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HSHEIKH\Desktop\My Excel Projects\"/>
    </mc:Choice>
  </mc:AlternateContent>
  <xr:revisionPtr revIDLastSave="0" documentId="13_ncr:1_{43CE5938-BAAE-4095-AEB2-ADEA1FF9B8BB}" xr6:coauthVersionLast="47" xr6:coauthVersionMax="47" xr10:uidLastSave="{00000000-0000-0000-0000-000000000000}"/>
  <bookViews>
    <workbookView xWindow="-108" yWindow="-108" windowWidth="23256" windowHeight="12456" firstSheet="2" activeTab="7" xr2:uid="{00000000-000D-0000-FFFF-FFFF00000000}"/>
  </bookViews>
  <sheets>
    <sheet name="Combo Chart" sheetId="4" r:id="rId1"/>
    <sheet name="WaterFall Chart" sheetId="5" r:id="rId2"/>
    <sheet name="Pie Chart" sheetId="6" r:id="rId3"/>
    <sheet name="Map Chart" sheetId="7" r:id="rId4"/>
    <sheet name="Top 5" sheetId="8" r:id="rId5"/>
    <sheet name="KPI" sheetId="9" r:id="rId6"/>
    <sheet name="KPI YOY" sheetId="10" r:id="rId7"/>
    <sheet name="Dashboard" sheetId="11"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7" i="5"/>
  <c r="D6" i="5"/>
  <c r="D5"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10"/>
  <c r="E9" i="10"/>
  <c r="D9" i="10"/>
  <c r="C9" i="10"/>
  <c r="B9" i="10"/>
  <c r="E17" i="9"/>
  <c r="B17" i="9"/>
  <c r="E28" i="7"/>
  <c r="E44" i="7"/>
  <c r="E36" i="7"/>
  <c r="E17" i="7"/>
  <c r="E34" i="7"/>
  <c r="E20" i="7"/>
  <c r="E5" i="7"/>
  <c r="E6" i="7"/>
  <c r="E7" i="7"/>
  <c r="E8" i="7"/>
  <c r="E25" i="7"/>
  <c r="E42" i="7"/>
  <c r="E4" i="7"/>
  <c r="E45" i="7"/>
  <c r="E46" i="7"/>
  <c r="E47" i="7"/>
  <c r="E18" i="7"/>
  <c r="E52" i="7"/>
  <c r="E43" i="7"/>
  <c r="E9" i="7"/>
  <c r="E19" i="7"/>
  <c r="E13" i="7"/>
  <c r="E14" i="7"/>
  <c r="E15" i="7"/>
  <c r="E16" i="7"/>
  <c r="E33" i="7"/>
  <c r="E50" i="7"/>
  <c r="E7" i="5"/>
  <c r="E39" i="7"/>
  <c r="E21" i="7"/>
  <c r="E22" i="7"/>
  <c r="E23" i="7"/>
  <c r="E24" i="7"/>
  <c r="E41" i="7"/>
  <c r="E11" i="7"/>
  <c r="E5" i="5"/>
  <c r="E38" i="7"/>
  <c r="N17" i="9"/>
  <c r="E29" i="7"/>
  <c r="E30" i="7"/>
  <c r="E31" i="7"/>
  <c r="E32" i="7"/>
  <c r="E49" i="7"/>
  <c r="E51" i="7"/>
  <c r="E6" i="5"/>
  <c r="E37" i="7"/>
  <c r="E40" i="7"/>
  <c r="E10" i="7"/>
  <c r="E12" i="7"/>
  <c r="E4" i="5"/>
  <c r="K17" i="9"/>
  <c r="H17" i="9"/>
  <c r="E48" i="7"/>
  <c r="E35" i="7"/>
  <c r="E27" i="7"/>
  <c r="E26" i="7"/>
</calcChain>
</file>

<file path=xl/sharedStrings.xml><?xml version="1.0" encoding="utf-8"?>
<sst xmlns="http://schemas.openxmlformats.org/spreadsheetml/2006/main" count="130135" uniqueCount="10959">
  <si>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</si>
  <si>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</si>
  <si>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</si>
  <si>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</si>
  <si>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</si>
  <si>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</si>
  <si>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</si>
  <si>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</si>
  <si>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</si>
  <si>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</si>
  <si>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</si>
  <si>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</si>
  <si>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</si>
  <si>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</si>
  <si>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</si>
  <si>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</si>
  <si>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</si>
  <si>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</si>
  <si>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</si>
  <si>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</si>
  <si>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</si>
  <si>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</si>
  <si>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</si>
  <si>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</si>
  <si>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</si>
  <si>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</si>
  <si>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</si>
  <si>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</si>
  <si>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</si>
  <si>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</si>
  <si>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</si>
  <si>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</si>
  <si>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</si>
  <si>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</si>
  <si>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</si>
  <si>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</si>
  <si>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</si>
  <si>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</si>
  <si>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</si>
  <si>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</si>
  <si>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</si>
  <si>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</si>
  <si>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</si>
  <si>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</si>
  <si>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</si>
  <si>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</si>
  <si>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</si>
  <si>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</si>
  <si>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</si>
  <si>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</si>
  <si>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</si>
  <si>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</si>
  <si>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</si>
  <si>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</si>
  <si>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</si>
  <si>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</si>
  <si>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</si>
  <si>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</si>
  <si>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</si>
  <si>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</si>
  <si>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</si>
  <si>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</si>
  <si>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</si>
  <si>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</si>
  <si>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</si>
  <si>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</si>
  <si>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</si>
  <si>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</si>
  <si>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</si>
  <si>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</si>
  <si>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</si>
  <si>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</si>
  <si>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</si>
  <si>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</si>
  <si>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</si>
  <si>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</si>
  <si>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</si>
  <si>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</si>
  <si>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</si>
  <si>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</si>
  <si>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</si>
  <si>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</si>
  <si>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</si>
  <si>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</si>
  <si>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</si>
  <si>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</si>
  <si>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</si>
  <si>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</si>
  <si>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</si>
  <si>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</si>
  <si>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</si>
  <si>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</si>
  <si>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</si>
  <si>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</si>
  <si>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</si>
  <si>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</si>
  <si>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</si>
  <si>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</si>
  <si>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</si>
  <si>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</si>
  <si>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</si>
  <si>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</si>
  <si>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</si>
  <si>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</si>
  <si>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</si>
  <si>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</si>
  <si>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</si>
  <si>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</si>
  <si>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</si>
  <si>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</si>
  <si>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</si>
  <si>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</si>
  <si>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</si>
  <si>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</si>
  <si>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</si>
  <si>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</si>
  <si>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</si>
  <si>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</si>
  <si>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</si>
  <si>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</si>
  <si>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</si>
  <si>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</si>
  <si>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</si>
  <si>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</si>
  <si>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</si>
  <si>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</si>
  <si>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</si>
  <si>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</si>
  <si>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</si>
  <si>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</si>
  <si>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</si>
  <si>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</si>
  <si>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</si>
  <si>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</si>
  <si>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</si>
  <si>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</si>
  <si>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</si>
  <si>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</si>
  <si>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</si>
  <si>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</si>
  <si>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</si>
  <si>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</si>
  <si>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</si>
  <si>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</si>
  <si>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</si>
  <si>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</si>
  <si>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</si>
  <si>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</si>
  <si>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</si>
  <si>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</si>
  <si>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</si>
  <si>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</si>
  <si>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</si>
  <si>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</si>
  <si>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</si>
  <si>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</si>
  <si>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</si>
  <si>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</si>
  <si>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</si>
  <si>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</si>
  <si>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</si>
  <si>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</si>
  <si>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</si>
  <si>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</si>
  <si>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</si>
  <si>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</si>
  <si>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</si>
  <si>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</si>
  <si>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</si>
  <si>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</si>
  <si>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</si>
  <si>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</si>
  <si>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</si>
  <si>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</si>
  <si>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</si>
  <si>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</si>
  <si>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</si>
  <si>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</si>
  <si>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</si>
  <si>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</si>
  <si>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</si>
  <si>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</si>
  <si>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</si>
  <si>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</si>
  <si>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</si>
  <si>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</si>
  <si>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</si>
  <si>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</si>
  <si>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</si>
  <si>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</si>
  <si>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</si>
  <si>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</si>
  <si>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</si>
  <si>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</si>
  <si>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</si>
  <si>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</si>
  <si>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</si>
  <si>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</si>
  <si>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</si>
  <si>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</si>
  <si>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</si>
  <si>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</si>
  <si>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</si>
  <si>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</si>
  <si>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</si>
  <si>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</si>
  <si>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</si>
  <si>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</si>
  <si>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</si>
  <si>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</si>
  <si>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</si>
  <si>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</si>
  <si>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</si>
  <si>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</si>
  <si>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</si>
  <si>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</si>
  <si>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</si>
  <si>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</si>
  <si>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</si>
  <si>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</si>
  <si>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</si>
  <si>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</si>
  <si>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</si>
  <si>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</si>
  <si>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</si>
  <si>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</si>
  <si>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</si>
  <si>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</si>
  <si>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</si>
  <si>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</si>
  <si>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</si>
  <si>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</si>
  <si>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</si>
  <si>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</si>
  <si>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</si>
  <si>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</si>
  <si>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</si>
  <si>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</si>
  <si>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</si>
  <si>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</si>
  <si>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</si>
  <si>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</si>
  <si>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</si>
  <si>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</si>
  <si>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</si>
  <si>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</si>
  <si>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</si>
  <si>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</si>
  <si>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</si>
  <si>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</si>
  <si>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</si>
  <si>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</si>
  <si>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</si>
  <si>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</si>
  <si>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</si>
  <si>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</si>
  <si>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</si>
  <si>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</si>
  <si>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</si>
  <si>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</si>
  <si>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</si>
  <si>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</si>
  <si>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</si>
  <si>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</si>
  <si>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</si>
  <si>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</si>
  <si>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</si>
  <si>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</si>
  <si>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</si>
  <si>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</si>
  <si>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</si>
  <si>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</si>
  <si>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</si>
  <si>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</si>
  <si>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</si>
  <si>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</si>
  <si>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</si>
  <si>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</si>
  <si>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</si>
  <si>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</si>
  <si>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</si>
  <si>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</si>
  <si>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</si>
  <si>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</si>
  <si>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</si>
  <si>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</si>
  <si>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</si>
  <si>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</si>
  <si>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</si>
  <si>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</si>
  <si>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</si>
  <si>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</si>
  <si>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</si>
  <si>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</si>
  <si>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</si>
  <si>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</si>
  <si>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</si>
  <si>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</si>
  <si>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</si>
  <si>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</si>
  <si>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</si>
  <si>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</si>
  <si>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</si>
  <si>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</si>
  <si>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</si>
  <si>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</si>
  <si>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</si>
  <si>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</si>
  <si>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</si>
  <si>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</si>
  <si>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</si>
  <si>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</si>
  <si>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</si>
  <si>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</si>
  <si>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</si>
  <si>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</si>
  <si>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</si>
  <si>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</si>
  <si>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</si>
  <si>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</si>
  <si>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</si>
  <si>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</si>
  <si>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</si>
  <si>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</si>
  <si>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</si>
  <si>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</si>
  <si>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</si>
  <si>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</si>
  <si>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</si>
  <si>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</si>
  <si>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</si>
  <si>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</si>
  <si>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</si>
  <si>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</si>
  <si>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</si>
  <si>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</si>
  <si>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</si>
  <si>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</si>
  <si>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</si>
  <si>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</si>
  <si>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</si>
  <si>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</si>
  <si>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</si>
  <si>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</si>
  <si>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</si>
  <si>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</si>
  <si>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</si>
  <si>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</si>
  <si>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</si>
  <si>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</si>
  <si>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</si>
  <si>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</si>
  <si>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</si>
  <si>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</si>
  <si>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</si>
  <si>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</si>
  <si>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</si>
  <si>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</si>
  <si>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</si>
  <si>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</si>
  <si>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</si>
  <si>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</si>
  <si>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</si>
  <si>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</si>
  <si>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</si>
  <si>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</si>
  <si>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</si>
  <si>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</si>
  <si>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</si>
  <si>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</si>
  <si>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</si>
  <si>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</si>
  <si>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</si>
  <si>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</si>
  <si>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</si>
  <si>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</si>
  <si>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</si>
  <si>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</si>
  <si>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</si>
  <si>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</si>
  <si>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</si>
  <si>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</si>
  <si>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</si>
  <si>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</si>
  <si>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</si>
  <si>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</si>
  <si>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</si>
  <si>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</si>
  <si>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</si>
  <si>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</si>
  <si>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</si>
  <si>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</si>
  <si>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</si>
  <si>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</si>
  <si>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</si>
  <si>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</si>
  <si>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</si>
  <si>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</si>
  <si>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</si>
  <si>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</si>
  <si>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</si>
  <si>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</si>
  <si>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</si>
  <si>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</si>
  <si>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</si>
  <si>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</si>
  <si>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</si>
  <si>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</si>
  <si>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</si>
  <si>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</si>
  <si>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</si>
  <si>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</si>
  <si>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</si>
  <si>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</si>
  <si>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</si>
  <si>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</si>
  <si>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</si>
  <si>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</si>
  <si>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</si>
  <si>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</si>
  <si>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</si>
  <si>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</si>
  <si>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</si>
  <si>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</si>
  <si>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</si>
  <si>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</si>
  <si>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</si>
  <si>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</si>
  <si>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</si>
  <si>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</si>
  <si>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</si>
  <si>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</si>
  <si>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</si>
  <si>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</si>
  <si>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</si>
  <si>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</si>
  <si>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</si>
  <si>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</si>
  <si>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</si>
  <si>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</si>
  <si>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</si>
  <si>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</si>
  <si>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</si>
  <si>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</si>
  <si>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</si>
  <si>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</si>
  <si>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</si>
  <si>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</si>
  <si>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</si>
  <si>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</si>
  <si>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</si>
  <si>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</si>
  <si>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</si>
  <si>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</si>
  <si>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</si>
  <si>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</si>
  <si>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</si>
  <si>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</si>
  <si>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</si>
  <si>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</si>
  <si>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</si>
  <si>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</si>
  <si>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</si>
  <si>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</si>
  <si>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</si>
  <si>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</si>
  <si>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</si>
  <si>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</si>
  <si>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</si>
  <si>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</si>
  <si>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</si>
  <si>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</si>
  <si>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</si>
  <si>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</si>
  <si>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</si>
  <si>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</si>
  <si>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</si>
  <si>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</si>
  <si>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</si>
  <si>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</si>
  <si>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</si>
  <si>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</si>
  <si>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</si>
  <si>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</si>
  <si>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</si>
  <si>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</si>
  <si>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</si>
  <si>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</si>
  <si>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</si>
  <si>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</si>
  <si>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</si>
  <si>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</si>
  <si>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</si>
  <si>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</si>
  <si>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</si>
  <si>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</si>
  <si>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</si>
  <si>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</si>
  <si>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</si>
  <si>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</si>
  <si>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</si>
  <si>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</si>
  <si>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</si>
  <si>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</si>
  <si>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</si>
  <si>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</si>
  <si>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</si>
  <si>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</si>
  <si>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</si>
  <si>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</si>
  <si>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</si>
  <si>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</si>
  <si>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</si>
  <si>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</si>
  <si>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</si>
  <si>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</si>
  <si>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</si>
  <si>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</si>
  <si>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</si>
  <si>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</si>
  <si>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</si>
  <si>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</si>
  <si>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</si>
  <si>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</si>
  <si>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</si>
  <si>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</si>
  <si>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</si>
  <si>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</si>
  <si>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</si>
  <si>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</si>
  <si>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</si>
  <si>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</si>
  <si>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</si>
  <si>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</si>
  <si>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</si>
  <si>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</si>
  <si>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</si>
  <si>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</si>
  <si>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</si>
  <si>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</si>
  <si>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</si>
  <si>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</si>
  <si>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</si>
  <si>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</si>
  <si>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</si>
  <si>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</si>
  <si>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</si>
  <si>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</si>
  <si>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</si>
  <si>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</si>
  <si>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</si>
  <si>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</si>
  <si>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</si>
  <si>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</si>
  <si>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</si>
  <si>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</si>
  <si>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</si>
  <si>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</si>
  <si>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</si>
  <si>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</si>
  <si>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</si>
  <si>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</si>
  <si>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</si>
  <si>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</si>
  <si>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</si>
  <si>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</si>
  <si>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</si>
  <si>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</si>
  <si>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</si>
  <si>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</si>
  <si>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</si>
  <si>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</si>
  <si>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</si>
  <si>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</si>
  <si>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</si>
  <si>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</si>
  <si>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</si>
  <si>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</si>
  <si>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</si>
  <si>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</si>
  <si>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</si>
  <si>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</si>
  <si>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</si>
  <si>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</si>
  <si>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</si>
  <si>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</si>
  <si>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</si>
  <si>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</si>
  <si>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</si>
  <si>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</si>
  <si>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</si>
  <si>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</si>
  <si>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</si>
  <si>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</si>
  <si>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</si>
  <si>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</si>
  <si>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</si>
  <si>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</si>
  <si>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</si>
  <si>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</si>
  <si>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</si>
  <si>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</si>
  <si>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</si>
  <si>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</si>
  <si>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</si>
  <si>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</si>
  <si>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</si>
  <si>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</si>
  <si>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</si>
  <si>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</si>
  <si>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</si>
  <si>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</si>
  <si>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</si>
  <si>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</si>
  <si>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</si>
  <si>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</si>
  <si>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</si>
  <si>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</si>
  <si>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</si>
  <si>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</si>
  <si>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</si>
  <si>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</si>
  <si>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</si>
  <si>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</si>
  <si>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</si>
  <si>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</si>
  <si>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</si>
  <si>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</si>
  <si>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</si>
  <si>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</si>
  <si>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</si>
  <si>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</si>
  <si>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</si>
  <si>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</si>
  <si>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</si>
  <si>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</si>
  <si>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</si>
  <si>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</si>
  <si>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</si>
  <si>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</si>
  <si>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</si>
  <si>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</si>
  <si>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</si>
  <si>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</si>
  <si>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</si>
  <si>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</si>
  <si>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</si>
  <si>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</si>
  <si>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</si>
  <si>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</si>
  <si>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</si>
  <si>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</si>
  <si>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</si>
  <si>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</si>
  <si>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</si>
  <si>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</si>
  <si>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</si>
  <si>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</si>
  <si>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</si>
  <si>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</si>
  <si>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</si>
  <si>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</si>
  <si>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</si>
  <si>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</si>
  <si>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</si>
  <si>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</si>
  <si>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</si>
  <si>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</si>
  <si>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</si>
  <si>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</si>
  <si>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</si>
  <si>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</si>
  <si>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</si>
  <si>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</si>
  <si>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</si>
  <si>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</si>
  <si>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</si>
  <si>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</si>
  <si>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</si>
  <si>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</si>
  <si>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</si>
  <si>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</si>
  <si>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</si>
  <si>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</si>
  <si>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</si>
  <si>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</si>
  <si>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</si>
  <si>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</si>
  <si>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</si>
  <si>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</si>
  <si>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</si>
  <si>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</si>
  <si>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</si>
  <si>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</si>
  <si>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</si>
  <si>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</si>
  <si>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</si>
  <si>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</si>
  <si>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</si>
  <si>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</si>
  <si>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</si>
  <si>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</si>
  <si>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</si>
  <si>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</si>
  <si>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</si>
  <si>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</si>
  <si>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</si>
  <si>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</si>
  <si>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</si>
  <si>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</si>
  <si>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</si>
  <si>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</si>
  <si>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</si>
  <si>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</si>
  <si>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</si>
  <si>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</si>
  <si>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</si>
  <si>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</si>
  <si>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</si>
  <si>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</si>
  <si>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</si>
  <si>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</si>
  <si>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</si>
  <si>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</si>
  <si>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</si>
  <si>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</si>
  <si>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</si>
  <si>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</si>
  <si>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</si>
  <si>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</si>
  <si>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</si>
  <si>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</si>
  <si>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</si>
  <si>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</si>
  <si>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</si>
  <si>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</si>
  <si>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</si>
  <si>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</si>
  <si>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</si>
  <si>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</si>
  <si>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</si>
  <si>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</si>
  <si>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</si>
  <si>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</si>
  <si>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</si>
  <si>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</si>
  <si>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</si>
  <si>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</si>
  <si>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</si>
  <si>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</si>
  <si>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</si>
  <si>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</si>
  <si>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</si>
  <si>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</si>
  <si>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</si>
  <si>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</si>
  <si>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</si>
  <si>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</si>
  <si>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</si>
  <si>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</si>
  <si>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</si>
  <si>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</si>
  <si>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</si>
  <si>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</si>
  <si>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</si>
  <si>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</si>
  <si>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</si>
  <si>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</si>
  <si>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</si>
  <si>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</si>
  <si>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</si>
  <si>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</si>
  <si>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</si>
  <si>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</si>
  <si>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</si>
  <si>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</si>
  <si>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</si>
  <si>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</si>
  <si>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</si>
  <si>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</si>
  <si>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</si>
  <si>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</si>
  <si>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</si>
  <si>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</si>
  <si>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</si>
  <si>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</si>
  <si>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</si>
  <si>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</si>
  <si>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</si>
  <si>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</si>
  <si>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</si>
  <si>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</si>
  <si>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</si>
  <si>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</si>
  <si>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</si>
  <si>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</si>
  <si>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</si>
  <si>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</si>
  <si>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</si>
  <si>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</si>
  <si>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</si>
  <si>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</si>
  <si>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</si>
  <si>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</si>
  <si>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</si>
  <si>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</si>
  <si>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</si>
  <si>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</si>
  <si>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</si>
  <si>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</si>
  <si>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</si>
  <si>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</si>
  <si>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</si>
  <si>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</si>
  <si>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</si>
  <si>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</si>
  <si>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</si>
  <si>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</si>
  <si>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</si>
  <si>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</si>
  <si>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</si>
  <si>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</si>
  <si>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</si>
  <si>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</si>
  <si>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</si>
  <si>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</si>
  <si>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</si>
  <si>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</si>
  <si>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</si>
  <si>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</si>
  <si>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</si>
  <si>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</si>
  <si>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</si>
  <si>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</si>
  <si>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</si>
  <si>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</si>
  <si>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</si>
  <si>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</si>
  <si>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</si>
  <si>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</si>
  <si>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</si>
  <si>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</si>
  <si>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</si>
  <si>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</si>
  <si>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</si>
  <si>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</si>
  <si>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</si>
  <si>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</si>
  <si>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</si>
  <si>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</si>
  <si>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</si>
  <si>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</si>
  <si>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</si>
  <si>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</si>
  <si>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</si>
  <si>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</si>
  <si>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</si>
  <si>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</si>
  <si>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</si>
  <si>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</si>
  <si>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</si>
  <si>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</si>
  <si>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</si>
  <si>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</si>
  <si>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</si>
  <si>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</si>
  <si>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</si>
  <si>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</si>
  <si>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</si>
  <si>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</si>
  <si>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</si>
  <si>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</si>
  <si>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</si>
  <si>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</si>
  <si>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</si>
  <si>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</si>
  <si>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</si>
  <si>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</si>
  <si>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</si>
  <si>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</si>
  <si>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</si>
  <si>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</si>
  <si>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</si>
  <si>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</si>
  <si>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</si>
  <si>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</si>
  <si>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</si>
  <si>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</si>
  <si>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</si>
  <si>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</si>
  <si>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</si>
  <si>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</si>
  <si>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</si>
  <si>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</si>
  <si>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</si>
  <si>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</si>
  <si>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</si>
  <si>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</si>
  <si>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</si>
  <si>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</si>
  <si>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</si>
  <si>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</si>
  <si>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</si>
  <si>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</si>
  <si>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</si>
  <si>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</si>
  <si>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</si>
  <si>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</si>
  <si>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</si>
  <si>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</si>
  <si>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</si>
  <si>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</si>
  <si>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</si>
  <si>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</si>
  <si>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</si>
  <si>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</si>
  <si>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</si>
  <si>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</si>
  <si>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</si>
  <si>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</si>
  <si>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</si>
  <si>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</si>
  <si>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</si>
  <si>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</si>
  <si>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</si>
  <si>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</si>
  <si>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</si>
  <si>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</si>
  <si>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</si>
  <si>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</si>
  <si>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</si>
  <si>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</si>
  <si>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</si>
  <si>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</si>
  <si>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</si>
  <si>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</si>
  <si>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</si>
  <si>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</si>
  <si>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</si>
  <si>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</si>
  <si>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</si>
  <si>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</si>
  <si>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</si>
  <si>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</si>
  <si>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</si>
  <si>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</si>
  <si>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</si>
  <si>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</si>
  <si>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</si>
  <si>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</si>
  <si>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</si>
  <si>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</si>
  <si>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</si>
  <si>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</si>
  <si>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</si>
  <si>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</si>
  <si>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</si>
  <si>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</si>
  <si>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</si>
  <si>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</si>
  <si>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</si>
  <si>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</si>
  <si>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</si>
  <si>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</si>
  <si>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</si>
  <si>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</si>
  <si>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</si>
  <si>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</si>
  <si>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</si>
  <si>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</si>
  <si>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</si>
  <si>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</si>
  <si>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</si>
  <si>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</si>
  <si>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</si>
  <si>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</si>
  <si>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</si>
  <si>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</si>
  <si>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</si>
  <si>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</si>
  <si>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</si>
  <si>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</si>
  <si>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</si>
  <si>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</si>
  <si>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</si>
  <si>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</si>
  <si>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</si>
  <si>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</si>
  <si>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</si>
  <si>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</si>
  <si>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</si>
  <si>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</si>
  <si>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</si>
  <si>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</si>
  <si>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</si>
  <si>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</si>
  <si>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</si>
  <si>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</si>
  <si>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</si>
  <si>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</si>
  <si>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</si>
  <si>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</si>
  <si>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</si>
  <si>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</si>
  <si>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</si>
  <si>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</si>
  <si>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</si>
  <si>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</si>
  <si>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</si>
  <si>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</si>
  <si>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</si>
  <si>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</si>
  <si>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</si>
  <si>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</si>
  <si>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</si>
  <si>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</si>
  <si>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</si>
  <si>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</si>
  <si>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</si>
  <si>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</si>
  <si>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</si>
  <si>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</si>
  <si>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</si>
  <si>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</si>
  <si>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</si>
  <si>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</si>
  <si>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</si>
  <si>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</si>
  <si>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</si>
  <si>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</si>
  <si>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</si>
  <si>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</si>
  <si>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</si>
  <si>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</si>
  <si>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</si>
  <si>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</si>
  <si>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</si>
  <si>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</si>
  <si>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</si>
  <si>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</si>
  <si>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</si>
  <si>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</si>
  <si>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</si>
  <si>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</si>
  <si>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</si>
  <si>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</si>
  <si>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</si>
  <si>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</si>
  <si>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</si>
  <si>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</si>
  <si>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</si>
  <si>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</si>
  <si>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</si>
  <si>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</si>
  <si>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</si>
  <si>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</si>
  <si>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</si>
  <si>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</si>
  <si>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</si>
  <si>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</si>
  <si>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</si>
  <si>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</si>
  <si>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</si>
  <si>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</si>
  <si>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</si>
  <si>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</si>
  <si>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</si>
  <si>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</si>
  <si>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</si>
  <si>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</si>
  <si>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</si>
  <si>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</si>
  <si>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</si>
  <si>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</si>
  <si>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</si>
  <si>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</si>
  <si>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</si>
  <si>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</si>
  <si>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</si>
  <si>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</si>
  <si>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</si>
  <si>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</si>
  <si>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</si>
  <si>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</si>
  <si>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</si>
  <si>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</si>
  <si>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</si>
  <si>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</si>
  <si>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</si>
  <si>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</si>
  <si>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</si>
  <si>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</si>
  <si>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</si>
  <si>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</si>
  <si>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</si>
  <si>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</si>
  <si>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</si>
  <si>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</si>
  <si>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</si>
  <si>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</si>
  <si>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</si>
  <si>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</si>
  <si>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</si>
  <si>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</si>
  <si>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</si>
  <si>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</si>
  <si>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</si>
  <si>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</si>
  <si>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</si>
  <si>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</si>
  <si>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</si>
  <si>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</si>
  <si>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</si>
  <si>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</si>
  <si>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</si>
  <si>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</si>
  <si>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</si>
  <si>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</si>
  <si>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</si>
  <si>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</si>
  <si>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</si>
  <si>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</si>
  <si>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</si>
  <si>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</si>
  <si>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</si>
  <si>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</si>
  <si>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</si>
  <si>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</si>
  <si>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</si>
  <si>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</si>
  <si>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</si>
  <si>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</si>
  <si>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</si>
  <si>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</si>
  <si>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</si>
  <si>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</si>
  <si>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</si>
  <si>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</si>
  <si>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</si>
  <si>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</si>
  <si>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</si>
  <si>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</si>
  <si>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</si>
  <si>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</si>
  <si>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</si>
  <si>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</si>
  <si>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</si>
  <si>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</si>
  <si>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</si>
  <si>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</si>
  <si>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</si>
  <si>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</si>
  <si>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</si>
  <si>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</si>
  <si>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</si>
  <si>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</si>
  <si>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</si>
  <si>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</si>
  <si>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</si>
  <si>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</si>
  <si>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</si>
  <si>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</si>
  <si>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</si>
  <si>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</si>
  <si>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</si>
  <si>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</si>
  <si>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</si>
  <si>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</si>
  <si>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</si>
  <si>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</si>
  <si>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</si>
  <si>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</si>
  <si>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</si>
  <si>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</si>
  <si>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</si>
  <si>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</si>
  <si>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</si>
  <si>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</si>
  <si>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</si>
  <si>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</si>
  <si>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</si>
  <si>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</si>
  <si>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</si>
  <si>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</si>
  <si>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</si>
  <si>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</si>
  <si>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</si>
  <si>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</si>
  <si>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</si>
  <si>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</si>
  <si>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</si>
  <si>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</si>
  <si>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</si>
  <si>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</si>
  <si>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</si>
  <si>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</si>
  <si>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</si>
  <si>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</si>
  <si>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</si>
  <si>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</si>
  <si>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</si>
  <si>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</si>
  <si>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</si>
  <si>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</si>
  <si>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</si>
  <si>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</si>
  <si>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</si>
  <si>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</si>
  <si>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</si>
  <si>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</si>
  <si>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</si>
  <si>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</si>
  <si>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</si>
  <si>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</si>
  <si>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</si>
  <si>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</si>
  <si>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</si>
  <si>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</si>
  <si>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</si>
  <si>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</si>
  <si>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</si>
  <si>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</si>
  <si>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</si>
  <si>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</si>
  <si>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</si>
  <si>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</si>
  <si>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</si>
  <si>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</si>
  <si>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</si>
  <si>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</si>
  <si>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</si>
  <si>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</si>
  <si>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</si>
  <si>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</si>
  <si>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</si>
  <si>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</si>
  <si>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</si>
  <si>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</si>
  <si>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</si>
  <si>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</si>
  <si>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</si>
  <si>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</si>
  <si>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</si>
  <si>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</si>
  <si>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</si>
  <si>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</si>
  <si>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</si>
  <si>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</si>
  <si>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</si>
  <si>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</si>
  <si>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</si>
  <si>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</si>
  <si>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</si>
  <si>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</si>
  <si>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</si>
  <si>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</si>
  <si>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</si>
  <si>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</si>
  <si>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</si>
  <si>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</si>
  <si>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</si>
  <si>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</si>
  <si>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</si>
  <si>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</si>
  <si>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</si>
  <si>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</si>
  <si>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</si>
  <si>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</si>
  <si>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</si>
  <si>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</si>
  <si>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</si>
  <si>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</si>
  <si>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</si>
  <si>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</si>
  <si>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</si>
  <si>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</si>
  <si>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</si>
  <si>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</si>
  <si>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</si>
  <si>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</si>
  <si>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</si>
  <si>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</si>
  <si>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</si>
  <si>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</si>
  <si>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</si>
  <si>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</si>
  <si>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</si>
  <si>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</si>
  <si>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</si>
  <si>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</si>
  <si>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</si>
  <si>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</si>
  <si>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</si>
  <si>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</si>
  <si>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</si>
  <si>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</si>
  <si>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</si>
  <si>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</si>
  <si>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</si>
  <si>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</si>
  <si>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</si>
  <si>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</si>
  <si>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</si>
  <si>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</si>
  <si>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</si>
  <si>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</si>
  <si>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</si>
  <si>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</si>
  <si>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</si>
  <si>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</si>
  <si>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</si>
  <si>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</si>
  <si>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</si>
  <si>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</si>
  <si>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</si>
  <si>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</si>
  <si>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</si>
  <si>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</si>
  <si>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</si>
  <si>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</si>
  <si>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</si>
  <si>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</si>
  <si>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</si>
  <si>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</si>
  <si>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</si>
  <si>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</si>
  <si>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</si>
  <si>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</si>
  <si>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</si>
  <si>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</si>
  <si>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</si>
  <si>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</si>
  <si>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</si>
  <si>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</si>
  <si>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</si>
  <si>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</si>
  <si>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</si>
  <si>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</si>
  <si>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</si>
  <si>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</si>
  <si>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</si>
  <si>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</si>
  <si>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</si>
  <si>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</si>
  <si>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</si>
  <si>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</si>
  <si>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</si>
  <si>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</si>
  <si>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</si>
  <si>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</si>
  <si>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</si>
  <si>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</si>
  <si>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</si>
  <si>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</si>
  <si>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</si>
  <si>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</si>
  <si>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</si>
  <si>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</si>
  <si>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</si>
  <si>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</si>
  <si>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</si>
  <si>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</si>
  <si>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</si>
  <si>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</si>
  <si>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</si>
  <si>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</si>
  <si>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</si>
  <si>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</si>
  <si>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</si>
  <si>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</si>
  <si>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</si>
  <si>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</si>
  <si>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</si>
  <si>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</si>
  <si>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</si>
  <si>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</si>
  <si>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</si>
  <si>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</si>
  <si>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</si>
  <si>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</si>
  <si>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</si>
  <si>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</si>
  <si>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</si>
  <si>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</si>
  <si>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</si>
  <si>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</si>
  <si>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</si>
  <si>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</si>
  <si>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</si>
  <si>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</si>
  <si>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</si>
  <si>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</si>
  <si>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</si>
  <si>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</si>
  <si>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</si>
  <si>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</si>
  <si>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</si>
  <si>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</si>
  <si>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</si>
  <si>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</si>
  <si>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</si>
  <si>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</si>
  <si>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</si>
  <si>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</si>
  <si>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</si>
  <si>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</si>
  <si>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</si>
  <si>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</si>
  <si>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</si>
  <si>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</si>
  <si>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</si>
  <si>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</si>
  <si>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</si>
  <si>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</si>
  <si>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</si>
  <si>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</si>
  <si>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</si>
  <si>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</si>
  <si>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</si>
  <si>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</si>
  <si>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</si>
  <si>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</si>
  <si>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</si>
  <si>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</si>
  <si>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</si>
  <si>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</si>
  <si>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</si>
  <si>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</si>
  <si>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</si>
  <si>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</si>
  <si>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</si>
  <si>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</si>
  <si>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</si>
  <si>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</si>
  <si>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</si>
  <si>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</si>
  <si>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</si>
  <si>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</si>
  <si>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</si>
  <si>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</si>
  <si>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</si>
  <si>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</si>
  <si>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</si>
  <si>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</si>
  <si>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</si>
  <si>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</si>
  <si>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</si>
  <si>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</si>
  <si>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</si>
  <si>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</si>
  <si>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</si>
  <si>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</si>
  <si>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</si>
  <si>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</si>
  <si>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</si>
  <si>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</si>
  <si>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</si>
  <si>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</si>
  <si>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</si>
  <si>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</si>
  <si>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</si>
  <si>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</si>
  <si>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</si>
  <si>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</si>
  <si>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</si>
  <si>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</si>
  <si>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</si>
  <si>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</si>
  <si>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</si>
  <si>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</si>
  <si>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</si>
  <si>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</si>
  <si>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</si>
  <si>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</si>
  <si>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</si>
  <si>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</si>
  <si>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</si>
  <si>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</si>
  <si>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</si>
  <si>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</si>
  <si>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</si>
  <si>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</si>
  <si>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</si>
  <si>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</si>
  <si>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</si>
  <si>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</si>
  <si>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</si>
  <si>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</si>
  <si>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</si>
  <si>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</si>
  <si>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</si>
  <si>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</si>
  <si>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</si>
  <si>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</si>
  <si>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</si>
  <si>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</si>
  <si>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</si>
  <si>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</si>
  <si>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</si>
  <si>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</si>
  <si>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</si>
  <si>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</si>
  <si>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</si>
  <si>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</si>
  <si>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</si>
  <si>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</si>
  <si>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</si>
  <si>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</si>
  <si>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</si>
  <si>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</si>
  <si>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</si>
  <si>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</si>
  <si>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</si>
  <si>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</si>
  <si>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</si>
  <si>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</si>
  <si>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</si>
  <si>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</si>
  <si>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</si>
  <si>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</si>
  <si>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</si>
  <si>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</si>
  <si>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</si>
  <si>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</si>
  <si>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</si>
  <si>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</si>
  <si>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</si>
  <si>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</si>
  <si>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</si>
  <si>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</si>
  <si>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</si>
  <si>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</si>
  <si>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</si>
  <si>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</si>
  <si>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</si>
  <si>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</si>
  <si>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</si>
  <si>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</si>
  <si>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</si>
  <si>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</si>
  <si>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</si>
  <si>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</si>
  <si>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</si>
  <si>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</si>
  <si>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</si>
  <si>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</si>
  <si>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</si>
  <si>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</si>
  <si>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</si>
  <si>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</si>
  <si>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</si>
  <si>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</si>
  <si>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</si>
  <si>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</si>
  <si>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</si>
  <si>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</si>
  <si>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</si>
  <si>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</si>
  <si>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</si>
  <si>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</si>
  <si>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</si>
  <si>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</si>
  <si>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</si>
  <si>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</si>
  <si>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</si>
  <si>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</si>
  <si>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</si>
  <si>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</si>
  <si>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</si>
  <si>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</si>
  <si>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</si>
  <si>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</si>
  <si>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</si>
  <si>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</si>
  <si>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</si>
  <si>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</si>
  <si>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</si>
  <si>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</si>
  <si>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</si>
  <si>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</si>
  <si>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</si>
  <si>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</si>
  <si>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</si>
  <si>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</si>
  <si>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</si>
  <si>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</si>
  <si>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</si>
  <si>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</si>
  <si>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</si>
  <si>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</si>
  <si>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</si>
  <si>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</si>
  <si>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</si>
  <si>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</si>
  <si>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</si>
  <si>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</si>
  <si>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</si>
  <si>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</si>
  <si>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</si>
  <si>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</si>
  <si>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</si>
  <si>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</si>
  <si>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</si>
  <si>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</si>
  <si>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</si>
  <si>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</si>
  <si>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</si>
  <si>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</si>
  <si>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</si>
  <si>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</si>
  <si>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</si>
  <si>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</si>
  <si>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</si>
  <si>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</si>
  <si>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</si>
  <si>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</si>
  <si>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</si>
  <si>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</si>
  <si>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</si>
  <si>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</si>
  <si>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</si>
  <si>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</si>
  <si>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</si>
  <si>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</si>
  <si>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</si>
  <si>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</si>
  <si>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</si>
  <si>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</si>
  <si>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</si>
  <si>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</si>
  <si>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</si>
  <si>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</si>
  <si>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</si>
  <si>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</si>
  <si>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</si>
  <si>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</si>
  <si>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</si>
  <si>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</si>
  <si>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</si>
  <si>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</si>
  <si>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</si>
  <si>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</si>
  <si>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</si>
  <si>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</si>
  <si>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</si>
  <si>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</si>
  <si>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</si>
  <si>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</si>
  <si>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</si>
  <si>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</si>
  <si>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</si>
  <si>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</si>
  <si>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</si>
  <si>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</si>
  <si>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</si>
  <si>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</si>
  <si>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</si>
  <si>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</si>
  <si>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</si>
  <si>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</si>
  <si>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</si>
  <si>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</si>
  <si>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</si>
  <si>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</si>
  <si>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</si>
  <si>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</si>
  <si>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</si>
  <si>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</si>
  <si>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</si>
  <si>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</si>
  <si>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</si>
  <si>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</si>
  <si>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</si>
  <si>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</si>
  <si>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</si>
  <si>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</si>
  <si>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</si>
  <si>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</si>
  <si>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</si>
  <si>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</si>
  <si>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</si>
  <si>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</si>
  <si>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</si>
  <si>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</si>
  <si>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</si>
  <si>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</si>
  <si>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</si>
  <si>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</si>
  <si>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</si>
  <si>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</si>
  <si>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</si>
  <si>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</si>
  <si>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</si>
  <si>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</si>
  <si>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</si>
  <si>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</si>
  <si>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</si>
  <si>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</si>
  <si>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</si>
  <si>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</si>
  <si>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</si>
  <si>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</si>
  <si>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</si>
  <si>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</si>
  <si>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</si>
  <si>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</si>
  <si>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</si>
  <si>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</si>
  <si>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</si>
  <si>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</si>
  <si>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</si>
  <si>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</si>
  <si>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</si>
  <si>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</si>
  <si>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</si>
  <si>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</si>
  <si>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</si>
  <si>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</si>
  <si>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</si>
  <si>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</si>
  <si>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</si>
  <si>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</si>
  <si>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</si>
  <si>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</si>
  <si>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</si>
  <si>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</si>
  <si>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</si>
  <si>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</si>
  <si>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</si>
  <si>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</si>
  <si>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</si>
  <si>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</si>
  <si>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</si>
  <si>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</si>
  <si>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</si>
  <si>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</si>
  <si>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</si>
  <si>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</si>
  <si>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</si>
  <si>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</si>
  <si>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</si>
  <si>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</si>
  <si>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</si>
  <si>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</si>
  <si>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</si>
  <si>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</si>
  <si>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</si>
  <si>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</si>
  <si>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</si>
  <si>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</si>
  <si>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</si>
  <si>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</si>
  <si>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</si>
  <si>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</si>
  <si>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</si>
  <si>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</si>
  <si>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</si>
  <si>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</si>
  <si>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</si>
  <si>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</si>
  <si>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</si>
  <si>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</si>
  <si>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</si>
  <si>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</si>
  <si>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</si>
  <si>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</si>
  <si>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</si>
  <si>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</si>
  <si>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</si>
  <si>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</si>
  <si>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</si>
  <si>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</si>
  <si>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</si>
  <si>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</si>
  <si>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</si>
  <si>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</si>
  <si>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</si>
  <si>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</si>
  <si>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</si>
  <si>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</si>
  <si>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</si>
  <si>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</si>
  <si>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</si>
  <si>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</si>
  <si>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</si>
  <si>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</si>
  <si>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</si>
  <si>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</si>
  <si>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</si>
  <si>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</si>
  <si>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</si>
  <si>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</si>
  <si>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</si>
  <si>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</si>
  <si>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</si>
  <si>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</si>
  <si>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</si>
  <si>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</si>
  <si>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</si>
  <si>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</si>
  <si>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</si>
  <si>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</si>
  <si>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</si>
  <si>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</si>
  <si>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</si>
  <si>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</si>
  <si>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</si>
  <si>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</si>
  <si>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</si>
  <si>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</si>
  <si>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</si>
  <si>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</si>
  <si>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</si>
  <si>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</si>
  <si>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</si>
  <si>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</si>
  <si>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</si>
  <si>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</si>
  <si>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</si>
  <si>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</si>
  <si>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</si>
  <si>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</si>
  <si>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</si>
  <si>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</si>
  <si>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</si>
  <si>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</si>
  <si>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</si>
  <si>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</si>
  <si>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</si>
  <si>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</si>
  <si>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</si>
  <si>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</si>
  <si>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</si>
  <si>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</si>
  <si>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</si>
  <si>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</si>
  <si>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</si>
  <si>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</si>
  <si>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</si>
  <si>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</si>
  <si>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</si>
  <si>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</si>
  <si>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</si>
  <si>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</si>
  <si>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</si>
  <si>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</si>
  <si>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</si>
  <si>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</si>
  <si>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</si>
  <si>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</si>
  <si>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</si>
  <si>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</si>
  <si>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</si>
  <si>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</si>
  <si>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</si>
  <si>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</si>
  <si>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</si>
  <si>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</si>
  <si>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</si>
  <si>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</si>
  <si>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</si>
  <si>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</si>
  <si>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</si>
  <si>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</si>
  <si>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</si>
  <si>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</si>
  <si>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</si>
  <si>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</si>
  <si>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</si>
  <si>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</si>
  <si>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</si>
  <si>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</si>
  <si>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</si>
  <si>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</si>
  <si>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</si>
  <si>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</si>
  <si>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</si>
  <si>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</si>
  <si>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</si>
  <si>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</si>
  <si>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</si>
  <si>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</si>
  <si>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</si>
  <si>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</si>
  <si>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</si>
  <si>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</si>
  <si>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</si>
  <si>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</si>
  <si>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</si>
  <si>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</si>
  <si>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</si>
  <si>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</si>
  <si>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</si>
  <si>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</si>
  <si>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</si>
  <si>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</si>
  <si>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</si>
  <si>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</si>
  <si>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</si>
  <si>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</si>
  <si>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</si>
  <si>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</si>
  <si>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</si>
  <si>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</si>
  <si>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</si>
  <si>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</si>
  <si>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</si>
  <si>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</si>
  <si>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</si>
  <si>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</si>
  <si>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</si>
  <si>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</si>
  <si>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</si>
  <si>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</si>
  <si>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</si>
  <si>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</si>
  <si>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</si>
  <si>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</si>
  <si>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</si>
  <si>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</si>
  <si>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</si>
  <si>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</si>
  <si>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</si>
  <si>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</si>
  <si>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</si>
  <si>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</si>
  <si>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</si>
  <si>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</si>
  <si>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</si>
  <si>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</si>
  <si>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</si>
  <si>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</si>
  <si>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</si>
  <si>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</si>
  <si>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</si>
  <si>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</si>
  <si>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</si>
  <si>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</si>
  <si>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</si>
  <si>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</si>
  <si>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</si>
  <si>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</si>
  <si>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</si>
  <si>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</si>
  <si>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</si>
  <si>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</si>
  <si>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</si>
  <si>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</si>
  <si>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</si>
  <si>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</si>
  <si>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</si>
  <si>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</si>
  <si>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</si>
  <si>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</si>
  <si>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</si>
  <si>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</si>
  <si>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</si>
  <si>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</si>
  <si>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</si>
  <si>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</si>
  <si>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</si>
  <si>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</si>
  <si>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</si>
  <si>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</si>
  <si>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</si>
  <si>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</si>
  <si>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</si>
  <si>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</si>
  <si>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</si>
  <si>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</si>
  <si>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</si>
  <si>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</si>
  <si>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</si>
  <si>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</si>
  <si>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</si>
  <si>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</si>
  <si>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</si>
  <si>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</si>
  <si>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</si>
  <si>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</si>
  <si>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</si>
  <si>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</si>
  <si>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</si>
  <si>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</si>
  <si>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</si>
  <si>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</si>
  <si>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</si>
  <si>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</si>
  <si>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</si>
  <si>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</si>
  <si>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</si>
  <si>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</si>
  <si>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</si>
  <si>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</si>
  <si>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</si>
  <si>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</si>
  <si>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</si>
  <si>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</si>
  <si>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</si>
  <si>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</si>
  <si>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</si>
  <si>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</si>
  <si>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</si>
  <si>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</si>
  <si>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</si>
  <si>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</si>
  <si>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</si>
  <si>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</si>
  <si>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</si>
  <si>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</si>
  <si>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</si>
  <si>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</si>
  <si>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</si>
  <si>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</si>
  <si>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</si>
  <si>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</si>
  <si>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</si>
  <si>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</si>
  <si>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</si>
  <si>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</si>
  <si>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</si>
  <si>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</si>
  <si>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</si>
  <si>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</si>
  <si>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</si>
  <si>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</si>
  <si>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</si>
  <si>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</si>
  <si>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</si>
  <si>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</si>
  <si>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</si>
  <si>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</si>
  <si>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</si>
  <si>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</si>
  <si>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</si>
  <si>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</si>
  <si>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</si>
  <si>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</si>
  <si>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</si>
  <si>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</si>
  <si>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</si>
  <si>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</si>
  <si>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</si>
  <si>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</si>
  <si>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</si>
  <si>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</si>
  <si>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</si>
  <si>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</si>
  <si>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</si>
  <si>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</si>
  <si>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</si>
  <si>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</si>
  <si>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</si>
  <si>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</si>
  <si>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</si>
  <si>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</si>
  <si>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</si>
  <si>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</si>
  <si>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</si>
  <si>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</si>
  <si>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</si>
  <si>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</si>
  <si>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</si>
  <si>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</si>
  <si>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</si>
  <si>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</si>
  <si>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</si>
  <si>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</si>
  <si>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</si>
  <si>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</si>
  <si>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</si>
  <si>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</si>
  <si>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</si>
  <si>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</si>
  <si>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</si>
  <si>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</si>
  <si>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</si>
  <si>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</si>
  <si>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</si>
  <si>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</si>
  <si>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</si>
  <si>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</si>
  <si>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</si>
  <si>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</si>
  <si>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</si>
  <si>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</si>
  <si>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</si>
  <si>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</si>
  <si>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</si>
  <si>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</si>
  <si>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</si>
  <si>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</si>
  <si>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</si>
  <si>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</si>
  <si>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</si>
  <si>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</si>
  <si>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</si>
  <si>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</si>
  <si>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</si>
  <si>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</si>
  <si>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</si>
  <si>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</si>
  <si>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</si>
  <si>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</si>
  <si>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</si>
  <si>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</si>
  <si>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</si>
  <si>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</si>
  <si>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</si>
  <si>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</si>
  <si>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</si>
  <si>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</si>
  <si>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</si>
  <si>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</si>
  <si>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</si>
  <si>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</si>
  <si>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</si>
  <si>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</si>
  <si>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</si>
  <si>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</si>
  <si>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</si>
  <si>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</si>
  <si>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</si>
  <si>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</si>
  <si>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</si>
  <si>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</si>
  <si>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</si>
  <si>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</si>
  <si>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</si>
  <si>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</si>
  <si>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</si>
  <si>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</si>
  <si>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</si>
  <si>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</si>
  <si>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</si>
  <si>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</si>
  <si>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</si>
  <si>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</si>
  <si>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</si>
  <si>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</si>
  <si>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</si>
  <si>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</si>
  <si>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</si>
  <si>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</si>
  <si>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</si>
  <si>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</si>
  <si>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</si>
  <si>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</si>
  <si>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</si>
  <si>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</si>
  <si>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</si>
  <si>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</si>
  <si>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</si>
  <si>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</si>
  <si>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</si>
  <si>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</si>
  <si>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</si>
  <si>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</si>
  <si>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</si>
  <si>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</si>
  <si>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</si>
  <si>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</si>
  <si>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</si>
  <si>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</si>
  <si>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</si>
  <si>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</si>
  <si>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</si>
  <si>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</si>
  <si>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</si>
  <si>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</si>
  <si>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</si>
  <si>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</si>
  <si>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</si>
  <si>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</si>
  <si>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</si>
  <si>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</si>
  <si>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</si>
  <si>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</si>
  <si>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</si>
  <si>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</si>
  <si>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</si>
  <si>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</si>
  <si>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</si>
  <si>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</si>
  <si>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</si>
  <si>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</si>
  <si>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</si>
  <si>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</si>
  <si>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</si>
  <si>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</si>
  <si>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</si>
  <si>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</si>
  <si>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</si>
  <si>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</si>
  <si>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</si>
  <si>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</si>
  <si>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</si>
  <si>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</si>
  <si>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</si>
  <si>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</si>
  <si>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</si>
  <si>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</si>
  <si>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</si>
  <si>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</si>
  <si>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</si>
  <si>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</si>
  <si>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</si>
  <si>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</si>
  <si>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</si>
  <si>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</si>
  <si>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</si>
  <si>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</si>
  <si>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</si>
  <si>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</si>
  <si>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</si>
  <si>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</si>
  <si>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</si>
  <si>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</si>
  <si>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</si>
  <si>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</si>
  <si>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</si>
  <si>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</si>
  <si>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</si>
  <si>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</si>
  <si>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</si>
  <si>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</si>
  <si>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</si>
  <si>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</si>
  <si>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</si>
  <si>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</si>
  <si>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</si>
  <si>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</si>
  <si>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</si>
  <si>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</si>
  <si>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</si>
  <si>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</si>
  <si>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</si>
  <si>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</si>
  <si>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</si>
  <si>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</si>
  <si>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</si>
  <si>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</si>
  <si>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</si>
  <si>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</si>
  <si>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</si>
  <si>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</si>
  <si>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</si>
  <si>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</si>
  <si>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</si>
  <si>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</si>
  <si>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</si>
  <si>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</si>
  <si>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</si>
  <si>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</si>
  <si>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</si>
  <si>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</si>
  <si>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</si>
  <si>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</si>
  <si>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</si>
  <si>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</si>
  <si>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</si>
  <si>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</si>
  <si>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</si>
  <si>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</si>
  <si>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</si>
  <si>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</si>
  <si>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</si>
  <si>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</si>
  <si>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</si>
  <si>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</si>
  <si>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</si>
  <si>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</si>
  <si>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</si>
  <si>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</si>
  <si>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</si>
  <si>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</si>
  <si>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</si>
  <si>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</si>
  <si>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</si>
  <si>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</si>
  <si>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</si>
  <si>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</si>
  <si>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</si>
  <si>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</si>
  <si>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</si>
  <si>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</si>
  <si>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</si>
  <si>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</si>
  <si>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</si>
  <si>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</si>
  <si>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</si>
  <si>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</si>
  <si>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</si>
  <si>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</si>
  <si>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</si>
  <si>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</si>
  <si>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</si>
  <si>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</si>
  <si>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</si>
  <si>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</si>
  <si>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</si>
  <si>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</si>
  <si>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</si>
  <si>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</si>
  <si>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</si>
  <si>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</si>
  <si>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</si>
  <si>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</si>
  <si>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</si>
  <si>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</si>
  <si>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</si>
  <si>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</si>
  <si>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</si>
  <si>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</si>
  <si>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</si>
  <si>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</si>
  <si>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</si>
  <si>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</si>
  <si>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</si>
  <si>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</si>
  <si>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</si>
  <si>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</si>
  <si>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</si>
  <si>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</si>
  <si>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</si>
  <si>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</si>
  <si>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</si>
  <si>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</si>
  <si>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</si>
  <si>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</si>
  <si>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</si>
  <si>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</si>
  <si>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</si>
  <si>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</si>
  <si>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</si>
  <si>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</si>
  <si>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</si>
  <si>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</si>
  <si>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</si>
  <si>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</si>
  <si>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</si>
  <si>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</si>
  <si>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</si>
  <si>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</si>
  <si>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</si>
  <si>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</si>
  <si>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</si>
  <si>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</si>
  <si>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</si>
  <si>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</si>
  <si>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</si>
  <si>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</si>
  <si>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</si>
  <si>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</si>
  <si>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</si>
  <si>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</si>
  <si>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</si>
  <si>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</si>
  <si>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</si>
  <si>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</si>
  <si>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</si>
  <si>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</si>
  <si>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</si>
  <si>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</si>
  <si>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</si>
  <si>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</si>
  <si>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</si>
  <si>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</si>
  <si>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</si>
  <si>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</si>
  <si>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</si>
  <si>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</si>
  <si>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</si>
  <si>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</si>
  <si>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</si>
  <si>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</si>
  <si>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</si>
  <si>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</si>
  <si>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</si>
  <si>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</si>
  <si>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</si>
  <si>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</si>
  <si>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</si>
  <si>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</si>
  <si>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</si>
  <si>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</si>
  <si>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</si>
  <si>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</si>
  <si>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</si>
  <si>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</si>
  <si>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</si>
  <si>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</si>
  <si>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</si>
  <si>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</si>
  <si>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</si>
  <si>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</si>
  <si>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</si>
  <si>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</si>
  <si>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</si>
  <si>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</si>
  <si>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</si>
  <si>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</si>
  <si>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</si>
  <si>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</si>
  <si>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</si>
  <si>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</si>
  <si>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</si>
  <si>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</si>
  <si>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</si>
  <si>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</si>
  <si>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</si>
  <si>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</si>
  <si>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</si>
  <si>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</si>
  <si>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</si>
  <si>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</si>
  <si>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</si>
  <si>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</si>
  <si>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</si>
  <si>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</si>
  <si>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</si>
  <si>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</si>
  <si>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</si>
  <si>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</si>
  <si>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</si>
  <si>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</si>
  <si>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</si>
  <si>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</si>
  <si>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</si>
  <si>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</si>
  <si>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</si>
  <si>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</si>
  <si>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</si>
  <si>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</si>
  <si>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</si>
  <si>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</si>
  <si>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</si>
  <si>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</si>
  <si>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</si>
  <si>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</si>
  <si>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</si>
  <si>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</si>
  <si>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</si>
  <si>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</si>
  <si>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</si>
  <si>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</si>
  <si>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</si>
  <si>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</si>
  <si>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</si>
  <si>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</si>
  <si>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</si>
  <si>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</si>
  <si>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</si>
  <si>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</si>
  <si>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</si>
  <si>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</si>
  <si>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</si>
  <si>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</si>
  <si>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</si>
  <si>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</si>
  <si>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</si>
  <si>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</si>
  <si>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</si>
  <si>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</si>
  <si>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</si>
  <si>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</si>
  <si>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</si>
  <si>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</si>
  <si>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</si>
  <si>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</si>
  <si>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</si>
  <si>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</si>
  <si>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</si>
  <si>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</si>
  <si>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</si>
  <si>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</si>
  <si>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</si>
  <si>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</si>
  <si>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</si>
  <si>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</si>
  <si>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</si>
  <si>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</si>
  <si>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</si>
  <si>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</si>
  <si>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</si>
  <si>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</si>
  <si>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</si>
  <si>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</si>
  <si>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</si>
  <si>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</si>
  <si>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</si>
  <si>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</si>
  <si>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</si>
  <si>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</si>
  <si>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</si>
  <si>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</si>
  <si>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</si>
  <si>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</si>
  <si>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</si>
  <si>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</si>
  <si>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</si>
  <si>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</si>
  <si>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</si>
  <si>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</si>
  <si>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</si>
  <si>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</si>
  <si>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</si>
  <si>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</si>
  <si>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</si>
  <si>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</si>
  <si>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</si>
  <si>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</si>
  <si>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</si>
  <si>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</si>
  <si>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</si>
  <si>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</si>
  <si>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</si>
  <si>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</si>
  <si>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</si>
  <si>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</si>
  <si>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</si>
  <si>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</si>
  <si>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</si>
  <si>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</si>
  <si>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</si>
  <si>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</si>
  <si>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</si>
  <si>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</si>
  <si>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</si>
  <si>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</si>
  <si>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</si>
  <si>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</si>
  <si>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</si>
  <si>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</si>
  <si>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</si>
  <si>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</si>
  <si>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</si>
  <si>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</si>
  <si>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</si>
  <si>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</si>
  <si>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</si>
  <si>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</si>
  <si>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</si>
  <si>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</si>
  <si>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</si>
  <si>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</si>
  <si>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</si>
  <si>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</si>
  <si>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</si>
  <si>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</si>
  <si>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</si>
  <si>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</si>
  <si>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</si>
  <si>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</si>
  <si>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</si>
  <si>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</si>
  <si>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</si>
  <si>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</si>
  <si>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</si>
  <si>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</si>
  <si>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</si>
  <si>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</si>
  <si>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</si>
  <si>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</si>
  <si>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</si>
  <si>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</si>
  <si>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</si>
  <si>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</si>
  <si>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</si>
  <si>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</si>
  <si>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</si>
  <si>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</si>
  <si>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</si>
  <si>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</si>
  <si>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</si>
  <si>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</si>
  <si>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</si>
  <si>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</si>
  <si>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</si>
  <si>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</si>
  <si>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</si>
  <si>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</si>
  <si>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</si>
  <si>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</si>
  <si>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</si>
  <si>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</si>
  <si>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</si>
  <si>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</si>
  <si>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</si>
  <si>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</si>
  <si>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</si>
  <si>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</si>
  <si>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</si>
  <si>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</si>
  <si>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</si>
  <si>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</si>
  <si>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</si>
  <si>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</si>
  <si>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</si>
  <si>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</si>
  <si>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</si>
  <si>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</si>
  <si>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</si>
  <si>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</si>
  <si>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</si>
  <si>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</si>
  <si>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</si>
  <si>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</si>
  <si>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</si>
  <si>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</si>
  <si>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</si>
  <si>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</si>
  <si>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</si>
  <si>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</si>
  <si>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</si>
  <si>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</si>
  <si>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</si>
  <si>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</si>
  <si>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</si>
  <si>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</si>
  <si>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</si>
  <si>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</si>
  <si>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</si>
  <si>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</si>
  <si>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</si>
  <si>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</si>
  <si>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</si>
  <si>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</si>
  <si>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</si>
  <si>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</si>
  <si>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</si>
  <si>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</si>
  <si>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</si>
  <si>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</si>
  <si>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</si>
  <si>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</si>
  <si>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</si>
  <si>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</si>
  <si>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</si>
  <si>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</si>
  <si>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</si>
  <si>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</si>
  <si>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</si>
  <si>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</si>
  <si>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</si>
  <si>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</si>
  <si>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</si>
  <si>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</si>
  <si>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</si>
  <si>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</si>
  <si>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</si>
  <si>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</si>
  <si>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</si>
  <si>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</si>
  <si>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</si>
  <si>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</si>
  <si>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</si>
  <si>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</si>
  <si>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</si>
  <si>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</si>
  <si>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</si>
  <si>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</si>
  <si>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</si>
  <si>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</si>
  <si>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</si>
  <si>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</si>
  <si>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</si>
  <si>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</si>
  <si>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</si>
  <si>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</si>
  <si>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</si>
  <si>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</si>
  <si>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</si>
  <si>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</si>
  <si>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</si>
  <si>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</si>
  <si>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</si>
  <si>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</si>
  <si>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</si>
  <si>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</si>
  <si>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</si>
  <si>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</si>
  <si>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</si>
  <si>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</si>
  <si>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</si>
  <si>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</si>
  <si>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</si>
  <si>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</si>
  <si>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</si>
  <si>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</si>
  <si>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</si>
  <si>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</si>
  <si>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</si>
  <si>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</si>
  <si>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</si>
  <si>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</si>
  <si>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</si>
  <si>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</si>
  <si>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</si>
  <si>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</si>
  <si>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</si>
  <si>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</si>
  <si>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</si>
  <si>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</si>
  <si>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</si>
  <si>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</si>
  <si>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</si>
  <si>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</si>
  <si>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</si>
  <si>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</si>
  <si>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</si>
  <si>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</si>
  <si>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</si>
  <si>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</si>
  <si>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</si>
  <si>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</si>
  <si>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</si>
  <si>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</si>
  <si>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</si>
  <si>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</si>
  <si>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</si>
  <si>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</si>
  <si>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</si>
  <si>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</si>
  <si>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</si>
  <si>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</si>
  <si>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</si>
  <si>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</si>
  <si>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</si>
  <si>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</si>
  <si>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</si>
  <si>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</si>
  <si>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</si>
  <si>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</si>
  <si>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</si>
  <si>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</si>
  <si>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</si>
  <si>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</si>
  <si>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</si>
  <si>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</si>
  <si>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</si>
  <si>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</si>
  <si>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</si>
  <si>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</si>
  <si>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</si>
  <si>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</si>
  <si>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</si>
  <si>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</si>
  <si>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</si>
  <si>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</si>
  <si>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</si>
  <si>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</si>
  <si>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</si>
  <si>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</si>
  <si>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</si>
  <si>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</si>
  <si>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</si>
  <si>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</si>
  <si>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</si>
  <si>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</si>
  <si>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</si>
  <si>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</si>
  <si>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</si>
  <si>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</si>
  <si>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</si>
  <si>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</si>
  <si>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</si>
  <si>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</si>
  <si>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</si>
  <si>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</si>
  <si>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</si>
  <si>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</si>
  <si>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</si>
  <si>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</si>
  <si>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</si>
  <si>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</si>
  <si>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</si>
  <si>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</si>
  <si>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</si>
  <si>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</si>
  <si>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</si>
  <si>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</si>
  <si>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</si>
  <si>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</si>
  <si>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</si>
  <si>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</si>
  <si>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</si>
  <si>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</si>
  <si>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</si>
  <si>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</si>
  <si>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</si>
  <si>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</si>
  <si>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</si>
  <si>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</si>
  <si>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</si>
  <si>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</si>
  <si>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</si>
  <si>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</si>
  <si>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</si>
  <si>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</si>
  <si>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</si>
  <si>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</si>
  <si>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</si>
  <si>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</si>
  <si>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</si>
  <si>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</si>
  <si>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</si>
  <si>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</si>
  <si>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</si>
  <si>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</si>
  <si>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</si>
  <si>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</si>
  <si>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</si>
  <si>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</si>
  <si>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</si>
  <si>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</si>
  <si>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</si>
  <si>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</si>
  <si>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</si>
  <si>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</si>
  <si>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</si>
  <si>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</si>
  <si>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</si>
  <si>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</si>
  <si>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</si>
  <si>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</si>
  <si>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</si>
  <si>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</si>
  <si>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</si>
  <si>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</si>
  <si>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</si>
  <si>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</si>
  <si>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</si>
  <si>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</si>
  <si>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</si>
  <si>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</si>
  <si>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</si>
  <si>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</si>
  <si>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</si>
  <si>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</si>
  <si>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</si>
  <si>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</si>
  <si>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</si>
  <si>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</si>
  <si>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</si>
  <si>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</si>
  <si>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</si>
  <si>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</si>
  <si>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</si>
  <si>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</si>
  <si>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</si>
  <si>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</si>
  <si>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</si>
  <si>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</si>
  <si>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</si>
  <si>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</si>
  <si>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</si>
  <si>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</si>
  <si>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</si>
  <si>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</si>
  <si>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</si>
  <si>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</si>
  <si>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</si>
  <si>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</si>
  <si>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</si>
  <si>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</si>
  <si>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</si>
  <si>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</si>
  <si>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</si>
  <si>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</si>
  <si>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</si>
  <si>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</si>
  <si>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</si>
  <si>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</si>
  <si>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</si>
  <si>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</si>
  <si>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</si>
  <si>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</si>
  <si>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</si>
  <si>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</si>
  <si>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</si>
  <si>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</si>
  <si>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</si>
  <si>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</si>
  <si>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</si>
  <si>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</si>
  <si>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</si>
  <si>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</si>
  <si>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</si>
  <si>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</si>
  <si>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</si>
  <si>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</si>
  <si>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</si>
  <si>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</si>
  <si>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</si>
  <si>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</si>
  <si>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</si>
  <si>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</si>
  <si>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</si>
  <si>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</si>
  <si>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</si>
  <si>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</si>
  <si>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</si>
  <si>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</si>
  <si>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</si>
  <si>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</si>
  <si>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</si>
  <si>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</si>
  <si>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</si>
  <si>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</si>
  <si>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</si>
  <si>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</si>
  <si>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</si>
  <si>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</si>
  <si>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</si>
  <si>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</si>
  <si>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</si>
  <si>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</si>
  <si>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</si>
  <si>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</si>
  <si>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</si>
  <si>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</si>
  <si>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</si>
  <si>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</si>
  <si>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</si>
  <si>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</si>
  <si>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</si>
  <si>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</si>
  <si>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</si>
  <si>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</si>
  <si>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</si>
  <si>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</si>
  <si>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</si>
  <si>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</si>
  <si>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</si>
  <si>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</si>
  <si>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</si>
  <si>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</si>
  <si>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</si>
  <si>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</si>
  <si>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</si>
  <si>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</si>
  <si>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</si>
  <si>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</si>
  <si>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</si>
  <si>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</si>
  <si>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</si>
  <si>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</si>
  <si>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</si>
  <si>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</si>
  <si>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</si>
  <si>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</si>
  <si>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</si>
  <si>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</si>
  <si>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</si>
  <si>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</si>
  <si>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</si>
  <si>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</si>
  <si>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</si>
  <si>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</si>
  <si>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</si>
  <si>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</si>
  <si>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</si>
  <si>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</si>
  <si>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</si>
  <si>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</si>
  <si>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</si>
  <si>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</si>
  <si>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</si>
  <si>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</si>
  <si>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</si>
  <si>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</si>
  <si>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</si>
  <si>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</si>
  <si>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</si>
  <si>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</si>
  <si>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</si>
  <si>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</si>
  <si>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</si>
  <si>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</si>
  <si>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</si>
  <si>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</si>
  <si>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</si>
  <si>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</si>
  <si>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</si>
  <si>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</si>
  <si>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</si>
  <si>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</si>
  <si>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</si>
  <si>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</si>
  <si>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</si>
  <si>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</si>
  <si>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</si>
  <si>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</si>
  <si>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</si>
  <si>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</si>
  <si>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</si>
  <si>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</si>
  <si>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</si>
  <si>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</si>
  <si>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</si>
  <si>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</si>
  <si>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</si>
  <si>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</si>
  <si>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</si>
  <si>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</si>
  <si>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</si>
  <si>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</si>
  <si>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</si>
  <si>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</si>
  <si>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</si>
  <si>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</si>
  <si>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</si>
  <si>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</si>
  <si>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</si>
  <si>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</si>
  <si>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</si>
  <si>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</si>
  <si>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</si>
  <si>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</si>
  <si>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</si>
  <si>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</si>
  <si>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</si>
  <si>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</si>
  <si>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</si>
  <si>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</si>
  <si>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</si>
  <si>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</si>
  <si>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</si>
  <si>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</si>
  <si>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</si>
  <si>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</si>
  <si>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</si>
  <si>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</si>
  <si>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</si>
  <si>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</si>
  <si>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</si>
  <si>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</si>
  <si>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</si>
  <si>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</si>
  <si>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</si>
  <si>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</si>
  <si>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</si>
  <si>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</si>
  <si>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</si>
  <si>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</si>
  <si>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</si>
  <si>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</si>
  <si>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</si>
  <si>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</si>
  <si>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</si>
  <si>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</si>
  <si>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</si>
  <si>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</si>
  <si>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</si>
  <si>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</si>
  <si>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</si>
  <si>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</si>
  <si>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</si>
  <si>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</si>
  <si>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</si>
  <si>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</si>
  <si>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</si>
  <si>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</si>
  <si>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</si>
  <si>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</si>
  <si>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</si>
  <si>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</si>
  <si>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</si>
  <si>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</si>
  <si>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</si>
  <si>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</si>
  <si>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</si>
  <si>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</si>
  <si>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</si>
  <si>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</si>
  <si>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</si>
  <si>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</si>
  <si>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</si>
  <si>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</si>
  <si>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</si>
  <si>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</si>
  <si>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</si>
  <si>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</si>
  <si>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</si>
  <si>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</si>
  <si>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</si>
  <si>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</si>
  <si>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</si>
  <si>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</si>
  <si>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</si>
  <si>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</si>
  <si>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</si>
  <si>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</si>
  <si>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</si>
  <si>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</si>
  <si>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</si>
  <si>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</si>
  <si>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</si>
  <si>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</si>
  <si>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</si>
  <si>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</si>
  <si>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</si>
  <si>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</si>
  <si>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</si>
  <si>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</si>
  <si>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</si>
  <si>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</si>
  <si>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</si>
  <si>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</si>
  <si>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</si>
  <si>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</si>
  <si>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</si>
  <si>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</si>
  <si>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</si>
  <si>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</si>
  <si>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</si>
  <si>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</si>
  <si>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</si>
  <si>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</si>
  <si>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</si>
  <si>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</si>
  <si>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</si>
  <si>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</si>
  <si>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</si>
  <si>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</si>
  <si>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</si>
  <si>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</si>
  <si>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</si>
  <si>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</si>
  <si>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</si>
  <si>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</si>
  <si>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</si>
  <si>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</si>
  <si>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</si>
  <si>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</si>
  <si>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</si>
  <si>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</si>
  <si>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</si>
  <si>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</si>
  <si>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</si>
  <si>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</si>
  <si>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</si>
  <si>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</si>
  <si>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</si>
  <si>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</si>
  <si>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</si>
  <si>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</si>
  <si>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</si>
  <si>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</si>
  <si>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</si>
  <si>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</si>
  <si>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</si>
  <si>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</si>
  <si>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</si>
  <si>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</si>
  <si>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</si>
  <si>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</si>
  <si>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</si>
  <si>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</si>
  <si>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</si>
  <si>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</si>
  <si>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</si>
  <si>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</si>
  <si>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</si>
  <si>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</si>
  <si>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</si>
  <si>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</si>
  <si>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</si>
  <si>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</si>
  <si>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</si>
  <si>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</si>
  <si>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</si>
  <si>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</si>
  <si>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</si>
  <si>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</si>
  <si>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</si>
  <si>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</si>
  <si>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</si>
  <si>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</si>
  <si>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</si>
  <si>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</si>
  <si>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</si>
  <si>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</si>
  <si>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</si>
  <si>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</si>
  <si>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</si>
  <si>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</si>
  <si>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</si>
  <si>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</si>
  <si>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</si>
  <si>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</si>
  <si>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</si>
  <si>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</si>
  <si>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</si>
  <si>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</si>
  <si>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</si>
  <si>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</si>
  <si>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</si>
  <si>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</si>
  <si>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</si>
  <si>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</si>
  <si>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</si>
  <si>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</si>
  <si>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</si>
  <si>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</si>
  <si>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</si>
  <si>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</si>
  <si>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</si>
  <si>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</si>
  <si>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</si>
  <si>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</si>
  <si>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</si>
  <si>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</si>
  <si>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</si>
  <si>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</si>
  <si>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</si>
  <si>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</si>
  <si>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</si>
  <si>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</si>
  <si>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</si>
  <si>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</si>
  <si>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</si>
  <si>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</si>
  <si>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</si>
  <si>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</si>
  <si>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</si>
  <si>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</si>
  <si>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</si>
  <si>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</si>
  <si>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</si>
  <si>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</si>
  <si>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</si>
  <si>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</si>
  <si>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</si>
  <si>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</si>
  <si>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</si>
  <si>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</si>
  <si>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</si>
  <si>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</si>
  <si>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</si>
  <si>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</si>
  <si>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</si>
  <si>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</si>
  <si>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</si>
  <si>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</si>
  <si>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</si>
  <si>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</si>
  <si>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</si>
  <si>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</si>
  <si>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</si>
  <si>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</si>
  <si>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</si>
  <si>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</si>
  <si>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</si>
  <si>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</si>
  <si>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</si>
  <si>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</si>
  <si>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</si>
  <si>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</si>
  <si>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</si>
  <si>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</si>
  <si>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</si>
  <si>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</si>
  <si>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</si>
  <si>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</si>
  <si>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</si>
  <si>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</si>
  <si>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</si>
  <si>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</si>
  <si>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</si>
  <si>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</si>
  <si>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</si>
  <si>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</si>
  <si>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</si>
  <si>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</si>
  <si>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</si>
  <si>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</si>
  <si>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</si>
  <si>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</si>
  <si>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</si>
  <si>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</si>
  <si>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</si>
  <si>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</si>
  <si>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</si>
  <si>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</si>
  <si>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</si>
  <si>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</si>
  <si>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</si>
  <si>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</si>
  <si>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</si>
  <si>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</si>
  <si>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</si>
  <si>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</si>
  <si>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</si>
  <si>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</si>
  <si>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</si>
  <si>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</si>
  <si>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</si>
  <si>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</si>
  <si>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</si>
  <si>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</si>
  <si>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</si>
  <si>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</si>
  <si>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</si>
  <si>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</si>
  <si>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</si>
  <si>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</si>
  <si>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</si>
  <si>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</si>
  <si>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</si>
  <si>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</si>
  <si>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</si>
  <si>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</si>
  <si>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</si>
  <si>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</si>
  <si>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</si>
  <si>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</si>
  <si>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</si>
  <si>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</si>
  <si>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</si>
  <si>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</si>
  <si>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</si>
  <si>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</si>
  <si>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</si>
  <si>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</si>
  <si>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</si>
  <si>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</si>
  <si>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</si>
  <si>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</si>
  <si>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</si>
  <si>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</si>
  <si>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</si>
  <si>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</si>
  <si>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</si>
  <si>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</si>
  <si>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</si>
  <si>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</si>
  <si>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</si>
  <si>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</si>
  <si>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</si>
  <si>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</si>
  <si>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</si>
  <si>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</si>
  <si>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</si>
  <si>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</si>
  <si>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</si>
  <si>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</si>
  <si>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</si>
  <si>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</si>
  <si>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</si>
  <si>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</si>
  <si>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</si>
  <si>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</si>
  <si>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</si>
  <si>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</si>
  <si>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</si>
  <si>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</si>
  <si>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</si>
  <si>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</si>
  <si>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</si>
  <si>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</si>
  <si>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</si>
  <si>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</si>
  <si>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</si>
  <si>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</si>
  <si>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</si>
  <si>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</si>
  <si>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</si>
  <si>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</si>
  <si>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</si>
  <si>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</si>
  <si>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</si>
  <si>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</si>
  <si>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</si>
  <si>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</si>
  <si>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</si>
  <si>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</si>
  <si>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</si>
  <si>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</si>
  <si>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</si>
  <si>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</si>
  <si>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</si>
  <si>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</si>
  <si>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</si>
  <si>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</si>
  <si>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</si>
  <si>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</si>
  <si>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</si>
  <si>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</si>
  <si>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</si>
  <si>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</si>
  <si>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</si>
  <si>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</si>
  <si>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</si>
  <si>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</si>
  <si>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</si>
  <si>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</si>
  <si>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</si>
  <si>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</si>
  <si>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</si>
  <si>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</si>
  <si>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</si>
  <si>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</si>
  <si>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</si>
  <si>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</si>
  <si>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</si>
  <si>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</si>
  <si>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</si>
  <si>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</si>
  <si>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</si>
  <si>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</si>
  <si>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</si>
  <si>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</si>
  <si>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</si>
  <si>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</si>
  <si>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</si>
  <si>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</si>
  <si>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</si>
  <si>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</si>
  <si>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</si>
  <si>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</si>
  <si>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</si>
  <si>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</si>
  <si>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</si>
  <si>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</si>
  <si>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</si>
  <si>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</si>
  <si>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</si>
  <si>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</si>
  <si>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</si>
  <si>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</si>
  <si>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</si>
  <si>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</si>
  <si>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</si>
  <si>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</si>
  <si>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</si>
  <si>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</si>
  <si>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</si>
  <si>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</si>
  <si>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</si>
  <si>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</si>
  <si>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</si>
  <si>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</si>
  <si>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</si>
  <si>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</si>
  <si>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</si>
  <si>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</si>
  <si>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</si>
  <si>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</si>
  <si>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</si>
  <si>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</si>
  <si>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</si>
  <si>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</si>
  <si>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</si>
  <si>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</si>
  <si>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</si>
  <si>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</si>
  <si>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</si>
  <si>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</si>
  <si>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</si>
  <si>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</si>
  <si>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</si>
  <si>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</si>
  <si>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</si>
  <si>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</si>
  <si>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</si>
  <si>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</si>
  <si>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</si>
  <si>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</si>
  <si>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</si>
  <si>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</si>
  <si>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</si>
  <si>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</si>
  <si>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</si>
  <si>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</si>
  <si>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</si>
  <si>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</si>
  <si>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</si>
  <si>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</si>
  <si>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</si>
  <si>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</si>
  <si>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</si>
  <si>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</si>
  <si>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</si>
  <si>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</si>
  <si>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</si>
  <si>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</si>
  <si>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</si>
  <si>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</si>
  <si>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</si>
  <si>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</si>
  <si>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</si>
  <si>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</si>
  <si>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</si>
  <si>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</si>
  <si>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</si>
  <si>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</si>
  <si>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</si>
  <si>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</si>
  <si>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</si>
  <si>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</si>
  <si>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</si>
  <si>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</si>
  <si>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</si>
  <si>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</si>
  <si>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</si>
  <si>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</si>
  <si>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</si>
  <si>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</si>
  <si>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</si>
  <si>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</si>
  <si>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</si>
  <si>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</si>
  <si>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</si>
  <si>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</si>
  <si>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</si>
  <si>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</si>
  <si>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</si>
  <si>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</si>
  <si>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</si>
  <si>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</si>
  <si>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</si>
  <si>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</si>
  <si>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</si>
  <si>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</si>
  <si>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</si>
  <si>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</si>
  <si>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</si>
  <si>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</si>
  <si>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</si>
  <si>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</si>
  <si>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</si>
  <si>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</si>
  <si>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</si>
  <si>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</si>
  <si>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</si>
  <si>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</si>
  <si>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</si>
  <si>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</si>
  <si>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</si>
  <si>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</si>
  <si>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</si>
  <si>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</si>
  <si>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</si>
  <si>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</si>
  <si>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</si>
  <si>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</si>
  <si>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</si>
  <si>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</si>
  <si>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</si>
  <si>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</si>
  <si>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</si>
  <si>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</si>
  <si>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</si>
  <si>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</si>
  <si>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</si>
  <si>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</si>
  <si>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</si>
  <si>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</si>
  <si>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</si>
  <si>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</si>
  <si>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</si>
  <si>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</si>
  <si>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</si>
  <si>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</si>
  <si>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</si>
  <si>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</si>
  <si>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</si>
  <si>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</si>
  <si>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</si>
  <si>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</si>
  <si>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</si>
  <si>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</si>
  <si>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</si>
  <si>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</si>
  <si>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</si>
  <si>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</si>
  <si>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</si>
  <si>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</si>
  <si>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</si>
  <si>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</si>
  <si>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</si>
  <si>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</si>
  <si>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</si>
  <si>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</si>
  <si>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</si>
  <si>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</si>
  <si>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</si>
  <si>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</si>
  <si>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</si>
  <si>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</si>
  <si>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</si>
  <si>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</si>
  <si>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</si>
  <si>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</si>
  <si>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</si>
  <si>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</si>
  <si>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</si>
  <si>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</si>
  <si>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</si>
  <si>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</si>
  <si>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</si>
  <si>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</si>
  <si>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</si>
  <si>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</si>
  <si>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</si>
  <si>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</si>
  <si>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</si>
  <si>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</si>
  <si>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</si>
  <si>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</si>
  <si>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</si>
  <si>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</si>
  <si>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</si>
  <si>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</si>
  <si>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</si>
  <si>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</si>
  <si>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</si>
  <si>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</si>
  <si>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</si>
  <si>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</si>
  <si>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</si>
  <si>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</si>
  <si>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</si>
  <si>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</si>
  <si>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</si>
  <si>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</si>
  <si>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</si>
  <si>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</si>
  <si>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</si>
  <si>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</si>
  <si>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</si>
  <si>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</si>
  <si>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</si>
  <si>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</si>
  <si>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</si>
  <si>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</si>
  <si>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</si>
  <si>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</si>
  <si>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</si>
  <si>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</si>
  <si>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</si>
  <si>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</si>
  <si>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</si>
  <si>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</si>
  <si>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</si>
  <si>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</si>
  <si>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</si>
  <si>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</si>
  <si>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</si>
  <si>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</si>
  <si>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</si>
  <si>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</si>
  <si>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</si>
  <si>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</si>
  <si>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</si>
  <si>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</si>
  <si>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</si>
  <si>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</si>
  <si>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</si>
  <si>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</si>
  <si>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</si>
  <si>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</si>
  <si>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</si>
  <si>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</si>
  <si>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</si>
  <si>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</si>
  <si>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</si>
  <si>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</si>
  <si>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</si>
  <si>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</si>
  <si>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</si>
  <si>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</si>
  <si>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</si>
  <si>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</si>
  <si>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</si>
  <si>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</si>
  <si>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</si>
  <si>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</si>
  <si>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</si>
  <si>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</si>
  <si>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</si>
  <si>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</si>
  <si>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</si>
  <si>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</si>
  <si>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</si>
  <si>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</si>
  <si>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</si>
  <si>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</si>
  <si>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</si>
  <si>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</si>
  <si>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</si>
  <si>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</si>
  <si>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</si>
  <si>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</si>
  <si>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</si>
  <si>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</si>
  <si>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</si>
  <si>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</si>
  <si>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</si>
  <si>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</si>
  <si>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</si>
  <si>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</si>
  <si>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</si>
  <si>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</si>
  <si>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</si>
  <si>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</si>
  <si>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</si>
  <si>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</si>
  <si>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</si>
  <si>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</si>
  <si>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</si>
  <si>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</si>
  <si>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</si>
  <si>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</si>
  <si>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</si>
  <si>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</si>
  <si>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</si>
  <si>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</si>
  <si>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</si>
  <si>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</si>
  <si>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</si>
  <si>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</si>
  <si>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</si>
  <si>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</si>
  <si>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</si>
  <si>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</si>
  <si>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</si>
  <si>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</si>
  <si>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</si>
  <si>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</si>
  <si>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</si>
  <si>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</si>
  <si>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</si>
  <si>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</si>
  <si>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</si>
  <si>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</si>
  <si>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</si>
  <si>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</si>
  <si>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</si>
  <si>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</si>
  <si>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</si>
  <si>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</si>
  <si>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</si>
  <si>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</si>
  <si>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</si>
  <si>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</si>
  <si>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</si>
  <si>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</si>
  <si>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</si>
  <si>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</si>
  <si>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</si>
  <si>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</si>
  <si>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</si>
  <si>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</si>
  <si>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</si>
  <si>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</si>
  <si>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</si>
  <si>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</si>
  <si>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</si>
  <si>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</si>
  <si>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</si>
  <si>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</si>
  <si>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</si>
  <si>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</si>
  <si>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</si>
  <si>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</si>
  <si>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</si>
  <si>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</si>
  <si>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</si>
  <si>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</si>
  <si>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</si>
  <si>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</si>
  <si>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</si>
  <si>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</si>
  <si>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</si>
  <si>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</si>
  <si>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</si>
  <si>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</si>
  <si>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</si>
  <si>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</si>
  <si>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</si>
  <si>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</si>
  <si>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</si>
  <si>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</si>
  <si>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</si>
  <si>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</si>
  <si>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</si>
  <si>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</si>
  <si>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</si>
  <si>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</si>
  <si>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</si>
  <si>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</si>
  <si>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</si>
  <si>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</si>
  <si>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</si>
  <si>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</si>
  <si>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</si>
  <si>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</si>
  <si>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</si>
  <si>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</si>
  <si>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</si>
  <si>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</si>
  <si>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</si>
  <si>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</si>
  <si>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</si>
  <si>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</si>
  <si>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</si>
  <si>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</si>
  <si>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</si>
  <si>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</si>
  <si>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</si>
  <si>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</si>
  <si>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</si>
  <si>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</si>
  <si>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</si>
  <si>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</si>
  <si>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</si>
  <si>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</si>
  <si>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</si>
  <si>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</si>
  <si>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</si>
  <si>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</si>
  <si>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</si>
  <si>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</si>
  <si>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</si>
  <si>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</si>
  <si>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</si>
  <si>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</si>
  <si>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</si>
  <si>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</si>
  <si>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</si>
  <si>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</si>
  <si>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</si>
  <si>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</si>
  <si>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</si>
  <si>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</si>
  <si>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</si>
  <si>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</si>
  <si>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</si>
  <si>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</si>
  <si>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</si>
  <si>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</si>
  <si>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</si>
  <si>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</si>
  <si>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</si>
  <si>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</si>
  <si>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</si>
  <si>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</si>
  <si>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</si>
  <si>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</si>
  <si>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</si>
  <si>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</si>
  <si>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</si>
  <si>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</si>
  <si>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</si>
  <si>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</si>
  <si>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</si>
  <si>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</si>
  <si>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</si>
  <si>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</si>
  <si>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</si>
  <si>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</si>
  <si>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</si>
  <si>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</si>
  <si>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</si>
  <si>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</si>
  <si>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</si>
  <si>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</si>
  <si>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</si>
  <si>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</si>
  <si>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</si>
  <si>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</si>
  <si>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</si>
  <si>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</si>
  <si>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</si>
  <si>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</si>
  <si>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</si>
  <si>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</si>
  <si>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</si>
  <si>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</si>
  <si>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</si>
  <si>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</si>
  <si>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</si>
  <si>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</si>
  <si>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</si>
  <si>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</si>
  <si>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</si>
  <si>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</si>
  <si>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</si>
  <si>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</si>
  <si>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</si>
  <si>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</si>
  <si>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</si>
  <si>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</si>
  <si>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</si>
  <si>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</si>
  <si>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</si>
  <si>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</si>
  <si>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</si>
  <si>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</si>
  <si>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</si>
  <si>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</si>
  <si>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</si>
  <si>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</si>
  <si>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</si>
  <si>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</si>
  <si>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</si>
  <si>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</si>
  <si>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</si>
  <si>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</si>
  <si>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</si>
  <si>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</si>
  <si>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</si>
  <si>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</si>
  <si>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</si>
  <si>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</si>
  <si>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</si>
  <si>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</si>
  <si>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</si>
  <si>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</si>
  <si>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</si>
  <si>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</si>
  <si>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</si>
  <si>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</si>
  <si>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</si>
  <si>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</si>
  <si>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</si>
  <si>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</si>
  <si>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</si>
  <si>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</si>
  <si>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</si>
  <si>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</si>
  <si>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</si>
  <si>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</si>
  <si>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</si>
  <si>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</si>
  <si>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</si>
  <si>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</si>
  <si>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</si>
  <si>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</si>
  <si>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</si>
  <si>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</si>
  <si>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</si>
  <si>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</si>
  <si>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</si>
  <si>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</si>
  <si>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</si>
  <si>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</si>
  <si>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</si>
  <si>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</si>
  <si>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</si>
  <si>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</si>
  <si>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</si>
  <si>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</si>
  <si>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</si>
  <si>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</si>
  <si>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</si>
  <si>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</si>
  <si>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</si>
  <si>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</si>
  <si>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</si>
  <si>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</si>
  <si>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</si>
  <si>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</si>
  <si>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</si>
  <si>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</si>
  <si>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</si>
  <si>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</si>
  <si>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</si>
  <si>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</si>
  <si>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</si>
  <si>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</si>
  <si>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</si>
  <si>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</si>
  <si>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</si>
  <si>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</si>
  <si>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</si>
  <si>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</si>
  <si>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</si>
  <si>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</si>
  <si>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</si>
  <si>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</si>
  <si>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</si>
  <si>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</si>
  <si>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</si>
  <si>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</si>
  <si>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</si>
  <si>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</si>
  <si>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</si>
  <si>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</si>
  <si>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</si>
  <si>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</si>
  <si>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</si>
  <si>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</si>
  <si>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</si>
  <si>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</si>
  <si>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</si>
  <si>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</si>
  <si>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</si>
  <si>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</si>
  <si>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</si>
  <si>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</si>
  <si>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</si>
  <si>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</si>
  <si>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</si>
  <si>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</si>
  <si>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</si>
  <si>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</si>
  <si>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</si>
  <si>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</si>
  <si>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</si>
  <si>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</si>
  <si>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</si>
  <si>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</si>
  <si>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</si>
  <si>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</si>
  <si>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</si>
  <si>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</si>
  <si>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</si>
  <si>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</si>
  <si>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</si>
  <si>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</si>
  <si>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</si>
  <si>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</si>
  <si>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</si>
  <si>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</si>
  <si>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</si>
  <si>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</si>
  <si>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</si>
  <si>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</si>
  <si>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</si>
  <si>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</si>
  <si>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</si>
  <si>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</si>
  <si>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</si>
  <si>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</si>
  <si>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</si>
  <si>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</si>
  <si>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</si>
  <si>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</si>
  <si>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</si>
  <si>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</si>
  <si>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</si>
  <si>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</si>
  <si>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</si>
  <si>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</si>
  <si>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</si>
  <si>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</si>
  <si>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</si>
  <si>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</si>
  <si>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</si>
  <si>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</si>
  <si>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</si>
  <si>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</si>
  <si>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</si>
  <si>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</si>
  <si>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</si>
  <si>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</si>
  <si>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</si>
  <si>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</si>
  <si>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</si>
  <si>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</si>
  <si>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</si>
  <si>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</si>
  <si>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</si>
  <si>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</si>
  <si>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</si>
  <si>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</si>
  <si>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</si>
  <si>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</si>
  <si>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</si>
  <si>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</si>
  <si>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</si>
  <si>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</si>
  <si>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</si>
  <si>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</si>
  <si>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</si>
  <si>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</si>
  <si>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</si>
  <si>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</si>
  <si>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</si>
  <si>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</si>
  <si>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</si>
  <si>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</si>
  <si>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</si>
  <si>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</si>
  <si>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</si>
  <si>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</si>
  <si>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</si>
  <si>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</si>
  <si>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</si>
  <si>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</si>
  <si>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</si>
  <si>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</si>
  <si>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</si>
  <si>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</si>
  <si>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</si>
  <si>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</si>
  <si>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</si>
  <si>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</si>
  <si>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</si>
  <si>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</si>
  <si>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</si>
  <si>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</si>
  <si>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</si>
  <si>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</si>
  <si>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</si>
  <si>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</si>
  <si>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</si>
  <si>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</si>
  <si>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</si>
  <si>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</si>
  <si>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</si>
  <si>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</si>
  <si>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</si>
  <si>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</si>
  <si>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</si>
  <si>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</si>
  <si>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</si>
  <si>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</si>
  <si>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</si>
  <si>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</si>
  <si>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</si>
  <si>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</si>
  <si>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</si>
  <si>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</si>
  <si>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</si>
  <si>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</si>
  <si>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</si>
  <si>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</si>
  <si>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</si>
  <si>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</si>
  <si>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</si>
  <si>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</si>
  <si>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</si>
  <si>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</si>
  <si>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</si>
  <si>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</si>
  <si>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</si>
  <si>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</si>
  <si>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</si>
  <si>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</si>
  <si>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</si>
  <si>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</si>
  <si>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</si>
  <si>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</si>
  <si>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</si>
  <si>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</si>
  <si>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</si>
  <si>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</si>
  <si>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</si>
  <si>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</si>
  <si>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</si>
  <si>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</si>
  <si>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</si>
  <si>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</si>
  <si>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</si>
  <si>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</si>
  <si>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</si>
  <si>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</si>
  <si>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</si>
  <si>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</si>
  <si>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</si>
  <si>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</si>
  <si>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</si>
  <si>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</si>
  <si>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</si>
  <si>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</si>
  <si>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</si>
  <si>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</si>
  <si>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</si>
  <si>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</si>
  <si>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</si>
  <si>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</si>
  <si>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</si>
  <si>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</si>
  <si>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</si>
  <si>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</si>
  <si>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</si>
  <si>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</si>
  <si>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</si>
  <si>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</si>
  <si>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</si>
  <si>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</si>
  <si>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</si>
  <si>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</si>
  <si>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</si>
  <si>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</si>
  <si>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</si>
  <si>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</si>
  <si>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</si>
  <si>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</si>
  <si>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</si>
  <si>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</si>
  <si>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</si>
  <si>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</si>
  <si>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</si>
  <si>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</si>
  <si>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</si>
  <si>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</si>
  <si>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</si>
  <si>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</si>
  <si>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</si>
  <si>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</si>
  <si>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</si>
  <si>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</si>
  <si>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</si>
  <si>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</si>
  <si>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</si>
  <si>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</si>
  <si>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</si>
  <si>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</si>
  <si>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</si>
  <si>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</si>
  <si>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</si>
  <si>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</si>
  <si>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</si>
  <si>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</si>
  <si>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</si>
  <si>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</si>
  <si>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</si>
  <si>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</si>
  <si>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</si>
  <si>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</si>
  <si>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</si>
  <si>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</si>
  <si>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</si>
  <si>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</si>
  <si>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</si>
  <si>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</si>
  <si>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</si>
  <si>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</si>
  <si>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</si>
  <si>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</si>
  <si>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</si>
  <si>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</si>
  <si>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</si>
  <si>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</si>
  <si>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</si>
  <si>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</si>
  <si>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</si>
  <si>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</si>
  <si>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</si>
  <si>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</si>
  <si>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</si>
  <si>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</si>
  <si>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</si>
  <si>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</si>
  <si>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</si>
  <si>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</si>
  <si>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</si>
  <si>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</si>
  <si>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</si>
  <si>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</si>
  <si>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</si>
  <si>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</si>
  <si>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</si>
  <si>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</si>
  <si>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</si>
  <si>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</si>
  <si>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</si>
  <si>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</si>
  <si>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</si>
  <si>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</si>
  <si>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</si>
  <si>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</si>
  <si>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</si>
  <si>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</si>
  <si>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</si>
  <si>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</si>
  <si>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</si>
  <si>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</si>
  <si>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</si>
  <si>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</si>
  <si>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</si>
  <si>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</si>
  <si>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</si>
  <si>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</si>
  <si>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</si>
  <si>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</si>
  <si>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</si>
  <si>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</si>
  <si>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</si>
  <si>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</si>
  <si>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</si>
  <si>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</si>
  <si>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</si>
  <si>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</si>
  <si>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</si>
  <si>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</si>
  <si>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</si>
  <si>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</si>
  <si>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</si>
  <si>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</si>
  <si>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</si>
  <si>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</si>
  <si>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</si>
  <si>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</si>
  <si>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</si>
  <si>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</si>
  <si>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</si>
  <si>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</si>
  <si>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</si>
  <si>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</si>
  <si>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</si>
  <si>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</si>
  <si>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</si>
  <si>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</si>
  <si>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</si>
  <si>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</si>
  <si>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</si>
  <si>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</si>
  <si>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</si>
  <si>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</si>
  <si>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</si>
  <si>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</si>
  <si>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</si>
  <si>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</si>
  <si>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</si>
  <si>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</si>
  <si>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</si>
  <si>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</si>
  <si>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</si>
  <si>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</si>
  <si>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</si>
  <si>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</si>
  <si>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</si>
  <si>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</si>
  <si>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</si>
  <si>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</si>
  <si>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</si>
  <si>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</si>
  <si>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</si>
  <si>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</si>
  <si>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</si>
  <si>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</si>
  <si>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</si>
  <si>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</si>
  <si>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</si>
  <si>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</si>
  <si>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</si>
  <si>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</si>
  <si>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</si>
  <si>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</si>
  <si>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</si>
  <si>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</si>
  <si>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</si>
  <si>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</si>
  <si>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</si>
  <si>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</si>
  <si>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</si>
  <si>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</si>
  <si>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</si>
  <si>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</si>
  <si>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</si>
  <si>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</si>
  <si>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</si>
  <si>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</si>
  <si>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</si>
  <si>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</si>
  <si>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</si>
  <si>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</si>
  <si>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</si>
  <si>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</si>
  <si>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</si>
  <si>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</si>
  <si>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</si>
  <si>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</si>
  <si>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</si>
  <si>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</si>
  <si>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</si>
  <si>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</si>
  <si>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</si>
  <si>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</si>
  <si>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</si>
  <si>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</si>
  <si>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</si>
  <si>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</si>
  <si>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</si>
  <si>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</si>
  <si>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</si>
  <si>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</si>
  <si>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</si>
  <si>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</si>
  <si>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</si>
  <si>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</si>
  <si>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</si>
  <si>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</si>
  <si>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</si>
  <si>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</si>
  <si>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</si>
  <si>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</si>
  <si>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</si>
  <si>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</si>
  <si>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</si>
  <si>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</si>
  <si>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</si>
  <si>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</si>
  <si>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</si>
  <si>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</si>
  <si>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</si>
  <si>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</si>
  <si>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</si>
  <si>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</si>
  <si>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</si>
  <si>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</si>
  <si>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</si>
  <si>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</si>
  <si>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</si>
  <si>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</si>
  <si>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</si>
  <si>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</si>
  <si>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</si>
  <si>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</si>
  <si>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</si>
  <si>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</si>
  <si>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</si>
  <si>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</si>
  <si>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</si>
  <si>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</si>
  <si>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</si>
  <si>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</si>
  <si>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</si>
  <si>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</si>
  <si>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</si>
  <si>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</si>
  <si>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</si>
  <si>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</si>
  <si>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</si>
  <si>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</si>
  <si>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</si>
  <si>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</si>
  <si>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</si>
  <si>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</si>
  <si>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</si>
  <si>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</si>
  <si>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</si>
  <si>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</si>
  <si>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</si>
  <si>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</si>
  <si>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</si>
  <si>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</si>
  <si>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</si>
  <si>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</si>
  <si>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</si>
  <si>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</si>
  <si>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</si>
  <si>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</si>
  <si>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</si>
  <si>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</si>
  <si>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</si>
  <si>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</si>
  <si>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</si>
  <si>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</si>
  <si>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</si>
  <si>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</si>
  <si>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</si>
  <si>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</si>
  <si>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</si>
  <si>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</si>
  <si>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</si>
  <si>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</si>
  <si>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</si>
  <si>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</si>
  <si>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</si>
  <si>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</si>
  <si>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</si>
  <si>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</si>
  <si>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</si>
  <si>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</si>
  <si>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</si>
  <si>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</si>
  <si>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</si>
  <si>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</si>
  <si>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</si>
  <si>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</si>
  <si>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</si>
  <si>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</si>
  <si>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</si>
  <si>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</si>
  <si>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</si>
  <si>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</si>
  <si>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</si>
  <si>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</si>
  <si>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</si>
  <si>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</si>
  <si>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</si>
  <si>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</si>
  <si>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</si>
  <si>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</si>
  <si>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</si>
  <si>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</si>
  <si>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</si>
  <si>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</si>
  <si>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</si>
  <si>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</si>
  <si>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</si>
  <si>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</si>
  <si>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</si>
  <si>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</si>
  <si>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</si>
  <si>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</si>
  <si>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</si>
  <si>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</si>
  <si>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</si>
  <si>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</si>
  <si>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</si>
  <si>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</si>
  <si>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</si>
  <si>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</si>
  <si>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</si>
  <si>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</si>
  <si>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</si>
  <si>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</si>
  <si>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</si>
  <si>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</si>
  <si>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</si>
  <si>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</si>
  <si>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</si>
  <si>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</si>
  <si>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</si>
  <si>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</si>
  <si>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</si>
  <si>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</si>
  <si>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</si>
  <si>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</si>
  <si>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</si>
  <si>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</si>
  <si>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</si>
  <si>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</si>
  <si>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</si>
  <si>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</si>
  <si>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</si>
  <si>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</si>
  <si>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</si>
  <si>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</si>
  <si>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</si>
  <si>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</si>
  <si>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</si>
  <si>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</si>
  <si>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</si>
  <si>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</si>
  <si>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</si>
  <si>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</si>
  <si>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</si>
  <si>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</si>
  <si>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</si>
  <si>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</si>
  <si>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</si>
  <si>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</si>
  <si>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</si>
  <si>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</si>
  <si>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</si>
  <si>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</si>
  <si>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</si>
  <si>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</si>
  <si>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</si>
  <si>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</si>
  <si>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</si>
  <si>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</si>
  <si>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</si>
  <si>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</si>
  <si>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</si>
  <si>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</si>
  <si>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</si>
  <si>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</si>
  <si>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</si>
  <si>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</si>
  <si>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</si>
  <si>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</si>
  <si>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</si>
  <si>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</si>
  <si>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</si>
  <si>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</si>
  <si>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</si>
  <si>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</si>
  <si>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</si>
  <si>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</si>
  <si>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</si>
  <si>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</si>
  <si>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</si>
  <si>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</si>
  <si>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</si>
  <si>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</si>
  <si>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</si>
  <si>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</si>
  <si>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</si>
  <si>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</si>
  <si>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</si>
  <si>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</si>
  <si>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</si>
  <si>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</si>
  <si>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</si>
  <si>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</si>
  <si>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</si>
  <si>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</si>
  <si>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</si>
  <si>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</si>
  <si>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</si>
  <si>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</si>
  <si>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</si>
  <si>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</si>
  <si>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</si>
  <si>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</si>
  <si>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</si>
  <si>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</si>
  <si>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</si>
  <si>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</si>
  <si>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</si>
  <si>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</si>
  <si>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</si>
  <si>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</si>
  <si>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</si>
  <si>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</si>
  <si>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</si>
  <si>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</si>
  <si>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</si>
  <si>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</si>
  <si>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</si>
  <si>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</si>
  <si>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</si>
  <si>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</si>
  <si>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</si>
  <si>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</si>
  <si>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</si>
  <si>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</si>
  <si>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</si>
  <si>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</si>
  <si>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</si>
  <si>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</si>
  <si>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</si>
  <si>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</si>
  <si>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</si>
  <si>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</si>
  <si>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</si>
  <si>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</si>
  <si>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</si>
  <si>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</si>
  <si>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</si>
  <si>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</si>
  <si>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</si>
  <si>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</si>
  <si>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</si>
  <si>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</si>
  <si>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</si>
  <si>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</si>
  <si>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</si>
  <si>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</si>
  <si>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</si>
  <si>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</si>
  <si>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</si>
  <si>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</si>
  <si>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</si>
  <si>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</si>
  <si>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</si>
  <si>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</si>
  <si>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</si>
  <si>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</si>
  <si>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</si>
  <si>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</si>
  <si>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</si>
  <si>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</si>
  <si>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</si>
  <si>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</si>
  <si>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</si>
  <si>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</si>
  <si>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</si>
  <si>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</si>
  <si>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</si>
  <si>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</si>
  <si>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</si>
  <si>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</si>
  <si>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</si>
  <si>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</si>
  <si>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</si>
  <si>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</si>
  <si>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</si>
  <si>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</si>
  <si>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</si>
  <si>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</si>
  <si>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</si>
  <si>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</si>
  <si>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</si>
  <si>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</si>
  <si>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</si>
  <si>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</si>
  <si>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</si>
  <si>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</si>
  <si>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</si>
  <si>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</si>
  <si>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</si>
  <si>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</si>
  <si>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</si>
  <si>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</si>
  <si>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</si>
  <si>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</si>
  <si>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</si>
  <si>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</si>
  <si>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</si>
  <si>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</si>
  <si>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</si>
  <si>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</si>
  <si>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</si>
  <si>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</si>
  <si>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</si>
  <si>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</si>
  <si>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</si>
  <si>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</si>
  <si>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</si>
  <si>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</si>
  <si>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</si>
  <si>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</si>
  <si>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</si>
  <si>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</si>
  <si>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</si>
  <si>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</si>
  <si>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</si>
  <si>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</si>
  <si>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</si>
  <si>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</si>
  <si>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</si>
  <si>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</si>
  <si>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</si>
  <si>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</si>
  <si>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</si>
  <si>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</si>
  <si>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</si>
  <si>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</si>
  <si>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</si>
  <si>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</si>
  <si>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</si>
  <si>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</si>
  <si>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</si>
  <si>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</si>
  <si>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</si>
  <si>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</si>
  <si>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</si>
  <si>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</si>
  <si>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</si>
  <si>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</si>
  <si>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</si>
  <si>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</si>
  <si>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</si>
  <si>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</si>
  <si>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</si>
  <si>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</si>
  <si>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</si>
  <si>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</si>
  <si>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</si>
  <si>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</si>
  <si>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</si>
  <si>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</si>
  <si>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</si>
  <si>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</si>
  <si>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</si>
  <si>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</si>
  <si>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</si>
  <si>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</si>
  <si>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</si>
  <si>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</si>
  <si>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</si>
  <si>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</si>
  <si>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</si>
  <si>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</si>
  <si>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</si>
  <si>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</si>
  <si>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</si>
  <si>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</si>
  <si>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</si>
  <si>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</si>
  <si>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</si>
  <si>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</si>
  <si>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</si>
  <si>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</si>
  <si>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</si>
  <si>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</si>
  <si>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</si>
  <si>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</si>
  <si>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</si>
  <si>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</si>
  <si>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</si>
  <si>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</si>
  <si>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</si>
  <si>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</si>
  <si>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</si>
  <si>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</si>
  <si>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</si>
  <si>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</si>
  <si>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</si>
  <si>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</si>
  <si>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</si>
  <si>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</si>
  <si>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</si>
  <si>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</si>
  <si>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</si>
  <si>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</si>
  <si>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</si>
  <si>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</si>
  <si>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</si>
  <si>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</si>
  <si>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</si>
  <si>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</si>
  <si>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</si>
  <si>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</si>
  <si>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</si>
  <si>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</si>
  <si>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</si>
  <si>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</si>
  <si>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</si>
  <si>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</si>
  <si>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</si>
  <si>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</si>
  <si>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</si>
  <si>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</si>
  <si>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</si>
  <si>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</si>
  <si>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</si>
  <si>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</si>
  <si>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</si>
  <si>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</si>
  <si>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</si>
  <si>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</si>
  <si>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</si>
  <si>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</si>
  <si>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</si>
  <si>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</si>
  <si>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</si>
  <si>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</si>
  <si>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</si>
  <si>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</si>
  <si>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</si>
  <si>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</si>
  <si>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</si>
  <si>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</si>
  <si>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</si>
  <si>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</si>
  <si>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</si>
  <si>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</si>
  <si>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</si>
  <si>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</si>
  <si>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</si>
  <si>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</si>
  <si>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</si>
  <si>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</si>
  <si>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</si>
  <si>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</si>
  <si>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</si>
  <si>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</si>
  <si>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</si>
  <si>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</si>
  <si>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</si>
  <si>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</si>
  <si>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</si>
  <si>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</si>
  <si>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</si>
  <si>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</si>
  <si>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</si>
  <si>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</si>
  <si>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</si>
  <si>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</si>
  <si>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</si>
  <si>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</si>
  <si>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</si>
  <si>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</si>
  <si>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</si>
  <si>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</si>
  <si>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</si>
  <si>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</si>
  <si>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</si>
  <si>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</si>
  <si>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</si>
  <si>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</si>
  <si>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</si>
  <si>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</si>
  <si>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</si>
  <si>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</si>
  <si>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</si>
  <si>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</si>
  <si>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</si>
  <si>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</si>
  <si>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</si>
  <si>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</si>
  <si>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</si>
  <si>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</si>
  <si>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</si>
  <si>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</si>
  <si>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</si>
  <si>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</si>
  <si>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</si>
  <si>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</si>
  <si>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</si>
  <si>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</si>
  <si>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</si>
  <si>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</si>
  <si>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</si>
  <si>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</si>
  <si>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</si>
  <si>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</si>
  <si>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</si>
  <si>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</si>
  <si>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</si>
  <si>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</si>
  <si>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</si>
  <si>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</si>
  <si>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</si>
  <si>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</si>
  <si>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</si>
  <si>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</si>
  <si>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</si>
  <si>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</si>
  <si>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</si>
  <si>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</si>
  <si>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</si>
  <si>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</si>
  <si>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</si>
  <si>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</si>
  <si>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</si>
  <si>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</si>
  <si>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</si>
  <si>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</si>
  <si>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</si>
  <si>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</si>
  <si>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</si>
  <si>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</si>
  <si>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</si>
  <si>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</si>
  <si>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</si>
  <si>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</si>
  <si>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</si>
  <si>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</si>
  <si>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</si>
  <si>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</si>
  <si>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</si>
  <si>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</si>
  <si>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</si>
  <si>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</si>
  <si>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</si>
  <si>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</si>
  <si>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</si>
  <si>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</si>
  <si>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</si>
  <si>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</si>
  <si>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</si>
  <si>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</si>
  <si>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</si>
  <si>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</si>
  <si>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</si>
  <si>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</si>
  <si>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</si>
  <si>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</si>
  <si>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</si>
  <si>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</si>
  <si>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</si>
  <si>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</si>
  <si>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</si>
  <si>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</si>
  <si>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</si>
  <si>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</si>
  <si>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</si>
  <si>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</si>
  <si>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</si>
  <si>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</si>
  <si>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</si>
  <si>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</si>
  <si>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</si>
  <si>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</si>
  <si>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</si>
  <si>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</si>
  <si>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</si>
  <si>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</si>
  <si>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</si>
  <si>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</si>
  <si>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</si>
  <si>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</si>
  <si>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</si>
  <si>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</si>
  <si>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</si>
  <si>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</si>
  <si>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</si>
  <si>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</si>
  <si>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</si>
  <si>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</si>
  <si>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</si>
  <si>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</si>
  <si>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</si>
  <si>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</si>
  <si>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</si>
  <si>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</si>
  <si>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</si>
  <si>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</si>
  <si>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</si>
  <si>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</si>
  <si>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</si>
  <si>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</si>
  <si>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</si>
  <si>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</si>
  <si>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</si>
  <si>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</si>
  <si>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</si>
  <si>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</si>
  <si>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</si>
  <si>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</si>
  <si>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</si>
  <si>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</si>
  <si>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</si>
  <si>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</si>
  <si>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</si>
  <si>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</si>
  <si>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</si>
  <si>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</si>
  <si>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</si>
  <si>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</si>
  <si>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</si>
  <si>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</si>
  <si>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</si>
  <si>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</si>
  <si>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</si>
  <si>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</si>
  <si>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</si>
  <si>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</si>
  <si>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</si>
  <si>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</si>
  <si>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</si>
  <si>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</si>
  <si>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</si>
  <si>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</si>
  <si>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</si>
  <si>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</si>
  <si>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</si>
  <si>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</si>
  <si>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</si>
  <si>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</si>
  <si>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</si>
  <si>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</si>
  <si>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</si>
  <si>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</si>
  <si>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</si>
  <si>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</si>
  <si>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</si>
  <si>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</si>
  <si>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</si>
  <si>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</si>
  <si>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</si>
  <si>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</si>
  <si>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</si>
  <si>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</si>
  <si>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</si>
  <si>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</si>
  <si>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</si>
  <si>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</si>
  <si>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</si>
  <si>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</si>
  <si>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</si>
  <si>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</si>
  <si>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</si>
  <si>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</si>
  <si>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</si>
  <si>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</si>
  <si>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</si>
  <si>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</si>
  <si>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</si>
  <si>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</si>
  <si>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</si>
  <si>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</si>
  <si>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</si>
  <si>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</si>
  <si>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</si>
  <si>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</si>
  <si>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</si>
  <si>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</si>
  <si>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</si>
  <si>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</si>
  <si>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</si>
  <si>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</si>
  <si>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</si>
  <si>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</si>
  <si>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</si>
  <si>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</si>
  <si>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</si>
  <si>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</si>
  <si>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</si>
  <si>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</si>
  <si>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</si>
  <si>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</si>
  <si>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</si>
  <si>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</si>
  <si>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</si>
  <si>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</si>
  <si>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</si>
  <si>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</si>
  <si>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</si>
  <si>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</si>
  <si>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</si>
  <si>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</si>
  <si>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</si>
  <si>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</si>
  <si>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</si>
  <si>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</si>
  <si>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</si>
  <si>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</si>
  <si>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</si>
  <si>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</si>
  <si>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</si>
  <si>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</si>
  <si>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</si>
  <si>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</si>
  <si>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</si>
  <si>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</si>
  <si>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</si>
  <si>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</si>
  <si>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</si>
  <si>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</si>
  <si>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</si>
  <si>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</si>
  <si>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</si>
  <si>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</si>
  <si>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</si>
  <si>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</si>
  <si>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</si>
  <si>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</si>
  <si>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</si>
  <si>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</si>
  <si>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</si>
  <si>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</si>
  <si>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</si>
  <si>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</si>
  <si>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</si>
  <si>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</si>
  <si>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</si>
  <si>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</si>
  <si>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</si>
  <si>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</si>
  <si>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</si>
  <si>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</si>
  <si>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</si>
  <si>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</si>
  <si>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</si>
  <si>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</si>
  <si>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</si>
  <si>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</si>
  <si>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</si>
  <si>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</si>
  <si>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</si>
  <si>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</si>
  <si>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</si>
  <si>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</si>
  <si>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</si>
  <si>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</si>
  <si>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</si>
  <si>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</si>
  <si>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</si>
  <si>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</si>
  <si>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</si>
  <si>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</si>
  <si>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</si>
  <si>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</si>
  <si>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</si>
  <si>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</si>
  <si>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</si>
  <si>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</si>
  <si>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</si>
  <si>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</si>
  <si>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</si>
  <si>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</si>
  <si>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</si>
  <si>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</si>
  <si>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</si>
  <si>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</si>
  <si>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</si>
  <si>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</si>
  <si>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</si>
  <si>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</si>
  <si>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</si>
  <si>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</si>
  <si>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</si>
  <si>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</si>
  <si>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</si>
  <si>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</si>
  <si>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</si>
  <si>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</si>
  <si>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</si>
  <si>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</si>
  <si>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</si>
  <si>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</si>
  <si>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</si>
  <si>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</si>
  <si>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</si>
  <si>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</si>
  <si>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</si>
  <si>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</si>
  <si>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</si>
  <si>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</si>
  <si>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</si>
  <si>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</si>
  <si>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</si>
  <si>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</si>
  <si>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</si>
  <si>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</si>
  <si>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</si>
  <si>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</si>
  <si>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</si>
  <si>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</si>
  <si>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</si>
  <si>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</si>
  <si>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</si>
  <si>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</si>
  <si>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</si>
  <si>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</si>
  <si>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</si>
  <si>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</si>
  <si>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</si>
  <si>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</si>
  <si>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</si>
  <si>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</si>
  <si>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</si>
  <si>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</si>
  <si>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</si>
  <si>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</si>
  <si>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</si>
  <si>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</si>
  <si>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</si>
  <si>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</si>
  <si>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</si>
  <si>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</si>
  <si>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</si>
  <si>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</si>
  <si>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</si>
  <si>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</si>
  <si>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</si>
  <si>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</si>
  <si>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</si>
  <si>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</si>
  <si>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</si>
  <si>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</si>
  <si>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</si>
  <si>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</si>
  <si>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</si>
  <si>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</si>
  <si>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</si>
  <si>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</si>
  <si>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</si>
  <si>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</si>
  <si>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</si>
  <si>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</si>
  <si>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</si>
  <si>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</si>
  <si>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</si>
  <si>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</si>
  <si>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</si>
  <si>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</si>
  <si>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</si>
  <si>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</si>
  <si>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</si>
  <si>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</si>
  <si>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</si>
  <si>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</si>
  <si>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</si>
  <si>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</si>
  <si>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</si>
  <si>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</si>
  <si>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</si>
  <si>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</si>
  <si>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</si>
  <si>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</si>
  <si>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</si>
  <si>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</si>
  <si>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</si>
  <si>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</si>
  <si>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</si>
  <si>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</si>
  <si>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</si>
  <si>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</si>
  <si>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</si>
  <si>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</si>
  <si>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</si>
  <si>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</si>
  <si>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</si>
  <si>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</si>
  <si>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</si>
  <si>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</si>
  <si>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</si>
  <si>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</si>
  <si>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</si>
  <si>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</si>
  <si>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</si>
  <si>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</si>
  <si>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</si>
  <si>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</si>
  <si>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</si>
  <si>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</si>
  <si>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</si>
  <si>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</si>
  <si>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</si>
  <si>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</si>
  <si>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</si>
  <si>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</si>
  <si>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</si>
  <si>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</si>
  <si>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</si>
  <si>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</si>
  <si>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</si>
  <si>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</si>
  <si>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</si>
  <si>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</si>
  <si>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</si>
  <si>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</si>
  <si>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</si>
  <si>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</si>
  <si>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</si>
  <si>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</si>
  <si>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</si>
  <si>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</si>
  <si>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</si>
  <si>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</si>
  <si>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</si>
  <si>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</si>
  <si>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</si>
  <si>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</si>
  <si>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</si>
  <si>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</si>
  <si>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</si>
  <si>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</si>
  <si>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</si>
  <si>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</si>
  <si>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</si>
  <si>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</si>
  <si>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</si>
  <si>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</si>
  <si>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</si>
  <si>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</si>
  <si>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</si>
  <si>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</si>
  <si>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</si>
  <si>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</si>
  <si>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</si>
  <si>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</si>
  <si>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</si>
  <si>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</si>
  <si>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</si>
  <si>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</si>
  <si>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</si>
  <si>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</si>
  <si>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</si>
  <si>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</si>
  <si>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</si>
  <si>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</si>
  <si>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</si>
  <si>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</si>
  <si>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</si>
  <si>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</si>
  <si>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</si>
  <si>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</si>
  <si>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</si>
  <si>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</si>
  <si>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</si>
  <si>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</si>
  <si>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</si>
  <si>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</si>
  <si>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</si>
  <si>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</si>
  <si>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</si>
  <si>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</si>
  <si>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</si>
  <si>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</si>
  <si>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</si>
  <si>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</si>
  <si>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</si>
  <si>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</si>
  <si>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</si>
  <si>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</si>
  <si>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</si>
  <si>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</si>
  <si>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</si>
  <si>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</si>
  <si>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</si>
  <si>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</si>
  <si>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</si>
  <si>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</si>
  <si>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</si>
  <si>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</si>
  <si>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</si>
  <si>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</si>
  <si>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</si>
  <si>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</si>
  <si>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</si>
  <si>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</si>
  <si>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</si>
  <si>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</si>
  <si>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</si>
  <si>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</si>
  <si>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</si>
  <si>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</si>
  <si>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</si>
  <si>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</si>
  <si>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</si>
  <si>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</si>
  <si>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</si>
  <si>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</si>
  <si>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</si>
  <si>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</si>
  <si>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</si>
  <si>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</si>
  <si>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</si>
  <si>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</si>
  <si>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</si>
  <si>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</si>
  <si>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</si>
  <si>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</si>
  <si>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</si>
  <si>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</si>
  <si>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</si>
  <si>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</si>
  <si>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</si>
  <si>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</si>
  <si>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</si>
  <si>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</si>
  <si>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</si>
  <si>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</si>
  <si>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</si>
  <si>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</si>
  <si>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</si>
  <si>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</si>
  <si>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</si>
  <si>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</si>
  <si>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</si>
  <si>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</si>
  <si>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</si>
  <si>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</si>
  <si>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</si>
  <si>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</si>
  <si>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</si>
  <si>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</si>
  <si>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</si>
  <si>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</si>
  <si>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</si>
  <si>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</si>
  <si>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</si>
  <si>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</si>
  <si>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</si>
  <si>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</si>
  <si>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</si>
  <si>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</si>
  <si>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</si>
  <si>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</si>
  <si>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</si>
  <si>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</si>
  <si>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</si>
  <si>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</si>
  <si>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</si>
  <si>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</si>
  <si>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</si>
  <si>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</si>
  <si>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</si>
  <si>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</si>
  <si>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</si>
  <si>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</si>
  <si>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</si>
  <si>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</si>
  <si>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</si>
  <si>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</si>
  <si>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</si>
  <si>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</si>
  <si>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</si>
  <si>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</si>
  <si>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</si>
  <si>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</si>
  <si>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</si>
  <si>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</si>
  <si>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</si>
  <si>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</si>
  <si>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</si>
  <si>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</si>
  <si>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</si>
  <si>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</si>
  <si>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</si>
  <si>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</si>
  <si>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</si>
  <si>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</si>
  <si>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</si>
  <si>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</si>
  <si>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</si>
  <si>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</si>
  <si>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</si>
  <si>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</si>
  <si>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</si>
  <si>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</si>
  <si>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</si>
  <si>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</si>
  <si>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</si>
  <si>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</si>
  <si>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</si>
  <si>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</si>
  <si>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</si>
  <si>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</si>
  <si>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</si>
  <si>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</si>
  <si>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</si>
  <si>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</si>
  <si>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</si>
  <si>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</si>
  <si>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</si>
  <si>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</si>
  <si>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</si>
  <si>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</si>
  <si>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</si>
  <si>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</si>
  <si>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</si>
  <si>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</si>
  <si>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</si>
  <si>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</si>
  <si>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</si>
  <si>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</si>
  <si>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</si>
  <si>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</si>
  <si>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</si>
  <si>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</si>
  <si>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</si>
  <si>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</si>
  <si>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</si>
  <si>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</si>
  <si>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</si>
  <si>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</si>
  <si>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</si>
  <si>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</si>
  <si>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</si>
  <si>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</si>
  <si>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</si>
  <si>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</si>
  <si>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</si>
  <si>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</si>
  <si>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</si>
  <si>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</si>
  <si>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</si>
  <si>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</si>
  <si>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</si>
  <si>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</si>
  <si>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</si>
  <si>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</si>
  <si>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</si>
  <si>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</si>
  <si>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</si>
  <si>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</si>
  <si>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</si>
  <si>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</si>
  <si>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</si>
  <si>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</si>
  <si>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</si>
  <si>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</si>
  <si>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</si>
  <si>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</si>
  <si>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</si>
  <si>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</si>
  <si>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</si>
  <si>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</si>
  <si>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</si>
  <si>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</si>
  <si>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</si>
  <si>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</si>
  <si>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</si>
  <si>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</si>
  <si>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</si>
  <si>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</si>
  <si>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</si>
  <si>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</si>
  <si>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</si>
  <si>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</si>
  <si>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</si>
  <si>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</si>
  <si>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</si>
  <si>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</si>
  <si>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</si>
  <si>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</si>
  <si>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</si>
  <si>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</si>
  <si>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</si>
  <si>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</si>
  <si>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</si>
  <si>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</si>
  <si>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</si>
  <si>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</si>
  <si>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</si>
  <si>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</si>
  <si>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</si>
  <si>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</si>
  <si>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</si>
  <si>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</si>
  <si>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</si>
  <si>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</si>
  <si>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</si>
  <si>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</si>
  <si>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</si>
  <si>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</si>
  <si>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</si>
  <si>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</si>
  <si>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</si>
  <si>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</si>
  <si>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</si>
  <si>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</si>
  <si>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</si>
  <si>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</si>
  <si>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</si>
  <si>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</si>
  <si>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</si>
  <si>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</si>
  <si>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</si>
  <si>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</si>
  <si>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</si>
  <si>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</si>
  <si>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</si>
  <si>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</si>
  <si>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</si>
  <si>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</si>
  <si>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</si>
  <si>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</si>
  <si>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</si>
  <si>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</si>
  <si>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</si>
  <si>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</si>
  <si>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</si>
  <si>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</si>
  <si>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</si>
  <si>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</si>
  <si>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</si>
  <si>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</si>
  <si>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</si>
  <si>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</si>
  <si>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</si>
  <si>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</si>
  <si>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</si>
  <si>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</si>
  <si>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</si>
  <si>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</si>
  <si>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</si>
  <si>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</si>
  <si>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</si>
  <si>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</si>
  <si>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</si>
  <si>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</si>
  <si>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</si>
  <si>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</si>
  <si>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</si>
  <si>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</si>
  <si>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</si>
  <si>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</si>
  <si>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</si>
  <si>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</si>
  <si>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</si>
  <si>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</si>
  <si>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</si>
  <si>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</si>
  <si>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</si>
  <si>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</si>
  <si>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</si>
  <si>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</si>
  <si>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</si>
  <si>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</si>
  <si>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</si>
  <si>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</si>
  <si>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</si>
  <si>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</si>
  <si>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</si>
  <si>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</si>
  <si>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</si>
  <si>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</si>
  <si>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</si>
  <si>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</si>
  <si>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</si>
  <si>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</si>
  <si>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</si>
  <si>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</si>
  <si>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</si>
  <si>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</si>
  <si>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</si>
  <si>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</si>
  <si>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</si>
  <si>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</si>
  <si>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</si>
  <si>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</si>
  <si>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</si>
  <si>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</si>
  <si>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</si>
  <si>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</si>
  <si>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</si>
  <si>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</si>
  <si>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</si>
  <si>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</si>
  <si>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</si>
  <si>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</si>
  <si>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</si>
  <si>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</si>
  <si>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</si>
  <si>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</si>
  <si>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</si>
  <si>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</si>
  <si>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</si>
  <si>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</si>
  <si>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</si>
  <si>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</si>
  <si>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</si>
  <si>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</si>
  <si>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</si>
  <si>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</si>
  <si>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</si>
  <si>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</si>
  <si>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</si>
  <si>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</si>
  <si>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</si>
  <si>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</si>
  <si>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</si>
  <si>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</si>
  <si>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</si>
  <si>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</si>
  <si>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</si>
  <si>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</si>
  <si>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</si>
  <si>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</si>
  <si>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</si>
  <si>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</si>
  <si>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</si>
  <si>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</si>
  <si>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</si>
  <si>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</si>
  <si>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</si>
  <si>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</si>
  <si>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</si>
  <si>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</si>
  <si>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</si>
  <si>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</si>
  <si>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</si>
  <si>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</si>
  <si>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</si>
  <si>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</si>
  <si>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</si>
  <si>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</si>
  <si>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</si>
  <si>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</si>
  <si>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</si>
  <si>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</si>
  <si>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</si>
  <si>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</si>
  <si>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</si>
  <si>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</si>
  <si>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</si>
  <si>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</si>
  <si>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</si>
  <si>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</si>
  <si>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</si>
  <si>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</si>
  <si>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</si>
  <si>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</si>
  <si>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</si>
  <si>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</si>
  <si>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</si>
  <si>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</si>
  <si>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</si>
  <si>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</si>
  <si>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</si>
  <si>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</si>
  <si>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</si>
  <si>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</si>
  <si>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</si>
  <si>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</si>
  <si>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</si>
  <si>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</si>
  <si>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</si>
  <si>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</si>
  <si>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</si>
  <si>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</si>
  <si>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</si>
  <si>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</si>
  <si>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</si>
  <si>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</si>
  <si>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</si>
  <si>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</si>
  <si>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</si>
  <si>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</si>
  <si>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</si>
  <si>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</si>
  <si>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</si>
  <si>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</si>
  <si>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</si>
  <si>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</si>
  <si>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</si>
  <si>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</si>
  <si>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</si>
  <si>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</si>
  <si>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</si>
  <si>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</si>
  <si>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</si>
  <si>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</si>
  <si>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</si>
  <si>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</si>
  <si>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</si>
  <si>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</si>
  <si>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</si>
  <si>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</si>
  <si>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</si>
  <si>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</si>
  <si>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</si>
  <si>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</si>
  <si>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</si>
  <si>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</si>
  <si>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</si>
  <si>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</si>
  <si>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</si>
  <si>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</si>
  <si>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</si>
  <si>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</si>
  <si>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</si>
  <si>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</si>
  <si>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</si>
  <si>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</si>
  <si>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</si>
  <si>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</si>
  <si>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</si>
  <si>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</si>
  <si>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</si>
  <si>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</si>
  <si>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</si>
  <si>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</si>
  <si>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</si>
  <si>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</si>
  <si>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</si>
  <si>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</si>
  <si>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</si>
  <si>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</si>
  <si>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</si>
  <si>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</si>
  <si>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</si>
  <si>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</si>
  <si>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</si>
  <si>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</si>
  <si>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</si>
  <si>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</si>
  <si>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</si>
  <si>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</si>
  <si>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</si>
  <si>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</si>
  <si>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</si>
  <si>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</si>
  <si>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</si>
  <si>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</si>
  <si>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</si>
  <si>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</si>
  <si>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</si>
  <si>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</si>
  <si>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</si>
  <si>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</si>
  <si>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</si>
  <si>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</si>
  <si>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</si>
  <si>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</si>
  <si>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</si>
  <si>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</si>
  <si>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</si>
  <si>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</si>
  <si>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</si>
  <si>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</si>
  <si>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</si>
  <si>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</si>
  <si>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</si>
  <si>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</si>
  <si>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</si>
  <si>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</si>
  <si>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</si>
  <si>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</si>
  <si>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</si>
  <si>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</si>
  <si>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</si>
  <si>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</si>
  <si>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</si>
  <si>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</si>
  <si>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</si>
  <si>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</si>
  <si>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</si>
  <si>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</si>
  <si>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</si>
  <si>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</si>
  <si>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</si>
  <si>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</si>
  <si>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</si>
  <si>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</si>
  <si>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</si>
  <si>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</si>
  <si>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</si>
  <si>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</si>
  <si>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</si>
  <si>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</si>
  <si>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</si>
  <si>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</si>
  <si>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</si>
  <si>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</si>
  <si>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</si>
  <si>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</si>
  <si>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</si>
  <si>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</si>
  <si>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</si>
  <si>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</si>
  <si>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</si>
  <si>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</si>
  <si>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</si>
  <si>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</si>
  <si>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</si>
  <si>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</si>
  <si>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</si>
  <si>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</si>
  <si>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</si>
  <si>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</si>
  <si>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</si>
  <si>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</si>
  <si>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</si>
  <si>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</si>
  <si>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</si>
  <si>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</si>
  <si>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</si>
  <si>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</si>
  <si>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</si>
  <si>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</si>
  <si>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</si>
  <si>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</si>
  <si>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</si>
  <si>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</si>
  <si>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</si>
  <si>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</si>
  <si>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</si>
  <si>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</si>
  <si>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</si>
  <si>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</si>
  <si>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</si>
  <si>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</si>
  <si>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</si>
  <si>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</si>
  <si>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</si>
  <si>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</si>
  <si>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</si>
  <si>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</si>
  <si>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</si>
  <si>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</si>
  <si>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</si>
  <si>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</si>
  <si>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</si>
  <si>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</si>
  <si>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</si>
  <si>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</si>
  <si>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</si>
  <si>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</si>
  <si>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</si>
  <si>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</si>
  <si>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</si>
  <si>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</si>
  <si>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</si>
  <si>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</si>
  <si>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</si>
  <si>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</si>
  <si>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</si>
  <si>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</si>
  <si>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</si>
  <si>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</si>
  <si>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</si>
  <si>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</si>
  <si>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</si>
  <si>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</si>
  <si>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</si>
  <si>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</si>
  <si>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</si>
  <si>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</si>
  <si>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</si>
  <si>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</si>
  <si>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</si>
  <si>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</si>
  <si>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</si>
  <si>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</si>
  <si>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</si>
  <si>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</si>
  <si>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</si>
  <si>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</si>
  <si>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</si>
  <si>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</si>
  <si>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</si>
  <si>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</si>
  <si>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</si>
  <si>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</si>
  <si>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</si>
  <si>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</si>
  <si>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</si>
  <si>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</si>
  <si>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</si>
  <si>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</si>
  <si>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</si>
  <si>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</si>
  <si>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</si>
  <si>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</si>
  <si>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</si>
  <si>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</si>
  <si>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</si>
  <si>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</si>
  <si>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</si>
  <si>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</si>
  <si>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</si>
  <si>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</si>
  <si>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</si>
  <si>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</si>
  <si>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</si>
  <si>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</si>
  <si>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</si>
  <si>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</si>
  <si>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</si>
  <si>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</si>
  <si>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</si>
  <si>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</si>
  <si>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</si>
  <si>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</si>
  <si>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</si>
  <si>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</si>
  <si>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</si>
  <si>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</si>
  <si>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</si>
  <si>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</si>
  <si>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</si>
  <si>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</si>
  <si>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</si>
  <si>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</si>
  <si>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</si>
  <si>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</si>
  <si>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</si>
  <si>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</si>
  <si>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</si>
  <si>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</si>
  <si>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</si>
  <si>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</si>
  <si>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</si>
  <si>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</si>
  <si>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</si>
  <si>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</si>
  <si>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</si>
  <si>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</si>
  <si>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</si>
  <si>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</si>
  <si>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</si>
  <si>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</si>
  <si>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</si>
  <si>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</si>
  <si>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</si>
  <si>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</si>
  <si>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</si>
  <si>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</si>
  <si>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</si>
  <si>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</si>
  <si>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</si>
  <si>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</si>
  <si>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</si>
  <si>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</si>
  <si>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</si>
  <si>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</si>
  <si>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</si>
  <si>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</si>
  <si>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</si>
  <si>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</si>
  <si>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</si>
  <si>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</si>
  <si>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</si>
  <si>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</si>
  <si>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</si>
  <si>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</si>
  <si>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</si>
  <si>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</si>
  <si>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</si>
  <si>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</si>
  <si>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</si>
  <si>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</si>
  <si>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</si>
  <si>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</si>
  <si>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</si>
  <si>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</si>
  <si>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</si>
  <si>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</si>
  <si>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</si>
  <si>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</si>
  <si>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</si>
  <si>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</si>
  <si>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</si>
  <si>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</si>
  <si>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</si>
  <si>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</si>
  <si>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</si>
  <si>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</si>
  <si>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</si>
  <si>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</si>
  <si>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</si>
  <si>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</si>
  <si>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</si>
  <si>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</si>
  <si>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</si>
  <si>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</si>
  <si>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</si>
  <si>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</si>
  <si>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</si>
  <si>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</si>
  <si>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</si>
  <si>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</si>
  <si>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</si>
  <si>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</si>
  <si>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</si>
  <si>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</si>
  <si>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</si>
  <si>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</si>
  <si>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</si>
  <si>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</si>
  <si>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</si>
  <si>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</si>
  <si>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</si>
  <si>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</si>
  <si>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</si>
  <si>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</si>
  <si>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</si>
  <si>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</si>
  <si>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</si>
  <si>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</si>
  <si>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</si>
  <si>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</si>
  <si>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</si>
  <si>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</si>
  <si>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</si>
  <si>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</si>
  <si>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</si>
  <si>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</si>
  <si>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</si>
  <si>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</si>
  <si>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</si>
  <si>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</si>
  <si>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</si>
  <si>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</si>
  <si>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</si>
  <si>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</si>
  <si>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</si>
  <si>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</si>
  <si>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</si>
  <si>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</si>
  <si>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</si>
  <si>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</si>
  <si>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</si>
  <si>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</si>
  <si>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</si>
  <si>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</si>
  <si>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</si>
  <si>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</si>
  <si>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</si>
  <si>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</si>
  <si>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</si>
  <si>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</si>
  <si>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</si>
  <si>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</si>
  <si>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</si>
  <si>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</si>
  <si>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</si>
  <si>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</si>
  <si>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</si>
  <si>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</si>
  <si>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</si>
  <si>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</si>
  <si>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</si>
  <si>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</si>
  <si>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</si>
  <si>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</si>
  <si>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</si>
  <si>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</si>
  <si>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</si>
  <si>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</si>
  <si>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</si>
  <si>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</si>
  <si>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</si>
  <si>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</si>
  <si>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</si>
  <si>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</si>
  <si>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</si>
  <si>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</si>
  <si>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</si>
  <si>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</si>
  <si>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</si>
  <si>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</si>
  <si>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</si>
  <si>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</si>
  <si>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</si>
  <si>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</si>
  <si>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</si>
  <si>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</si>
  <si>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</si>
  <si>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</si>
  <si>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</si>
  <si>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</si>
  <si>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</si>
  <si>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</si>
  <si>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</si>
  <si>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</si>
  <si>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</si>
  <si>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</si>
  <si>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</si>
  <si>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</si>
  <si>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</si>
  <si>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</si>
  <si>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</si>
  <si>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</si>
  <si>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</si>
  <si>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</si>
  <si>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</si>
  <si>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</si>
  <si>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</si>
  <si>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</si>
  <si>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</si>
  <si>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</si>
  <si>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</si>
  <si>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</si>
  <si>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</si>
  <si>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</si>
  <si>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</si>
  <si>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</si>
  <si>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</si>
  <si>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</si>
  <si>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</si>
  <si>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</si>
  <si>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</si>
  <si>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</si>
  <si>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</si>
  <si>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</si>
  <si>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</si>
  <si>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</si>
  <si>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</si>
  <si>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</si>
  <si>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</si>
  <si>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</si>
  <si>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</si>
  <si>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</si>
  <si>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</si>
  <si>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</si>
  <si>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</si>
  <si>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</si>
  <si>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</si>
  <si>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</si>
  <si>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</si>
  <si>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</si>
  <si>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</si>
  <si>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</si>
  <si>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</si>
  <si>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</si>
  <si>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</si>
  <si>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</si>
  <si>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</si>
  <si>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</si>
  <si>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</si>
  <si>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</si>
  <si>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</si>
  <si>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</si>
  <si>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</si>
  <si>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</si>
  <si>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</si>
  <si>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</si>
  <si>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</si>
  <si>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</si>
  <si>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</si>
  <si>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</si>
  <si>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</si>
  <si>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</si>
  <si>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</si>
  <si>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</si>
  <si>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</si>
  <si>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</si>
  <si>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</si>
  <si>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</si>
  <si>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</si>
  <si>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</si>
  <si>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</si>
  <si>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</si>
  <si>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</si>
  <si>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</si>
  <si>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</si>
  <si>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</si>
  <si>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</si>
  <si>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</si>
  <si>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</si>
  <si>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</si>
  <si>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</si>
  <si>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</si>
  <si>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</si>
  <si>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</si>
  <si>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</si>
  <si>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</si>
  <si>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</si>
  <si>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</si>
  <si>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</si>
  <si>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</si>
  <si>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</si>
  <si>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</si>
  <si>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</si>
  <si>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</si>
  <si>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</si>
  <si>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</si>
  <si>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</si>
  <si>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</si>
  <si>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</si>
  <si>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</si>
  <si>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</si>
  <si>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</si>
  <si>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</si>
  <si>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</si>
  <si>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</si>
  <si>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</si>
  <si>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</si>
  <si>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</si>
  <si>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</si>
  <si>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</si>
  <si>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</si>
  <si>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</si>
  <si>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</si>
  <si>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</si>
  <si>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</si>
  <si>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</si>
  <si>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</si>
  <si>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</si>
  <si>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</si>
  <si>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</si>
  <si>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</si>
  <si>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</si>
  <si>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</si>
  <si>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</si>
  <si>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</si>
  <si>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</si>
  <si>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</si>
  <si>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</si>
  <si>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</si>
  <si>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</si>
  <si>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</si>
  <si>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</si>
  <si>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</si>
  <si>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</si>
  <si>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</si>
  <si>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</si>
  <si>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</si>
  <si>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</si>
  <si>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</si>
  <si>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</si>
  <si>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</si>
  <si>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</si>
  <si>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</si>
  <si>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</si>
  <si>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</si>
  <si>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</si>
  <si>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</si>
  <si>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</si>
  <si>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</si>
  <si>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</si>
  <si>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</si>
  <si>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</si>
  <si>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</si>
  <si>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</si>
  <si>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</si>
  <si>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</si>
  <si>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</si>
  <si>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</si>
  <si>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</si>
  <si>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</si>
  <si>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</si>
  <si>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</si>
  <si>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</si>
  <si>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</si>
  <si>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</si>
  <si>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</si>
  <si>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</si>
  <si>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</si>
  <si>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</si>
  <si>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</si>
  <si>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</si>
  <si>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</si>
  <si>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</si>
  <si>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</si>
  <si>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</si>
  <si>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</si>
  <si>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</si>
  <si>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</si>
  <si>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</si>
  <si>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</si>
  <si>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</si>
  <si>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</si>
  <si>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</si>
  <si>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</si>
  <si>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</si>
  <si>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</si>
  <si>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</si>
  <si>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</si>
  <si>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</si>
  <si>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</si>
  <si>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</si>
  <si>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</si>
  <si>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</si>
  <si>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</si>
  <si>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</si>
  <si>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</si>
  <si>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</si>
  <si>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</si>
  <si>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</si>
  <si>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</si>
  <si>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</si>
  <si>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</si>
  <si>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</si>
  <si>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</si>
  <si>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</si>
  <si>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</si>
  <si>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</si>
  <si>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</si>
  <si>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</si>
  <si>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</si>
  <si>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</si>
  <si>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</si>
  <si>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</si>
  <si>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</si>
  <si>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</si>
  <si>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</si>
  <si>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</si>
  <si>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</si>
  <si>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</si>
  <si>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</si>
  <si>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</si>
  <si>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</si>
  <si>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</si>
  <si>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</si>
  <si>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</si>
  <si>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</si>
  <si>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</si>
  <si>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</si>
  <si>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</si>
  <si>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</si>
  <si>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</si>
  <si>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</si>
  <si>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</si>
  <si>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</si>
  <si>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</si>
  <si>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</si>
  <si>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</si>
  <si>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</si>
  <si>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</si>
  <si>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</si>
  <si>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</si>
  <si>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</si>
  <si>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</si>
  <si>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</si>
  <si>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</si>
  <si>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</si>
  <si>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</si>
  <si>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</si>
  <si>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</si>
  <si>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</si>
  <si>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</si>
  <si>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</si>
  <si>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</si>
  <si>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</si>
  <si>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</si>
  <si>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</si>
  <si>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</si>
  <si>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</si>
  <si>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</si>
  <si>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</si>
  <si>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</si>
  <si>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</si>
  <si>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</si>
  <si>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</si>
  <si>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</si>
  <si>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</si>
  <si>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</si>
  <si>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</si>
  <si>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</si>
  <si>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</si>
  <si>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</si>
  <si>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</si>
  <si>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</si>
  <si>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</si>
  <si>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</si>
  <si>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</si>
  <si>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</si>
  <si>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</si>
  <si>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</si>
  <si>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</si>
  <si>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</si>
  <si>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</si>
  <si>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</si>
  <si>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</si>
  <si>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</si>
  <si>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</si>
  <si>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</si>
  <si>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</si>
  <si>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</si>
  <si>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</si>
  <si>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</si>
  <si>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</si>
  <si>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</si>
  <si>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</si>
  <si>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</si>
  <si>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</si>
  <si>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</si>
  <si>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</si>
  <si>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</si>
  <si>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</si>
  <si>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</si>
  <si>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</si>
  <si>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</si>
  <si>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</si>
  <si>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</si>
  <si>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</si>
  <si>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</si>
  <si>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</si>
  <si>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</si>
  <si>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</si>
  <si>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</si>
  <si>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</si>
  <si>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</si>
  <si>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</si>
  <si>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</si>
  <si>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</si>
  <si>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</si>
  <si>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</si>
  <si>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</si>
  <si>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</si>
  <si>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</si>
  <si>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</si>
  <si>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</si>
  <si>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</si>
  <si>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</si>
  <si>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</si>
  <si>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</si>
  <si>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</si>
  <si>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</si>
  <si>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</si>
  <si>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</si>
  <si>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</si>
  <si>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</si>
  <si>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</si>
  <si>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</si>
  <si>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</si>
  <si>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</si>
  <si>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</si>
  <si>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</si>
  <si>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</si>
  <si>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</si>
  <si>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</si>
  <si>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</si>
  <si>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</si>
  <si>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</si>
  <si>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</si>
  <si>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</si>
  <si>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</si>
  <si>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</si>
  <si>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</si>
  <si>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</si>
  <si>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</si>
  <si>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</si>
  <si>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</si>
  <si>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</si>
  <si>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</si>
  <si>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</si>
  <si>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</si>
  <si>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</si>
  <si>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</si>
  <si>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</si>
  <si>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</si>
  <si>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</si>
  <si>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</si>
  <si>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</si>
  <si>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</si>
  <si>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</si>
  <si>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</si>
  <si>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</si>
  <si>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</si>
  <si>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</si>
  <si>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</si>
  <si>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</si>
  <si>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</si>
  <si>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</si>
  <si>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</si>
  <si>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</si>
  <si>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</si>
  <si>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</si>
  <si>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</si>
  <si>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</si>
  <si>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</si>
  <si>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</si>
  <si>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</si>
  <si>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</si>
  <si>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</si>
  <si>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</si>
  <si>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</si>
  <si>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</si>
  <si>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</si>
  <si>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</si>
  <si>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</si>
  <si>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</si>
  <si>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</si>
  <si>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</si>
  <si>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</si>
  <si>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</si>
  <si>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</si>
  <si>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</si>
  <si>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</si>
  <si>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</si>
  <si>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</si>
  <si>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</si>
  <si>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</si>
  <si>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</si>
  <si>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</si>
  <si>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</si>
  <si>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</si>
  <si>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</si>
  <si>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</si>
  <si>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</si>
  <si>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</si>
  <si>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</si>
  <si>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</si>
  <si>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</si>
  <si>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</si>
  <si>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</si>
  <si>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</si>
  <si>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</si>
  <si>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</si>
  <si>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</si>
  <si>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</si>
  <si>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</si>
  <si>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</si>
  <si>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</si>
  <si>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</si>
  <si>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</si>
  <si>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</si>
  <si>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</si>
  <si>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</si>
  <si>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</si>
  <si>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</si>
  <si>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</si>
  <si>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</si>
  <si>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</si>
  <si>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</si>
  <si>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</si>
  <si>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</si>
  <si>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</si>
  <si>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</si>
  <si>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</si>
  <si>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</si>
  <si>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</si>
  <si>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</si>
  <si>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</si>
  <si>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</si>
  <si>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</si>
  <si>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</si>
  <si>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</si>
  <si>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</si>
  <si>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</si>
  <si>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</si>
  <si>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</si>
  <si>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</si>
  <si>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</si>
  <si>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</si>
  <si>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</si>
  <si>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</si>
  <si>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</si>
  <si>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</si>
  <si>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</si>
  <si>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</si>
  <si>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</si>
  <si>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</si>
  <si>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</si>
  <si>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</si>
  <si>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</si>
  <si>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</si>
  <si>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</si>
  <si>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</si>
  <si>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</si>
  <si>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</si>
  <si>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</si>
  <si>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</si>
  <si>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</si>
  <si>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</si>
  <si>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</si>
  <si>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</si>
  <si>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</si>
  <si>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</si>
  <si>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</si>
  <si>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</si>
  <si>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</si>
  <si>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</si>
  <si>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</si>
  <si>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</si>
  <si>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</si>
  <si>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</si>
  <si>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</si>
  <si>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</si>
  <si>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</si>
  <si>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</si>
  <si>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</si>
  <si>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</si>
  <si>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</si>
  <si>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</si>
  <si>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</si>
  <si>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</si>
  <si>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</si>
  <si>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</si>
  <si>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</si>
  <si>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</si>
  <si>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</si>
  <si>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</si>
  <si>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</si>
  <si>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</si>
  <si>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</si>
  <si>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</si>
  <si>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</si>
  <si>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</si>
  <si>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</si>
  <si>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</si>
  <si>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</si>
  <si>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</si>
  <si>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</si>
  <si>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</si>
  <si>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</si>
  <si>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</si>
  <si>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</si>
  <si>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</si>
  <si>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</si>
  <si>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</si>
  <si>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</si>
  <si>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</si>
  <si>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</si>
  <si>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</si>
  <si>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</si>
  <si>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</si>
  <si>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</si>
  <si>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</si>
  <si>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</si>
  <si>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</si>
  <si>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</si>
  <si>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</si>
  <si>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</si>
  <si>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</si>
  <si>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</si>
  <si>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</si>
  <si>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</si>
  <si>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</si>
  <si>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</si>
  <si>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</si>
  <si>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</si>
  <si>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</si>
  <si>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</si>
  <si>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</si>
  <si>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</si>
  <si>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</si>
  <si>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</si>
  <si>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</si>
  <si>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</si>
  <si>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</si>
  <si>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</si>
  <si>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</si>
  <si>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</si>
  <si>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</si>
  <si>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</si>
  <si>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</si>
  <si>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</si>
  <si>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</si>
  <si>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</si>
  <si>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</si>
  <si>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</si>
  <si>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</si>
  <si>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</si>
  <si>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</si>
  <si>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</si>
  <si>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</si>
  <si>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</si>
  <si>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</si>
  <si>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</si>
  <si>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</si>
  <si>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</si>
  <si>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</si>
  <si>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</si>
  <si>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</si>
  <si>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</si>
  <si>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</si>
  <si>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</si>
  <si>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</si>
  <si>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</si>
  <si>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</si>
  <si>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</si>
  <si>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</si>
  <si>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</si>
  <si>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</si>
  <si>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</si>
  <si>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</si>
  <si>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</si>
  <si>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</si>
  <si>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</si>
  <si>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</si>
  <si>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</si>
  <si>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</si>
  <si>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</si>
  <si>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</si>
  <si>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</si>
  <si>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</si>
  <si>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</si>
  <si>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</si>
  <si>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</si>
  <si>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</si>
  <si>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</si>
  <si>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</si>
  <si>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</si>
  <si>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</si>
  <si>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</si>
  <si>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</si>
  <si>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</si>
  <si>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</si>
  <si>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</si>
  <si>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</si>
  <si>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</si>
  <si>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</si>
  <si>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</si>
  <si>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</si>
  <si>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</si>
  <si>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</si>
  <si>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</si>
  <si>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</si>
  <si>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</si>
  <si>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</si>
  <si>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</si>
  <si>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</si>
  <si>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</si>
  <si>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</si>
  <si>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</si>
  <si>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</si>
  <si>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</si>
  <si>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</si>
  <si>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</si>
  <si>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</si>
  <si>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</si>
  <si>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</si>
  <si>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</si>
  <si>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</si>
  <si>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</si>
  <si>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</si>
  <si>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</si>
  <si>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</si>
  <si>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</si>
  <si>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</si>
  <si>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</si>
  <si>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</si>
  <si>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</si>
  <si>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</si>
  <si>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</si>
  <si>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</si>
  <si>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</si>
  <si>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</si>
  <si>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</si>
  <si>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</si>
  <si>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</si>
  <si>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</si>
  <si>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</si>
  <si>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</si>
  <si>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</si>
  <si>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</si>
  <si>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</si>
  <si>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</si>
  <si>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</si>
  <si>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</si>
  <si>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</si>
  <si>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</si>
  <si>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</si>
  <si>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</si>
  <si>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</si>
  <si>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</si>
  <si>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</si>
  <si>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</si>
  <si>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</si>
  <si>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</si>
  <si>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</si>
  <si>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</si>
  <si>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</si>
  <si>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</si>
  <si>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</si>
  <si>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</si>
  <si>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</si>
  <si>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</si>
  <si>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</si>
  <si>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</si>
  <si>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</si>
  <si>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</si>
  <si>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</si>
  <si>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</si>
  <si>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</si>
  <si>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</si>
  <si>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</si>
  <si>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</si>
  <si>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</si>
  <si>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</si>
  <si>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</si>
  <si>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</si>
  <si>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</si>
  <si>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</si>
  <si>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</si>
  <si>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</si>
  <si>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</si>
  <si>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</si>
  <si>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</si>
  <si>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</si>
  <si>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</si>
  <si>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</si>
  <si>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</si>
  <si>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</si>
  <si>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</si>
  <si>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</si>
  <si>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</si>
  <si>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</si>
  <si>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</si>
  <si>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</si>
  <si>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</si>
  <si>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</si>
  <si>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</si>
  <si>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</si>
  <si>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</si>
  <si>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</si>
  <si>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</si>
  <si>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</si>
  <si>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</si>
  <si>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</si>
  <si>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</si>
  <si>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</si>
  <si>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</si>
  <si>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</si>
  <si>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</si>
  <si>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</si>
  <si>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</si>
  <si>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</si>
  <si>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</si>
  <si>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</si>
  <si>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</si>
  <si>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</si>
  <si>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</si>
  <si>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</si>
  <si>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</si>
  <si>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</si>
  <si>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</si>
  <si>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</si>
  <si>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</si>
  <si>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</si>
  <si>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</si>
  <si>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</si>
  <si>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</si>
  <si>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</si>
  <si>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</si>
  <si>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</si>
  <si>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</si>
  <si>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</si>
  <si>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</si>
  <si>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</si>
  <si>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</si>
  <si>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</si>
  <si>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</si>
  <si>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</si>
  <si>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</si>
  <si>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</si>
  <si>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</si>
  <si>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</si>
  <si>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</si>
  <si>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</si>
  <si>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</si>
  <si>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</si>
  <si>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</si>
  <si>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</si>
  <si>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</si>
  <si>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</si>
  <si>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</si>
  <si>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</si>
  <si>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</si>
  <si>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</si>
  <si>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</si>
  <si>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</si>
  <si>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</si>
  <si>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</si>
  <si>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</si>
  <si>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</si>
  <si>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</si>
  <si>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</si>
  <si>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</si>
  <si>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</si>
  <si>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</si>
  <si>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</si>
  <si>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</si>
  <si>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</si>
  <si>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</si>
  <si>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</si>
  <si>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</si>
  <si>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</si>
  <si>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</si>
  <si>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</si>
  <si>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</si>
  <si>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</si>
  <si>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</si>
  <si>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</si>
  <si>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</si>
  <si>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</si>
  <si>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</si>
  <si>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</si>
  <si>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</si>
  <si>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</si>
  <si>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</si>
  <si>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</si>
  <si>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</si>
  <si>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</si>
  <si>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</si>
  <si>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</si>
  <si>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</si>
  <si>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</si>
  <si>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</si>
  <si>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</si>
  <si>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</si>
  <si>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</si>
  <si>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</si>
  <si>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</si>
  <si>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</si>
  <si>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</si>
  <si>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</si>
  <si>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</si>
  <si>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</si>
  <si>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</si>
  <si>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</si>
  <si>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</si>
  <si>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</si>
  <si>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</si>
  <si>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</si>
  <si>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</si>
  <si>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</si>
  <si>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</si>
  <si>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</si>
  <si>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</si>
  <si>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</si>
  <si>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</si>
  <si>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</si>
  <si>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</si>
  <si>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</si>
  <si>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</si>
  <si>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</si>
  <si>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</si>
  <si>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</si>
  <si>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</si>
  <si>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</si>
  <si>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</si>
  <si>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</si>
  <si>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</si>
  <si>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</si>
  <si>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</si>
  <si>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</si>
  <si>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</si>
  <si>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</si>
  <si>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</si>
  <si>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</si>
  <si>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</si>
  <si>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</si>
  <si>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</si>
  <si>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</si>
  <si>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</si>
  <si>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</si>
  <si>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</si>
  <si>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</si>
  <si>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</si>
  <si>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</si>
  <si>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</si>
  <si>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</si>
  <si>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</si>
  <si>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</si>
  <si>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</si>
  <si>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</si>
  <si>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</si>
  <si>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</si>
  <si>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</si>
  <si>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</si>
  <si>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</si>
  <si>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</si>
  <si>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</si>
  <si>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</si>
  <si>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</si>
  <si>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</si>
  <si>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</si>
  <si>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</si>
  <si>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</si>
  <si>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</si>
  <si>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</si>
  <si>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</si>
  <si>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</si>
  <si>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</si>
  <si>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</si>
  <si>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</si>
  <si>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</si>
  <si>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</si>
  <si>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</si>
  <si>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</si>
  <si>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</si>
  <si>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</si>
  <si>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</si>
  <si>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</si>
  <si>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</si>
  <si>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</si>
  <si>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</si>
  <si>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</si>
  <si>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</si>
  <si>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</si>
  <si>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</si>
  <si>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</si>
  <si>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</si>
  <si>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</si>
  <si>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</si>
  <si>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</si>
  <si>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</si>
  <si>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</si>
  <si>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</si>
  <si>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</si>
  <si>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</si>
  <si>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</si>
  <si>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</si>
  <si>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</si>
  <si>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</si>
  <si>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</si>
  <si>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</si>
  <si>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</si>
  <si>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</si>
  <si>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</si>
  <si>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</si>
  <si>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</si>
  <si>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</si>
  <si>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</si>
  <si>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</si>
  <si>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</si>
  <si>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</si>
  <si>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</si>
  <si>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</si>
  <si>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</si>
  <si>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</si>
  <si>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</si>
  <si>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</si>
  <si>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</si>
  <si>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</si>
  <si>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</si>
  <si>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</si>
  <si>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</si>
  <si>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</si>
  <si>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</si>
  <si>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</si>
  <si>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</si>
  <si>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</si>
  <si>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</si>
  <si>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</si>
  <si>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</si>
  <si>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</si>
  <si>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</si>
  <si>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</si>
  <si>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</si>
  <si>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</si>
  <si>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</si>
  <si>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</si>
  <si>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</si>
  <si>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</si>
  <si>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</si>
  <si>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</si>
  <si>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</si>
  <si>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</si>
  <si>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</si>
  <si>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</si>
  <si>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</si>
  <si>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</si>
  <si>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</si>
  <si>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</si>
  <si>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</si>
  <si>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</si>
  <si>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</si>
  <si>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</si>
  <si>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</si>
  <si>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</si>
  <si>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</si>
  <si>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</si>
  <si>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</si>
  <si>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</si>
  <si>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</si>
  <si>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</si>
  <si>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</si>
  <si>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</si>
  <si>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</si>
  <si>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</si>
  <si>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</si>
  <si>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</si>
  <si>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</si>
  <si>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</si>
  <si>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</si>
  <si>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</si>
  <si>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</si>
  <si>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</si>
  <si>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</si>
  <si>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</si>
  <si>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</si>
  <si>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</si>
  <si>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</si>
  <si>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</si>
  <si>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</si>
  <si>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</si>
  <si>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</si>
  <si>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</si>
  <si>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</si>
  <si>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</si>
  <si>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</si>
  <si>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</si>
  <si>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</si>
  <si>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</si>
  <si>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</si>
  <si>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</si>
  <si>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</si>
  <si>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</si>
  <si>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</si>
  <si>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</si>
  <si>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</si>
  <si>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</si>
  <si>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</si>
  <si>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</si>
  <si>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</si>
  <si>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</si>
  <si>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</si>
  <si>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</si>
  <si>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</si>
  <si>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</si>
  <si>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</si>
  <si>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</si>
  <si>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</si>
  <si>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</si>
  <si>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</si>
  <si>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</si>
  <si>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</si>
  <si>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</si>
  <si>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</si>
  <si>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</si>
  <si>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</si>
  <si>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</si>
  <si>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</si>
  <si>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</si>
  <si>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</si>
  <si>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</si>
  <si>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</si>
  <si>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</si>
  <si>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</si>
  <si>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</si>
  <si>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</si>
  <si>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</si>
  <si>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</si>
  <si>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</si>
  <si>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</si>
  <si>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</si>
  <si>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</si>
  <si>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</si>
  <si>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</si>
  <si>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</si>
  <si>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</si>
  <si>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</si>
  <si>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</si>
  <si>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</si>
  <si>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</si>
  <si>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</si>
  <si>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</si>
  <si>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</si>
  <si>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</si>
  <si>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</si>
  <si>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</si>
  <si>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</si>
  <si>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</si>
  <si>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</si>
  <si>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</si>
  <si>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</si>
  <si>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</si>
  <si>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</si>
  <si>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</si>
  <si>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</si>
  <si>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</si>
  <si>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</si>
  <si>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</si>
  <si>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</si>
  <si>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</si>
  <si>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</si>
  <si>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</si>
  <si>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</si>
  <si>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</si>
  <si>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</si>
  <si>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</si>
  <si>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</si>
  <si>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</si>
  <si>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</si>
  <si>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</si>
  <si>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</si>
  <si>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</si>
  <si>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</si>
  <si>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</si>
  <si>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</si>
  <si>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</si>
  <si>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</si>
  <si>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</si>
  <si>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</si>
  <si>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</si>
  <si>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</si>
  <si>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</si>
  <si>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</si>
  <si>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</si>
  <si>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</si>
  <si>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</si>
  <si>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</si>
  <si>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</si>
  <si>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</si>
  <si>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</si>
  <si>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</si>
  <si>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</si>
  <si>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</si>
  <si>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</si>
  <si>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</si>
  <si>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</si>
  <si>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</si>
  <si>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</si>
  <si>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</si>
  <si>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</si>
  <si>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</si>
  <si>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</si>
  <si>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</si>
  <si>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</si>
  <si>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</si>
  <si>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</si>
  <si>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</si>
  <si>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</si>
  <si>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</si>
  <si>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</si>
  <si>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</si>
  <si>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</si>
  <si>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</si>
  <si>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</si>
  <si>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</si>
  <si>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</si>
  <si>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</si>
  <si>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</si>
  <si>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</si>
  <si>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</si>
  <si>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</si>
  <si>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</si>
  <si>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</si>
  <si>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</si>
  <si>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</si>
  <si>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</si>
  <si>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</si>
  <si>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</si>
  <si>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</si>
  <si>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</si>
  <si>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</si>
  <si>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</si>
  <si>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</si>
  <si>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</si>
  <si>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</si>
  <si>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</si>
  <si>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</si>
  <si>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</si>
  <si>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</si>
  <si>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</si>
  <si>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</si>
  <si>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</si>
  <si>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</si>
  <si>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</si>
  <si>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</si>
  <si>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</si>
  <si>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</si>
  <si>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</si>
  <si>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</si>
  <si>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</si>
  <si>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</si>
  <si>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</si>
  <si>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</si>
  <si>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</si>
  <si>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</si>
  <si>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</si>
  <si>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</si>
  <si>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</si>
  <si>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</si>
  <si>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</si>
  <si>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</si>
  <si>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</si>
  <si>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</si>
  <si>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</si>
  <si>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</si>
  <si>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</si>
  <si>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</si>
  <si>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</si>
  <si>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</si>
  <si>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</si>
  <si>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</si>
  <si>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</si>
  <si>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</si>
  <si>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</si>
  <si>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</si>
  <si>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</si>
  <si>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</si>
  <si>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</si>
  <si>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</si>
  <si>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</si>
  <si>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</si>
  <si>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</si>
  <si>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</si>
  <si>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</si>
  <si>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</si>
  <si>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</si>
  <si>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</si>
  <si>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</si>
  <si>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</si>
  <si>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</si>
  <si>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</si>
  <si>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</si>
  <si>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</si>
  <si>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</si>
  <si>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</si>
  <si>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</si>
  <si>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</si>
  <si>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</si>
  <si>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</si>
  <si>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</si>
  <si>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</si>
  <si>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</si>
  <si>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</si>
  <si>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</si>
  <si>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</si>
  <si>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</si>
  <si>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</si>
  <si>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</si>
  <si>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</si>
  <si>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</si>
  <si>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</si>
  <si>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</si>
  <si>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</si>
  <si>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</si>
  <si>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</si>
  <si>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</si>
  <si>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</si>
  <si>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</si>
  <si>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</si>
  <si>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</si>
  <si>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</si>
  <si>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</si>
  <si>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</si>
  <si>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</si>
  <si>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</si>
  <si>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</si>
  <si>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</si>
  <si>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</si>
  <si>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</si>
  <si>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</si>
  <si>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</si>
  <si>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</si>
  <si>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</si>
  <si>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</si>
  <si>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</si>
  <si>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</si>
  <si>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</si>
  <si>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</si>
  <si>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</si>
  <si>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</si>
  <si>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</si>
  <si>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</si>
  <si>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</si>
  <si>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</si>
  <si>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</si>
  <si>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</si>
  <si>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</si>
  <si>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</si>
  <si>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</si>
  <si>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</si>
  <si>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</si>
  <si>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</si>
  <si>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</si>
  <si>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</si>
  <si>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</si>
  <si>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</si>
  <si>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</si>
  <si>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</si>
  <si>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</si>
  <si>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</si>
  <si>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</si>
  <si>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</si>
  <si>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</si>
  <si>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</si>
  <si>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</si>
  <si>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</si>
  <si>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</si>
  <si>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</si>
  <si>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</si>
  <si>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</si>
  <si>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</si>
  <si>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</si>
  <si>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</si>
  <si>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</si>
  <si>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</si>
  <si>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</si>
  <si>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</si>
  <si>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</si>
  <si>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</si>
  <si>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</si>
  <si>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</si>
  <si>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</si>
  <si>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</si>
  <si>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</si>
  <si>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</si>
  <si>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</si>
  <si>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</si>
  <si>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</si>
  <si>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</si>
  <si>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</si>
  <si>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</si>
  <si>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</si>
  <si>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</si>
  <si>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</si>
  <si>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</si>
  <si>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</si>
  <si>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</si>
  <si>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</si>
  <si>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</si>
  <si>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</si>
  <si>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</si>
  <si>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</si>
  <si>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</si>
  <si>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</si>
  <si>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</si>
  <si>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</si>
  <si>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</si>
  <si>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</si>
  <si>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</si>
  <si>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</si>
  <si>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</si>
  <si>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</si>
  <si>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</si>
  <si>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</si>
  <si>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</si>
  <si>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</si>
  <si>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</si>
  <si>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</si>
  <si>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</si>
  <si>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</si>
  <si>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</si>
  <si>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</si>
  <si>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</si>
  <si>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</si>
  <si>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</si>
  <si>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</si>
  <si>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</si>
  <si>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</si>
  <si>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</si>
  <si>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</si>
  <si>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</si>
  <si>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</si>
  <si>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</si>
  <si>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</si>
  <si>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</si>
  <si>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</si>
  <si>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</si>
  <si>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</si>
  <si>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</si>
  <si>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</si>
  <si>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</si>
  <si>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</si>
  <si>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</si>
  <si>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</si>
  <si>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</si>
  <si>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</si>
  <si>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</si>
  <si>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</si>
  <si>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</si>
  <si>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</si>
  <si>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</si>
  <si>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</si>
  <si>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</si>
  <si>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</si>
  <si>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</si>
  <si>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</si>
  <si>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</si>
  <si>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</si>
  <si>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</si>
  <si>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</si>
  <si>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</si>
  <si>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</si>
  <si>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</si>
  <si>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</si>
  <si>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</si>
  <si>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</si>
  <si>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</si>
  <si>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</si>
  <si>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</si>
  <si>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</si>
  <si>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</si>
  <si>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</si>
  <si>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</si>
  <si>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</si>
  <si>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</si>
  <si>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</si>
  <si>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</si>
  <si>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</si>
  <si>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</si>
  <si>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</si>
  <si>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</si>
  <si>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</si>
  <si>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</si>
  <si>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</si>
  <si>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</si>
  <si>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</si>
  <si>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</si>
  <si>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</si>
  <si>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</si>
  <si>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</si>
  <si>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</si>
  <si>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</si>
  <si>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</si>
  <si>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</si>
  <si>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</si>
  <si>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</si>
  <si>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</si>
  <si>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</si>
  <si>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</si>
  <si>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</si>
  <si>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</si>
  <si>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</si>
  <si>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</si>
  <si>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</si>
  <si>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</si>
  <si>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</si>
  <si>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</si>
  <si>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</si>
  <si>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</si>
  <si>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</si>
  <si>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</si>
  <si>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</si>
  <si>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</si>
  <si>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</si>
  <si>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</si>
  <si>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</si>
  <si>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</si>
  <si>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</si>
  <si>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</si>
  <si>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</si>
  <si>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</si>
  <si>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</si>
  <si>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</si>
  <si>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</si>
  <si>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</si>
  <si>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</si>
  <si>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</si>
  <si>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</si>
  <si>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</si>
  <si>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</si>
  <si>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</si>
  <si>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</si>
  <si>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</si>
  <si>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</si>
  <si>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</si>
  <si>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</si>
  <si>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</si>
  <si>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</si>
  <si>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</si>
  <si>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</si>
  <si>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</si>
  <si>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</si>
  <si>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</si>
  <si>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</si>
  <si>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</si>
  <si>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</si>
  <si>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</si>
  <si>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</si>
  <si>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</si>
  <si>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</si>
  <si>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</si>
  <si>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</si>
  <si>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</si>
  <si>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</si>
  <si>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</si>
  <si>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</si>
  <si>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</si>
  <si>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</si>
  <si>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</si>
  <si>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</si>
  <si>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</si>
  <si>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</si>
  <si>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</si>
  <si>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</si>
  <si>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</si>
  <si>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</si>
  <si>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</si>
  <si>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</si>
  <si>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</si>
  <si>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</si>
  <si>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</si>
  <si>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</si>
  <si>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</si>
  <si>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</si>
  <si>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</si>
  <si>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</si>
  <si>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</si>
  <si>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</si>
  <si>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</si>
  <si>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</si>
  <si>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</si>
  <si>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</si>
  <si>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</si>
  <si>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</si>
  <si>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</si>
  <si>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</si>
  <si>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</si>
  <si>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</si>
  <si>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</si>
  <si>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</si>
  <si>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</si>
  <si>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</si>
  <si>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</si>
  <si>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</si>
  <si>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</si>
  <si>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</si>
  <si>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</si>
  <si>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</si>
  <si>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</si>
  <si>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</si>
  <si>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</si>
  <si>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</si>
  <si>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</si>
  <si>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</si>
  <si>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</si>
  <si>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</si>
  <si>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</si>
  <si>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</si>
  <si>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</si>
  <si>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</si>
  <si>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</si>
  <si>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</si>
  <si>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</si>
  <si>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</si>
  <si>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</si>
  <si>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</si>
  <si>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</si>
  <si>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</si>
  <si>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</si>
  <si>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</si>
  <si>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</si>
  <si>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</si>
  <si>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</si>
  <si>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</si>
  <si>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</si>
  <si>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</si>
  <si>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</si>
  <si>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</si>
  <si>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</si>
  <si>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</si>
  <si>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</si>
  <si>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</si>
  <si>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</si>
  <si>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</si>
  <si>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</si>
  <si>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</si>
  <si>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</si>
  <si>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</si>
  <si>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</si>
  <si>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</si>
  <si>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</si>
  <si>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</si>
  <si>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</si>
  <si>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</si>
  <si>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</si>
  <si>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</si>
  <si>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</si>
  <si>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</si>
  <si>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</si>
  <si>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</si>
  <si>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</si>
  <si>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</si>
  <si>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</si>
  <si>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</si>
  <si>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</si>
  <si>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</si>
  <si>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</si>
  <si>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</si>
  <si>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</si>
  <si>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</si>
  <si>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</si>
  <si>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</si>
  <si>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</si>
  <si>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</si>
  <si>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</si>
  <si>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</si>
  <si>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</si>
  <si>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</si>
  <si>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</si>
  <si>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</si>
  <si>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</si>
  <si>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</si>
  <si>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</si>
  <si>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</si>
  <si>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</si>
  <si>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</si>
  <si>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</si>
  <si>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</si>
  <si>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</si>
  <si>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</si>
  <si>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</si>
  <si>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</si>
  <si>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</si>
  <si>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</si>
  <si>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</si>
  <si>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</si>
  <si>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</si>
  <si>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</si>
  <si>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</si>
  <si>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</si>
  <si>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</si>
  <si>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</si>
  <si>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</si>
  <si>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</si>
  <si>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</si>
  <si>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</si>
  <si>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</si>
  <si>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</si>
  <si>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</si>
  <si>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</si>
  <si>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</si>
  <si>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</si>
  <si>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</si>
  <si>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</si>
  <si>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</si>
  <si>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</si>
  <si>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</si>
  <si>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</si>
  <si>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</si>
  <si>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</si>
  <si>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</si>
  <si>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</si>
  <si>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</si>
  <si>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</si>
  <si>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</si>
  <si>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</si>
  <si>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</si>
  <si>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</si>
  <si>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</si>
  <si>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</si>
  <si>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</si>
  <si>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</si>
  <si>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</si>
  <si>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</si>
  <si>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</si>
  <si>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</si>
  <si>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</si>
  <si>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</si>
  <si>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</si>
  <si>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</si>
  <si>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</si>
  <si>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</si>
  <si>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</si>
  <si>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</si>
  <si>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</si>
  <si>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</si>
  <si>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</si>
  <si>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</si>
  <si>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</si>
  <si>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</si>
  <si>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</si>
  <si>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</si>
  <si>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</si>
  <si>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</si>
  <si>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</si>
  <si>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</si>
  <si>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</si>
  <si>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</si>
  <si>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</si>
  <si>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</si>
  <si>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</si>
  <si>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</si>
  <si>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</si>
  <si>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</si>
  <si>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</si>
  <si>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</si>
  <si>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</si>
  <si>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</si>
  <si>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</si>
  <si>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</si>
  <si>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</si>
  <si>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</si>
  <si>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</si>
  <si>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</si>
  <si>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</si>
  <si>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</si>
  <si>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</si>
  <si>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</si>
  <si>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</si>
  <si>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</si>
  <si>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</si>
  <si>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</si>
  <si>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</si>
  <si>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</si>
  <si>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</si>
  <si>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</si>
  <si>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</si>
  <si>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</si>
  <si>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</si>
  <si>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</si>
  <si>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</si>
  <si>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</si>
  <si>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</si>
  <si>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</si>
  <si>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</si>
  <si>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</si>
  <si>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</si>
  <si>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</si>
  <si>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</si>
  <si>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</si>
  <si>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</si>
  <si>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</si>
  <si>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</si>
  <si>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</si>
  <si>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</si>
  <si>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</si>
  <si>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</si>
  <si>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</si>
  <si>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</si>
  <si>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</si>
  <si>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</si>
  <si>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</si>
  <si>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</si>
  <si>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</si>
  <si>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</si>
  <si>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</si>
  <si>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</si>
  <si>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</si>
  <si>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</si>
  <si>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</si>
  <si>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</si>
  <si>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</si>
  <si>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</si>
  <si>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</si>
  <si>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</si>
  <si>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</si>
  <si>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</si>
  <si>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</si>
  <si>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</si>
  <si>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</si>
  <si>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</si>
  <si>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</si>
  <si>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</si>
  <si>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</si>
  <si>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</si>
  <si>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</si>
  <si>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</si>
  <si>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</si>
  <si>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</si>
  <si>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</si>
  <si>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</si>
  <si>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</si>
  <si>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</si>
  <si>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</si>
  <si>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</si>
  <si>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</si>
  <si>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</si>
  <si>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</si>
  <si>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</si>
  <si>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</si>
  <si>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</si>
  <si>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</si>
  <si>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</si>
  <si>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</si>
  <si>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</si>
  <si>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</si>
  <si>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</si>
  <si>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</si>
  <si>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</si>
  <si>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</si>
  <si>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</si>
  <si>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</si>
  <si>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</si>
  <si>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</si>
  <si>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</si>
  <si>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</si>
  <si>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</si>
  <si>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</si>
  <si>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</si>
  <si>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</si>
  <si>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</si>
  <si>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</si>
  <si>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</si>
  <si>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</si>
  <si>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</si>
  <si>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</si>
  <si>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</si>
  <si>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</si>
  <si>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</si>
  <si>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</si>
  <si>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</si>
  <si>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</si>
  <si>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</si>
  <si>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</si>
  <si>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</si>
  <si>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</si>
  <si>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</si>
  <si>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</si>
  <si>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</si>
  <si>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</si>
  <si>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</si>
  <si>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</si>
  <si>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</si>
  <si>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</si>
  <si>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</si>
  <si>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</si>
  <si>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</si>
  <si>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</si>
  <si>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</si>
  <si>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</si>
  <si>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</si>
  <si>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</si>
  <si>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</si>
  <si>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</si>
  <si>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</si>
  <si>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</si>
  <si>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</si>
  <si>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</si>
  <si>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</si>
  <si>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</si>
  <si>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</si>
  <si>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</si>
  <si>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</si>
  <si>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</si>
  <si>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</si>
  <si>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</si>
  <si>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</si>
  <si>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</si>
  <si>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</si>
  <si>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</si>
  <si>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</si>
  <si>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</si>
  <si>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</si>
  <si>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</si>
  <si>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</si>
  <si>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</si>
  <si>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</si>
  <si>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</si>
  <si>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</si>
  <si>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</si>
  <si>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</si>
  <si>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</si>
  <si>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</si>
  <si>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</si>
  <si>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</si>
  <si>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</si>
  <si>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</si>
  <si>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</si>
  <si>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</si>
  <si>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</si>
  <si>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</si>
  <si>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</si>
  <si>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</si>
  <si>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</si>
  <si>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</si>
  <si>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</si>
  <si>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</si>
  <si>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</si>
  <si>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</si>
  <si>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</si>
  <si>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</si>
  <si>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</si>
  <si>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</si>
  <si>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</si>
  <si>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</si>
  <si>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</si>
  <si>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</si>
  <si>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</si>
  <si>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</si>
  <si>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</si>
  <si>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</si>
  <si>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</si>
  <si>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</si>
  <si>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</si>
  <si>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</si>
  <si>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</si>
  <si>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</si>
  <si>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</si>
  <si>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</si>
  <si>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</si>
  <si>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</si>
  <si>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</si>
  <si>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</si>
  <si>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</si>
  <si>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</si>
  <si>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</si>
  <si>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</si>
  <si>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</si>
  <si>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</si>
  <si>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</si>
  <si>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</si>
  <si>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</si>
  <si>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</si>
  <si>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</si>
  <si>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</si>
  <si>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</si>
  <si>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</si>
  <si>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</si>
  <si>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</si>
  <si>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</si>
  <si>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</si>
  <si>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</si>
  <si>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</si>
  <si>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</si>
  <si>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</si>
  <si>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</si>
  <si>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</si>
  <si>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</si>
  <si>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</si>
  <si>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</si>
  <si>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</si>
  <si>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</si>
  <si>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</si>
  <si>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</si>
  <si>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</si>
  <si>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</si>
  <si>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</si>
  <si>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</si>
  <si>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</si>
  <si>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</si>
  <si>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</si>
  <si>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</si>
  <si>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</si>
  <si>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</si>
  <si>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</si>
  <si>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</si>
  <si>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</si>
  <si>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</si>
  <si>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</si>
  <si>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</si>
  <si>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</si>
  <si>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</si>
  <si>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</si>
  <si>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</si>
  <si>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</si>
  <si>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</si>
  <si>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</si>
  <si>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</si>
  <si>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</si>
  <si>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</si>
  <si>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</si>
  <si>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</si>
  <si>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</si>
  <si>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</si>
  <si>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</si>
  <si>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</si>
  <si>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</si>
  <si>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</si>
  <si>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</si>
  <si>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</si>
  <si>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</si>
  <si>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</si>
  <si>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</si>
  <si>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</si>
  <si>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</si>
  <si>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</si>
  <si>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</si>
  <si>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</si>
  <si>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</si>
  <si>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</si>
  <si>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</si>
  <si>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</si>
  <si>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</si>
  <si>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</si>
  <si>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</si>
  <si>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</si>
  <si>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</si>
  <si>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</si>
  <si>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</si>
  <si>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</si>
  <si>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</si>
  <si>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</si>
  <si>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</si>
  <si>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</si>
  <si>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</si>
  <si>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</si>
  <si>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</si>
  <si>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</si>
  <si>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</si>
  <si>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</si>
  <si>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</si>
  <si>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</si>
  <si>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</si>
  <si>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</si>
  <si>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</si>
  <si>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</si>
  <si>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</si>
  <si>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</si>
  <si>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</si>
  <si>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</si>
  <si>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</si>
  <si>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</si>
  <si>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</si>
  <si>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</si>
  <si>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</si>
  <si>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</si>
  <si>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</si>
  <si>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</si>
  <si>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</si>
  <si>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</si>
  <si>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</si>
  <si>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</si>
  <si>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</si>
  <si>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</si>
  <si>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</si>
  <si>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</si>
  <si>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</si>
  <si>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</si>
  <si>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</si>
  <si>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</si>
  <si>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</si>
  <si>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</si>
  <si>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</si>
  <si>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</si>
  <si>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</si>
  <si>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</si>
  <si>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</si>
  <si>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</si>
  <si>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</si>
  <si>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</si>
  <si>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</si>
  <si>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</si>
  <si>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</si>
  <si>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</si>
  <si>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</si>
  <si>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</si>
  <si>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</si>
  <si>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</si>
  <si>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</si>
  <si>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</si>
  <si>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</si>
  <si>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</si>
  <si>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</si>
  <si>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</si>
  <si>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</si>
  <si>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</si>
  <si>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</si>
  <si>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</si>
  <si>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</si>
  <si>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</si>
  <si>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</si>
  <si>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</si>
  <si>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</si>
  <si>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</si>
  <si>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</si>
  <si>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</si>
  <si>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</si>
  <si>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</si>
  <si>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</si>
  <si>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</si>
  <si>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</si>
  <si>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</si>
  <si>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</si>
  <si>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</si>
  <si>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</si>
  <si>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</si>
  <si>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</si>
  <si>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</si>
  <si>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</si>
  <si>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</si>
  <si>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</si>
  <si>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</si>
  <si>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</si>
  <si>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</si>
  <si>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</si>
  <si>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</si>
  <si>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</si>
  <si>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</si>
  <si>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</si>
  <si>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</si>
  <si>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</si>
  <si>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</si>
  <si>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</si>
  <si>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</si>
  <si>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</si>
  <si>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</si>
  <si>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</si>
  <si>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</si>
  <si>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</si>
  <si>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</si>
  <si>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</si>
  <si>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</si>
  <si>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</si>
  <si>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</si>
  <si>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</si>
  <si>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</si>
  <si>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</si>
  <si>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</si>
  <si>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</si>
  <si>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</si>
  <si>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</si>
  <si>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</si>
  <si>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</si>
  <si>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</si>
  <si>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</si>
  <si>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</si>
  <si>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</si>
  <si>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</si>
  <si>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</si>
  <si>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</si>
  <si>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</si>
  <si>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</si>
  <si>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</si>
  <si>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</si>
  <si>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</si>
  <si>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</si>
  <si>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</si>
  <si>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</si>
  <si>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</si>
  <si>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</si>
  <si>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</si>
  <si>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</si>
  <si>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</si>
  <si>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</si>
  <si>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</si>
  <si>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</si>
  <si>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</si>
  <si>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</si>
  <si>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</si>
  <si>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</si>
  <si>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</si>
  <si>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</si>
  <si>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</si>
  <si>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</si>
  <si>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</si>
  <si>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</si>
  <si>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</si>
  <si>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</si>
  <si>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</si>
  <si>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</si>
  <si>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</si>
  <si>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</si>
  <si>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</si>
  <si>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</si>
  <si>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</si>
  <si>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</si>
  <si>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</si>
  <si>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</si>
  <si>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</si>
  <si>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</si>
  <si>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</si>
  <si>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</si>
  <si>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</si>
  <si>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</si>
  <si>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</si>
  <si>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</si>
  <si>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</si>
  <si>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</si>
  <si>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</si>
  <si>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</si>
  <si>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</si>
  <si>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</si>
  <si>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</si>
  <si>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</si>
  <si>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</si>
  <si>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</si>
  <si>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</si>
  <si>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</si>
  <si>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</si>
  <si>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</si>
  <si>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</si>
  <si>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</si>
  <si>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</si>
  <si>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</si>
  <si>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</si>
  <si>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</si>
  <si>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</si>
  <si>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</si>
  <si>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</si>
  <si>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</si>
  <si>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</si>
  <si>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</si>
  <si>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</si>
  <si>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</si>
  <si>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</si>
  <si>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</si>
  <si>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</si>
  <si>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</si>
  <si>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</si>
  <si>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</si>
  <si>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</si>
  <si>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</si>
  <si>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</si>
  <si>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</si>
  <si>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</si>
  <si>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</si>
  <si>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</si>
  <si>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</si>
  <si>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</si>
  <si>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</si>
  <si>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</si>
  <si>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</si>
  <si>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</si>
  <si>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</si>
  <si>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</si>
  <si>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</si>
  <si>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</si>
  <si>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</si>
  <si>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</si>
  <si>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</si>
  <si>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</si>
  <si>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</si>
  <si>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</si>
  <si>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</si>
  <si>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</si>
  <si>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</si>
  <si>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</si>
  <si>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</si>
  <si>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</si>
  <si>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</si>
  <si>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</si>
  <si>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</si>
  <si>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</si>
  <si>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</si>
  <si>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</si>
  <si>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</si>
  <si>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</si>
  <si>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</si>
  <si>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</si>
  <si>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</si>
  <si>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</si>
  <si>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</si>
  <si>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</si>
  <si>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</si>
  <si>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</si>
  <si>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</si>
  <si>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</si>
  <si>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</si>
  <si>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</si>
  <si>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</si>
  <si>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</si>
  <si>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</si>
  <si>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</si>
  <si>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</si>
  <si>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</si>
  <si>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</si>
  <si>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</si>
  <si>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</si>
  <si>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</si>
  <si>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</si>
  <si>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</si>
  <si>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</si>
  <si>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</si>
  <si>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</si>
  <si>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</si>
  <si>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</si>
  <si>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</si>
  <si>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</si>
  <si>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</si>
  <si>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</si>
  <si>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</si>
  <si>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</si>
  <si>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</si>
  <si>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</si>
  <si>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</si>
  <si>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</si>
  <si>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</si>
  <si>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</si>
  <si>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</si>
  <si>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</si>
  <si>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</si>
  <si>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</si>
  <si>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</si>
  <si>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</si>
  <si>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</si>
  <si>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</si>
  <si>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</si>
  <si>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</si>
  <si>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</si>
  <si>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</si>
  <si>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</si>
  <si>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</si>
  <si>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</si>
  <si>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</si>
  <si>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</si>
  <si>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</si>
  <si>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</si>
  <si>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</si>
  <si>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</si>
  <si>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</si>
  <si>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</si>
  <si>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</si>
  <si>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</si>
  <si>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</si>
  <si>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</si>
  <si>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</si>
  <si>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</si>
  <si>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</si>
  <si>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</si>
  <si>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</si>
  <si>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</si>
  <si>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</si>
  <si>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</si>
  <si>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</si>
  <si>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</si>
  <si>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</si>
  <si>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</si>
  <si>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</si>
  <si>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</si>
  <si>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</si>
  <si>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</si>
  <si>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</si>
  <si>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</si>
  <si>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</si>
  <si>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</si>
  <si>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</si>
  <si>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</si>
  <si>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</si>
  <si>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</si>
  <si>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</si>
  <si>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</si>
  <si>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</si>
  <si>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</si>
  <si>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</si>
  <si>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</si>
  <si>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</si>
  <si>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</si>
  <si>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</si>
  <si>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</si>
  <si>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</si>
  <si>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</si>
  <si>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</si>
  <si>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</si>
  <si>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</si>
  <si>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</si>
  <si>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</si>
  <si>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</si>
  <si>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</si>
  <si>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</si>
  <si>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</si>
  <si>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</si>
  <si>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</si>
  <si>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</si>
  <si>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</si>
  <si>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</si>
  <si>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</si>
  <si>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</si>
  <si>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</si>
  <si>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</si>
  <si>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</si>
  <si>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</si>
  <si>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</si>
  <si>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</si>
  <si>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</si>
  <si>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</si>
  <si>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</si>
  <si>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</si>
  <si>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</si>
  <si>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</si>
  <si>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</si>
  <si>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</si>
  <si>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</si>
  <si>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</si>
  <si>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</si>
  <si>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</si>
  <si>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</si>
  <si>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</si>
  <si>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</si>
  <si>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</si>
  <si>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</si>
  <si>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</si>
  <si>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</si>
  <si>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</si>
  <si>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</si>
  <si>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</si>
  <si>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</si>
  <si>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</si>
  <si>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</si>
  <si>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</si>
  <si>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</si>
  <si>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</si>
  <si>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</si>
  <si>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</si>
  <si>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</si>
  <si>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</si>
  <si>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</si>
  <si>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</si>
  <si>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</si>
  <si>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</si>
  <si>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</si>
  <si>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</si>
  <si>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</si>
  <si>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</si>
  <si>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</si>
  <si>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</si>
  <si>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</si>
  <si>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</si>
  <si>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</si>
  <si>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</si>
  <si>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</si>
  <si>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</si>
  <si>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</si>
  <si>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</si>
  <si>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</si>
  <si>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</si>
  <si>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</si>
  <si>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</si>
  <si>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</si>
  <si>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</si>
  <si>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</si>
  <si>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</si>
  <si>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</si>
  <si>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</si>
  <si>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</si>
  <si>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</si>
  <si>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</si>
  <si>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</si>
  <si>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</si>
  <si>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</si>
  <si>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</si>
  <si>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</si>
  <si>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</si>
  <si>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</si>
  <si>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</si>
  <si>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</si>
  <si>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</si>
  <si>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</si>
  <si>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</si>
  <si>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</si>
  <si>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</si>
  <si>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</si>
  <si>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</si>
  <si>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</si>
  <si>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</si>
  <si>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</si>
  <si>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</si>
  <si>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</si>
  <si>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</si>
  <si>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</si>
  <si>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</si>
  <si>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</si>
  <si>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</si>
  <si>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</si>
  <si>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</si>
  <si>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</si>
  <si>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</si>
  <si>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</si>
  <si>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</si>
  <si>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</si>
  <si>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</si>
  <si>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</si>
  <si>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</si>
  <si>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</si>
  <si>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</si>
  <si>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</si>
  <si>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</si>
  <si>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</si>
  <si>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</si>
  <si>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</si>
  <si>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</si>
  <si>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</si>
  <si>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</si>
  <si>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</si>
  <si>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</si>
  <si>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</si>
  <si>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</si>
  <si>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</si>
  <si>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</si>
  <si>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</si>
  <si>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</si>
  <si>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</si>
  <si>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</si>
  <si>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</si>
  <si>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</si>
  <si>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</si>
  <si>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</si>
  <si>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</si>
  <si>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</si>
  <si>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</si>
  <si>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</si>
  <si>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</si>
  <si>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</si>
  <si>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</si>
  <si>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</si>
  <si>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</si>
  <si>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</si>
  <si>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</si>
  <si>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</si>
  <si>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</si>
  <si>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</si>
  <si>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</si>
  <si>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</si>
  <si>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</si>
  <si>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</si>
  <si>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</si>
  <si>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</si>
  <si>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</si>
  <si>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</si>
  <si>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</si>
  <si>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</si>
  <si>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</si>
  <si>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</si>
  <si>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</si>
  <si>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</si>
  <si>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</si>
  <si>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</si>
  <si>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</si>
  <si>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</si>
  <si>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</si>
  <si>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</si>
  <si>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</si>
  <si>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</si>
  <si>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</si>
  <si>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</si>
  <si>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</si>
  <si>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</si>
  <si>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</si>
  <si>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</si>
  <si>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</si>
  <si>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</si>
  <si>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</si>
  <si>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</si>
  <si>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</si>
  <si>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</si>
  <si>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</si>
  <si>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</si>
  <si>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</si>
  <si>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</si>
  <si>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</si>
  <si>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</si>
  <si>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</si>
  <si>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</si>
  <si>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</si>
  <si>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</si>
  <si>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</si>
  <si>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</si>
  <si>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</si>
  <si>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</si>
  <si>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</si>
  <si>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</si>
  <si>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</si>
  <si>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</si>
  <si>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</si>
  <si>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</si>
  <si>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</si>
  <si>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</si>
  <si>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</si>
  <si>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</si>
  <si>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</si>
  <si>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</si>
  <si>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</si>
  <si>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</si>
  <si>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</si>
  <si>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</si>
  <si>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</si>
  <si>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</si>
  <si>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</si>
  <si>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</si>
  <si>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</si>
  <si>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</si>
  <si>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</si>
  <si>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</si>
  <si>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</si>
  <si>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</si>
  <si>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</si>
  <si>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</si>
  <si>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</si>
  <si>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</si>
  <si>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</si>
  <si>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</si>
  <si>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</si>
  <si>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</si>
  <si>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</si>
  <si>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</si>
  <si>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</si>
  <si>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</si>
  <si>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</si>
  <si>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</si>
  <si>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</si>
  <si>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</si>
  <si>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</si>
  <si>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</si>
  <si>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</si>
  <si>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</si>
  <si>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</si>
  <si>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</si>
  <si>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</si>
  <si>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</si>
  <si>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</si>
  <si>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</si>
  <si>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</si>
  <si>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</si>
  <si>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</si>
  <si>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</si>
  <si>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</si>
  <si>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</si>
  <si>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</si>
  <si>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</si>
  <si>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</si>
  <si>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</si>
  <si>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</si>
  <si>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</si>
  <si>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</si>
  <si>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</si>
  <si>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</si>
  <si>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</si>
  <si>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</si>
  <si>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</si>
  <si>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</si>
  <si>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</si>
  <si>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</si>
  <si>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</si>
  <si>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</si>
  <si>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</si>
  <si>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</si>
  <si>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</si>
  <si>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</si>
  <si>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</si>
  <si>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</si>
  <si>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</si>
  <si>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</si>
  <si>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</si>
  <si>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</si>
  <si>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</si>
  <si>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</si>
  <si>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</si>
  <si>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</si>
  <si>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</si>
  <si>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</si>
  <si>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</si>
  <si>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</si>
  <si>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</si>
  <si>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</si>
  <si>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</si>
  <si>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</si>
  <si>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</si>
  <si>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</si>
  <si>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</si>
  <si>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</si>
  <si>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</si>
  <si>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</si>
  <si>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</si>
  <si>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</si>
  <si>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</si>
  <si>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</si>
  <si>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</si>
  <si>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</si>
  <si>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</si>
  <si>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</si>
  <si>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</si>
  <si>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</si>
  <si>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</si>
  <si>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</si>
  <si>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</si>
  <si>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</si>
  <si>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</si>
  <si>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</si>
  <si>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</si>
  <si>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</si>
  <si>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</si>
  <si>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</si>
  <si>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</si>
  <si>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</si>
  <si>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</si>
  <si>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</si>
  <si>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</si>
  <si>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</si>
  <si>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</si>
  <si>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</si>
  <si>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</si>
  <si>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</si>
  <si>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</si>
  <si>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</si>
  <si>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</si>
  <si>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</si>
  <si>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</si>
  <si>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</si>
  <si>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</si>
  <si>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</si>
  <si>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</si>
  <si>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</si>
  <si>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</si>
  <si>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</si>
  <si>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</si>
  <si>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</si>
  <si>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</si>
  <si>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</si>
  <si>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</si>
  <si>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</si>
  <si>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</si>
  <si>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</si>
  <si>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</si>
  <si>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</si>
  <si>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</si>
  <si>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</si>
  <si>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</si>
  <si>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</si>
  <si>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</si>
  <si>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</si>
  <si>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</si>
  <si>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</si>
  <si>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</si>
  <si>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</si>
  <si>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</si>
  <si>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</si>
  <si>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</si>
  <si>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</si>
  <si>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</si>
  <si>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</si>
  <si>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</si>
  <si>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</si>
  <si>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</si>
  <si>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</si>
  <si>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</si>
  <si>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</si>
  <si>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</si>
  <si>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</si>
  <si>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</si>
  <si>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</si>
  <si>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</si>
  <si>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</si>
  <si>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</si>
  <si>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</si>
  <si>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</si>
  <si>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</si>
  <si>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</si>
  <si>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</si>
  <si>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</si>
  <si>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</si>
  <si>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</si>
  <si>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</si>
  <si>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</si>
  <si>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</si>
  <si>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</si>
  <si>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</si>
  <si>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</si>
  <si>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</si>
  <si>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</si>
  <si>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</si>
  <si>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</si>
  <si>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</si>
  <si>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</si>
  <si>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</si>
  <si>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</si>
  <si>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</si>
  <si>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</si>
  <si>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</si>
  <si>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</si>
  <si>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</si>
  <si>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</si>
  <si>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</si>
  <si>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</si>
  <si>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</si>
  <si>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</si>
  <si>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</si>
  <si>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</si>
  <si>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</si>
  <si>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</si>
  <si>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</si>
  <si>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</si>
  <si>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</si>
  <si>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</si>
  <si>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</si>
  <si>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</si>
  <si>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</si>
  <si>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</si>
  <si>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</si>
  <si>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</si>
  <si>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</si>
  <si>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</si>
  <si>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</si>
  <si>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</si>
  <si>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</si>
  <si>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</si>
  <si>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</si>
  <si>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</si>
  <si>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</si>
  <si>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</si>
  <si>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</si>
  <si>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</si>
  <si>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</si>
  <si>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</si>
  <si>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</si>
  <si>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</si>
  <si>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</si>
  <si>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</si>
  <si>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</si>
  <si>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</si>
  <si>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</si>
  <si>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</si>
  <si>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</si>
  <si>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</si>
  <si>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</si>
  <si>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</si>
  <si>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</si>
  <si>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</si>
  <si>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</si>
  <si>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</si>
  <si>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</si>
  <si>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</si>
  <si>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</si>
  <si>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</si>
  <si>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</si>
  <si>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</si>
  <si>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</si>
  <si>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</si>
  <si>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</si>
  <si>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</si>
  <si>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</si>
  <si>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</si>
  <si>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</si>
  <si>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</si>
  <si>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</si>
  <si>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</si>
  <si>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</si>
  <si>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</si>
  <si>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</si>
  <si>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</si>
  <si>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</si>
  <si>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</si>
  <si>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</si>
  <si>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</si>
  <si>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</si>
  <si>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</si>
  <si>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</si>
  <si>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</si>
  <si>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</si>
  <si>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</si>
  <si>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</si>
  <si>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</si>
  <si>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</si>
  <si>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</si>
  <si>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</si>
  <si>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</si>
  <si>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</si>
  <si>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</si>
  <si>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</si>
  <si>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</si>
  <si>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</si>
  <si>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</si>
  <si>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</si>
  <si>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</si>
  <si>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</si>
  <si>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</si>
  <si>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</si>
  <si>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</si>
  <si>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</si>
  <si>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</si>
  <si>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</si>
  <si>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</si>
  <si>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</si>
  <si>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</si>
  <si>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</si>
  <si>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</si>
  <si>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</si>
  <si>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</si>
  <si>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</si>
  <si>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</si>
  <si>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</si>
  <si>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</si>
  <si>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</si>
  <si>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</si>
  <si>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</si>
  <si>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</si>
  <si>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</si>
  <si>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</si>
  <si>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</si>
  <si>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</si>
  <si>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</si>
  <si>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</si>
  <si>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</si>
  <si>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</si>
  <si>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</si>
  <si>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</si>
  <si>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</si>
  <si>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</si>
  <si>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</si>
  <si>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</si>
  <si>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</si>
  <si>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</si>
  <si>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</si>
  <si>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</si>
  <si>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</si>
  <si>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</si>
  <si>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</si>
  <si>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</si>
  <si>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</si>
  <si>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</si>
  <si>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</si>
  <si>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</si>
  <si>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</si>
  <si>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</si>
  <si>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</si>
  <si>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</si>
  <si>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</si>
  <si>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</si>
  <si>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</si>
  <si>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</si>
  <si>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</si>
  <si>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</si>
  <si>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</si>
  <si>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</si>
  <si>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</si>
  <si>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</si>
  <si>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</si>
  <si>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</si>
  <si>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</si>
  <si>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</si>
  <si>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</si>
  <si>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</si>
  <si>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</si>
  <si>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</si>
  <si>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</si>
  <si>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</si>
  <si>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</si>
  <si>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</si>
  <si>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</si>
  <si>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</si>
  <si>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</si>
  <si>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</si>
  <si>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</si>
  <si>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</si>
  <si>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</si>
  <si>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</si>
  <si>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</si>
  <si>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</si>
  <si>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</si>
  <si>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</si>
  <si>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</si>
  <si>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</si>
  <si>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</si>
  <si>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</si>
  <si>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</si>
  <si>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</si>
  <si>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</si>
  <si>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</si>
  <si>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</si>
  <si>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</si>
  <si>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</si>
  <si>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</si>
  <si>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</si>
  <si>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</si>
  <si>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</si>
  <si>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</si>
  <si>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</si>
  <si>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</si>
  <si>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</si>
  <si>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</si>
  <si>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</si>
  <si>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</si>
  <si>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</si>
  <si>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</si>
  <si>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</si>
  <si>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</si>
  <si>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</si>
  <si>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</si>
  <si>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</si>
  <si>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</si>
  <si>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</si>
  <si>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</si>
  <si>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</si>
  <si>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</si>
  <si>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</si>
  <si>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</si>
  <si>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</si>
  <si>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</si>
  <si>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</si>
  <si>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</si>
  <si>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</si>
  <si>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</si>
  <si>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</si>
  <si>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</si>
  <si>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</si>
  <si>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</si>
  <si>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</si>
  <si>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</si>
  <si>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</si>
  <si>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</si>
  <si>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</si>
  <si>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</si>
  <si>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</si>
  <si>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</si>
  <si>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</si>
  <si>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</si>
  <si>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</si>
  <si>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</si>
  <si>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</si>
  <si>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</si>
  <si>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</si>
  <si>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</si>
  <si>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</si>
  <si>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</si>
  <si>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</si>
  <si>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</si>
  <si>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</si>
  <si>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</si>
  <si>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</si>
  <si>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</si>
  <si>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</si>
  <si>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</si>
  <si>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</si>
  <si>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</si>
  <si>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</si>
  <si>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</si>
  <si>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</si>
  <si>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</si>
  <si>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</si>
  <si>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</si>
  <si>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</si>
  <si>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</si>
  <si>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</si>
  <si>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</si>
  <si>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</si>
  <si>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</si>
  <si>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</si>
  <si>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</si>
  <si>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</si>
  <si>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</si>
  <si>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</si>
  <si>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</si>
  <si>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</si>
  <si>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</si>
  <si>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</si>
  <si>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</si>
  <si>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</si>
  <si>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</si>
  <si>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</si>
  <si>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</si>
  <si>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</si>
  <si>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</si>
  <si>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</si>
  <si>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</si>
  <si>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</si>
  <si>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</si>
  <si>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</si>
  <si>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</si>
  <si>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</si>
  <si>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</si>
  <si>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</si>
  <si>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</si>
  <si>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</si>
  <si>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</si>
  <si>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</si>
  <si>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</si>
  <si>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</si>
  <si>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</si>
  <si>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</si>
  <si>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</si>
  <si>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</si>
  <si>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</si>
  <si>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</si>
  <si>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</si>
  <si>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</si>
  <si>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</si>
  <si>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</si>
  <si>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</si>
  <si>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</si>
  <si>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</si>
  <si>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</si>
  <si>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</si>
  <si>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</si>
  <si>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</si>
  <si>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</si>
  <si>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</si>
  <si>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</si>
  <si>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</si>
  <si>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</si>
  <si>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</si>
  <si>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</si>
  <si>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</si>
  <si>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</si>
  <si>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</si>
  <si>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</si>
  <si>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</si>
  <si>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</si>
  <si>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</si>
  <si>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</si>
  <si>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</si>
  <si>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</si>
  <si>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</si>
  <si>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</si>
  <si>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</si>
  <si>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</si>
  <si>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</si>
  <si>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</si>
  <si>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</si>
  <si>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</si>
  <si>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</si>
  <si>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</si>
  <si>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</si>
  <si>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</si>
  <si>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</si>
  <si>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</si>
  <si>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</si>
  <si>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</si>
  <si>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</si>
  <si>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</si>
  <si>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</si>
  <si>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</si>
  <si>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</si>
  <si>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</si>
  <si>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</si>
  <si>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</si>
  <si>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</si>
  <si>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</si>
  <si>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</si>
  <si>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</si>
  <si>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</si>
  <si>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</si>
  <si>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</si>
  <si>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</si>
  <si>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</si>
  <si>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</si>
  <si>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</si>
  <si>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</si>
  <si>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</si>
  <si>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</si>
  <si>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</si>
  <si>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</si>
  <si>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</si>
  <si>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</si>
  <si>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</si>
  <si>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</si>
  <si>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</si>
  <si>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</si>
  <si>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</si>
  <si>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</si>
  <si>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</si>
  <si>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</si>
  <si>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</si>
  <si>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</si>
  <si>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</si>
  <si>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</si>
  <si>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</si>
  <si>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</si>
  <si>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</si>
  <si>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</si>
  <si>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</si>
  <si>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</si>
  <si>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</si>
  <si>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</si>
  <si>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</si>
  <si>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</si>
  <si>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</si>
  <si>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</si>
  <si>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</si>
  <si>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</si>
  <si>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</si>
  <si>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</si>
  <si>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</si>
  <si>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</si>
  <si>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</si>
  <si>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</si>
  <si>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</si>
  <si>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</si>
  <si>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</si>
  <si>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</si>
  <si>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</si>
  <si>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</si>
  <si>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</si>
  <si>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</si>
  <si>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</si>
  <si>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</si>
  <si>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</si>
  <si>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</si>
  <si>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</si>
  <si>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</si>
  <si>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</si>
  <si>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</si>
  <si>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</si>
  <si>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</si>
  <si>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</si>
  <si>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</si>
  <si>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</si>
  <si>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</si>
  <si>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</si>
  <si>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</si>
  <si>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</si>
  <si>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</si>
  <si>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</si>
  <si>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</si>
  <si>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</si>
  <si>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</si>
  <si>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</si>
  <si>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</si>
  <si>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</si>
  <si>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</si>
  <si>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</si>
  <si>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</si>
  <si>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</si>
  <si>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</si>
  <si>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</si>
  <si>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</si>
  <si>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</si>
  <si>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</si>
  <si>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</si>
  <si>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</si>
  <si>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</si>
  <si>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</si>
  <si>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</si>
  <si>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</si>
  <si>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</si>
  <si>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</si>
  <si>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</si>
  <si>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</si>
  <si>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</si>
  <si>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</si>
  <si>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</si>
  <si>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</si>
  <si>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</si>
  <si>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</si>
  <si>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</si>
  <si>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</si>
  <si>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</si>
  <si>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</si>
  <si>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</si>
  <si>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</si>
  <si>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</si>
  <si>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</si>
  <si>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</si>
  <si>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</si>
  <si>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</si>
  <si>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</si>
  <si>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</si>
  <si>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</si>
  <si>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</si>
  <si>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</si>
  <si>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</si>
  <si>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</si>
  <si>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</si>
  <si>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</si>
  <si>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</si>
  <si>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</si>
  <si>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</si>
  <si>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</si>
  <si>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</si>
  <si>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</si>
  <si>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</si>
  <si>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</si>
  <si>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</si>
  <si>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</si>
  <si>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</si>
  <si>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</si>
  <si>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</si>
  <si>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</si>
  <si>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</si>
  <si>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</si>
  <si>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</si>
  <si>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</si>
  <si>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</si>
  <si>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</si>
  <si>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</si>
  <si>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</si>
  <si>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</si>
  <si>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</si>
  <si>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</si>
  <si>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</si>
  <si>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</si>
  <si>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</si>
  <si>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</si>
  <si>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</si>
  <si>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</si>
  <si>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</si>
  <si>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</si>
  <si>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</si>
  <si>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</si>
  <si>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</si>
  <si>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</si>
  <si>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</si>
  <si>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</si>
  <si>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</si>
  <si>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</si>
  <si>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</si>
  <si>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</si>
  <si>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</si>
  <si>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</si>
  <si>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</si>
  <si>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</si>
  <si>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</si>
  <si>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</si>
  <si>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</si>
  <si>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</si>
  <si>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</si>
  <si>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</si>
  <si>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</si>
  <si>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</si>
  <si>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</si>
  <si>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</si>
  <si>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</si>
  <si>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</si>
  <si>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</si>
  <si>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</si>
  <si>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</si>
  <si>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</si>
  <si>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</si>
  <si>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</si>
  <si>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</si>
  <si>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</si>
  <si>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</si>
  <si>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</si>
  <si>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</si>
  <si>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</si>
  <si>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</si>
  <si>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</si>
  <si>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</si>
  <si>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</si>
  <si>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</si>
  <si>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</si>
  <si>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</si>
  <si>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</si>
  <si>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</si>
  <si>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</si>
  <si>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</si>
  <si>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</si>
  <si>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</si>
  <si>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</si>
  <si>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</si>
  <si>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</si>
  <si>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</si>
  <si>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</si>
  <si>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</si>
  <si>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</si>
  <si>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</si>
  <si>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</si>
  <si>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</si>
  <si>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</si>
  <si>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</si>
  <si>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</si>
  <si>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</si>
  <si>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</si>
  <si>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</si>
  <si>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</si>
  <si>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</si>
  <si>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</si>
  <si>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</si>
  <si>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</si>
  <si>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</si>
  <si>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</si>
  <si>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</si>
  <si>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</si>
  <si>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</si>
  <si>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</si>
  <si>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</si>
  <si>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</si>
  <si>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</si>
  <si>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</si>
  <si>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</si>
  <si>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</si>
  <si>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</si>
  <si>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</si>
  <si>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</si>
  <si>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</si>
  <si>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</si>
  <si>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</si>
  <si>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</si>
  <si>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</si>
  <si>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</si>
  <si>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</si>
  <si>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</si>
  <si>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</si>
  <si>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</si>
  <si>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</si>
  <si>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</si>
  <si>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</si>
  <si>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</si>
  <si>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</si>
  <si>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</si>
  <si>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</si>
  <si>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</si>
  <si>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</si>
  <si>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</si>
  <si>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</si>
  <si>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</si>
  <si>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</si>
  <si>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</si>
  <si>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</si>
  <si>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</si>
  <si>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</si>
  <si>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</si>
  <si>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</si>
  <si>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</si>
  <si>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</si>
  <si>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</si>
  <si>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</si>
  <si>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</si>
  <si>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</si>
  <si>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</si>
  <si>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</si>
  <si>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</si>
  <si>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</si>
  <si>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</si>
  <si>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</si>
  <si>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</si>
  <si>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</si>
  <si>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</si>
  <si>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</si>
  <si>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</si>
  <si>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</si>
  <si>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</si>
  <si>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</si>
  <si>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</si>
  <si>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</si>
  <si>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</si>
  <si>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</si>
  <si>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</si>
  <si>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</si>
  <si>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</si>
  <si>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</si>
  <si>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</si>
  <si>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</si>
  <si>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</si>
  <si>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</si>
  <si>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</si>
  <si>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</si>
  <si>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</si>
  <si>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</si>
  <si>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</si>
  <si>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</si>
  <si>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</si>
  <si>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</si>
  <si>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</si>
  <si>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</si>
  <si>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</si>
  <si>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</si>
  <si>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</si>
  <si>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</si>
  <si>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</si>
  <si>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</si>
  <si>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</si>
  <si>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</si>
  <si>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</si>
  <si>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</si>
  <si>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</si>
  <si>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</si>
  <si>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</si>
  <si>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</si>
  <si>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</si>
  <si>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</si>
  <si>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</si>
  <si>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</si>
  <si>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</si>
  <si>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</si>
  <si>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</si>
  <si>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</si>
  <si>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</si>
  <si>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</si>
  <si>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</si>
  <si>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</si>
  <si>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</si>
  <si>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</si>
  <si>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</si>
  <si>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</si>
  <si>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</si>
  <si>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</si>
  <si>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</si>
  <si>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</si>
  <si>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</si>
  <si>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</si>
  <si>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</si>
  <si>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</si>
  <si>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</si>
  <si>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</si>
  <si>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</si>
  <si>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</si>
  <si>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</si>
  <si>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</si>
  <si>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</si>
  <si>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</si>
  <si>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</si>
  <si>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</si>
  <si>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</si>
  <si>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</si>
  <si>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</si>
  <si>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</si>
  <si>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</si>
  <si>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</si>
  <si>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</si>
  <si>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</si>
  <si>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</si>
  <si>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</si>
  <si>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</si>
  <si>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</si>
  <si>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</si>
  <si>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</si>
  <si>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</si>
  <si>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</si>
  <si>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</si>
  <si>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</si>
  <si>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</si>
  <si>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</si>
  <si>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</si>
  <si>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</si>
  <si>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</si>
  <si>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</si>
  <si>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</si>
  <si>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</si>
  <si>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</si>
  <si>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</si>
  <si>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</si>
  <si>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</si>
  <si>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</si>
  <si>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</si>
  <si>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</si>
  <si>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</si>
  <si>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</si>
  <si>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</si>
  <si>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</si>
  <si>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</si>
  <si>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</si>
  <si>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</si>
  <si>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</si>
  <si>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</si>
  <si>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</si>
  <si>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</si>
  <si>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</si>
  <si>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</si>
  <si>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</si>
  <si>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</si>
  <si>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</si>
  <si>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</si>
  <si>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</si>
  <si>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</si>
  <si>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</si>
  <si>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</si>
  <si>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</si>
  <si>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</si>
  <si>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</si>
  <si>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</si>
  <si>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</si>
  <si>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</si>
  <si>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</si>
  <si>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</si>
  <si>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</si>
  <si>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</si>
  <si>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</si>
  <si>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</si>
  <si>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</si>
  <si>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</si>
  <si>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</si>
  <si>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</si>
  <si>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</si>
  <si>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</si>
  <si>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</si>
  <si>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</si>
  <si>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</si>
  <si>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</si>
  <si>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</si>
  <si>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</si>
  <si>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</si>
  <si>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</si>
  <si>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</si>
  <si>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</si>
  <si>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</si>
  <si>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</si>
  <si>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</si>
  <si>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</si>
  <si>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</si>
  <si>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</si>
  <si>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</si>
  <si>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</si>
  <si>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</si>
  <si>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</si>
  <si>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</si>
  <si>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</si>
  <si>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</si>
  <si>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</si>
  <si>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</si>
  <si>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</si>
  <si>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</si>
  <si>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</si>
  <si>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</si>
  <si>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</si>
  <si>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</si>
  <si>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</si>
  <si>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</si>
  <si>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</si>
  <si>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</si>
  <si>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</si>
  <si>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</si>
  <si>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</si>
  <si>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</si>
  <si>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</si>
  <si>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</si>
  <si>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</si>
  <si>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</si>
  <si>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</si>
  <si>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</si>
  <si>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</si>
  <si>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</si>
  <si>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</si>
  <si>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</si>
  <si>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</si>
  <si>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</si>
  <si>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</si>
  <si>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</si>
  <si>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</si>
  <si>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</si>
  <si>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</si>
  <si>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</si>
  <si>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</si>
  <si>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</si>
  <si>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</si>
  <si>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</si>
  <si>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</si>
  <si>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</si>
  <si>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</si>
  <si>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</si>
  <si>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</si>
  <si>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</si>
  <si>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</si>
  <si>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</si>
  <si>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</si>
  <si>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</si>
  <si>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</si>
  <si>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</si>
  <si>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</si>
  <si>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</si>
  <si>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</si>
  <si>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</si>
  <si>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</si>
  <si>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</si>
  <si>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</si>
  <si>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</si>
  <si>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</si>
  <si>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</si>
  <si>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</si>
  <si>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</si>
  <si>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</si>
  <si>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</si>
  <si>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</si>
  <si>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</si>
  <si>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</si>
  <si>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</si>
  <si>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</si>
  <si>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</si>
  <si>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</si>
  <si>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</si>
  <si>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</si>
  <si>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</si>
  <si>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</si>
  <si>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</si>
  <si>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</si>
  <si>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</si>
  <si>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</si>
  <si>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</si>
  <si>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</si>
  <si>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</si>
  <si>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</si>
  <si>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</si>
  <si>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</si>
  <si>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</si>
  <si>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</si>
  <si>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</si>
  <si>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</si>
  <si>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</si>
  <si>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</si>
  <si>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</si>
  <si>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</si>
  <si>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</si>
  <si>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</si>
  <si>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</si>
  <si>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</si>
  <si>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</si>
  <si>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</si>
  <si>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</si>
  <si>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</si>
  <si>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</si>
  <si>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</si>
  <si>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</si>
  <si>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</si>
  <si>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</si>
  <si>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</si>
  <si>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</si>
  <si>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</si>
  <si>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</si>
  <si>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</si>
  <si>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</si>
  <si>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</si>
  <si>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</si>
  <si>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</si>
  <si>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</si>
  <si>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</si>
  <si>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</si>
  <si>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</si>
  <si>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</si>
  <si>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</si>
  <si>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</si>
  <si>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</si>
  <si>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</si>
  <si>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</si>
  <si>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</si>
  <si>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</si>
  <si>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</si>
  <si>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</si>
  <si>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</si>
  <si>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</si>
  <si>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</si>
  <si>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</si>
  <si>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</si>
  <si>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</si>
  <si>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</si>
  <si>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</si>
  <si>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</si>
  <si>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</si>
  <si>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</si>
  <si>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</si>
  <si>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</si>
  <si>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</si>
  <si>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</si>
  <si>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</si>
  <si>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</si>
  <si>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</si>
  <si>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</si>
  <si>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</si>
  <si>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</si>
  <si>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</si>
  <si>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</si>
  <si>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</si>
  <si>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</si>
  <si>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</si>
  <si>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</si>
  <si>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</si>
  <si>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</si>
  <si>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</si>
  <si>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</si>
  <si>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</si>
  <si>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</si>
  <si>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</si>
  <si>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</si>
  <si>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</si>
  <si>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</si>
  <si>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</si>
  <si>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</si>
  <si>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</si>
  <si>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</si>
  <si>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</si>
  <si>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</si>
  <si>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</si>
  <si>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</si>
  <si>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</si>
  <si>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</si>
  <si>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</si>
  <si>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</si>
  <si>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</si>
  <si>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</si>
  <si>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</si>
  <si>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</si>
  <si>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</si>
  <si>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</si>
  <si>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</si>
  <si>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</si>
  <si>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</si>
  <si>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</si>
  <si>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</si>
  <si>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</si>
  <si>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</si>
  <si>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</si>
  <si>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</si>
  <si>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</si>
  <si>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</si>
  <si>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</si>
  <si>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</si>
  <si>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</si>
  <si>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</si>
  <si>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</si>
  <si>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</si>
  <si>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</si>
  <si>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</si>
  <si>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</si>
  <si>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</si>
  <si>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</si>
  <si>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</si>
  <si>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</si>
  <si>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</si>
  <si>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</si>
  <si>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</si>
  <si>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</si>
  <si>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</si>
  <si>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</si>
  <si>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</si>
  <si>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</si>
  <si>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</si>
  <si>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</si>
  <si>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</si>
  <si>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</si>
  <si>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</si>
  <si>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</si>
  <si>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</si>
  <si>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</si>
  <si>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</si>
  <si>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</si>
  <si>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</si>
  <si>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</si>
  <si>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</si>
  <si>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</si>
  <si>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</si>
  <si>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</si>
  <si>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</si>
  <si>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</si>
  <si>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</si>
  <si>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</si>
  <si>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</si>
  <si>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</si>
  <si>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</si>
  <si>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</si>
  <si>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</si>
  <si>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</si>
  <si>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</si>
  <si>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</si>
  <si>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</si>
  <si>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</si>
  <si>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</si>
  <si>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</si>
  <si>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</si>
  <si>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</si>
  <si>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</si>
  <si>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</si>
  <si>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</si>
  <si>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</si>
  <si>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</si>
  <si>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</si>
  <si>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</si>
  <si>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</si>
  <si>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</si>
  <si>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</si>
  <si>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</si>
  <si>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</si>
  <si>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</si>
  <si>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</si>
  <si>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</si>
  <si>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</si>
  <si>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</si>
  <si>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</si>
  <si>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</si>
  <si>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</si>
  <si>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</si>
  <si>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</si>
  <si>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</si>
  <si>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</si>
  <si>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</si>
  <si>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</si>
  <si>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</si>
  <si>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</si>
  <si>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</si>
  <si>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</si>
  <si>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</si>
  <si>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</si>
  <si>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</si>
  <si>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</si>
  <si>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</si>
  <si>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</si>
  <si>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</si>
  <si>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</si>
  <si>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</si>
  <si>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</si>
  <si>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</si>
  <si>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</si>
  <si>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</si>
  <si>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</si>
  <si>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</si>
  <si>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</si>
  <si>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</si>
  <si>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</si>
  <si>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</si>
  <si>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</si>
  <si>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</si>
  <si>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</si>
  <si>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</si>
  <si>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</si>
  <si>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</si>
  <si>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</si>
  <si>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</si>
  <si>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</si>
  <si>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</si>
  <si>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</si>
  <si>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</si>
  <si>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</si>
  <si>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</si>
  <si>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</si>
  <si>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</si>
  <si>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</si>
  <si>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</si>
  <si>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</si>
  <si>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</si>
  <si>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</si>
  <si>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</si>
  <si>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</si>
  <si>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</si>
  <si>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</si>
  <si>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</si>
  <si>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</si>
  <si>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</si>
  <si>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</si>
  <si>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</si>
  <si>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</si>
  <si>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</si>
  <si>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</si>
  <si>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</si>
  <si>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</si>
  <si>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</si>
  <si>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</si>
  <si>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</si>
  <si>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</si>
  <si>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</si>
  <si>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</si>
  <si>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</si>
  <si>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</si>
  <si>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</si>
  <si>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</si>
  <si>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</si>
  <si>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</si>
  <si>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</si>
  <si>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</si>
  <si>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</si>
  <si>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</si>
  <si>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</si>
  <si>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</si>
  <si>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</si>
  <si>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</si>
  <si>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</si>
  <si>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</si>
  <si>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</si>
  <si>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</si>
  <si>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</si>
  <si>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</si>
  <si>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</si>
  <si>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</si>
  <si>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</si>
  <si>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</si>
  <si>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</si>
  <si>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</si>
  <si>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</si>
  <si>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</si>
  <si>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</si>
  <si>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</si>
  <si>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</si>
  <si>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</si>
  <si>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</si>
  <si>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</si>
  <si>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</si>
  <si>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</si>
  <si>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</si>
  <si>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</si>
  <si>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</si>
  <si>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</si>
  <si>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</si>
  <si>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</si>
  <si>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</si>
  <si>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</si>
  <si>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</si>
  <si>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</si>
  <si>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</si>
  <si>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</si>
  <si>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</si>
  <si>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</si>
  <si>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</si>
  <si>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</si>
  <si>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</si>
  <si>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</si>
  <si>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</si>
  <si>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</si>
  <si>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</si>
  <si>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</si>
  <si>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</si>
  <si>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</si>
  <si>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</si>
  <si>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</si>
  <si>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</si>
  <si>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</si>
  <si>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</si>
  <si>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</si>
  <si>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</si>
  <si>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</si>
  <si>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</si>
  <si>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</si>
  <si>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</si>
  <si>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</si>
  <si>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</si>
  <si>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</si>
  <si>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</si>
  <si>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</si>
  <si>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</si>
  <si>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</si>
  <si>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</si>
  <si>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</si>
  <si>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</si>
  <si>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</si>
  <si>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</si>
  <si>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</si>
  <si>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</si>
  <si>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</si>
  <si>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</si>
  <si>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</si>
  <si>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</si>
  <si>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</si>
  <si>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</si>
  <si>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</si>
  <si>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</si>
  <si>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</si>
  <si>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</si>
  <si>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</si>
  <si>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</si>
  <si>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</si>
  <si>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</si>
  <si>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</si>
  <si>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</si>
  <si>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</si>
  <si>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</si>
  <si>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</si>
  <si>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</si>
  <si>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</si>
  <si>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</si>
  <si>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</si>
  <si>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</si>
  <si>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</si>
  <si>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</si>
  <si>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</si>
  <si>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</si>
  <si>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</si>
  <si>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</si>
  <si>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</si>
  <si>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</si>
  <si>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</si>
  <si>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</si>
  <si>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</si>
  <si>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</si>
  <si>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</si>
  <si>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</si>
  <si>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</si>
  <si>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</si>
  <si>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</si>
  <si>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</si>
  <si>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</si>
  <si>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</si>
  <si>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</si>
  <si>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</si>
  <si>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</si>
  <si>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</si>
  <si>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</si>
  <si>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</si>
  <si>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</si>
  <si>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</si>
  <si>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</si>
  <si>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</si>
  <si>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</si>
  <si>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</si>
  <si>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</si>
  <si>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</si>
  <si>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</si>
  <si>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</si>
  <si>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</si>
  <si>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</si>
  <si>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</si>
  <si>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</si>
  <si>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</si>
  <si>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</si>
  <si>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</si>
  <si>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</si>
  <si>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</si>
  <si>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</si>
  <si>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</si>
  <si>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</si>
  <si>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</si>
  <si>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</si>
  <si>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</si>
  <si>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</si>
  <si>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</si>
  <si>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</si>
  <si>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</si>
  <si>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</si>
  <si>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</si>
  <si>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</si>
  <si>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</si>
  <si>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</si>
  <si>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</si>
  <si>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</si>
  <si>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</si>
  <si>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</si>
  <si>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</si>
  <si>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</si>
  <si>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</si>
  <si>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</si>
  <si>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</si>
  <si>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</si>
  <si>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</si>
  <si>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</si>
  <si>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</si>
  <si>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</si>
  <si>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</si>
  <si>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</si>
  <si>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</si>
  <si>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</si>
  <si>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</si>
  <si>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</si>
  <si>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</si>
  <si>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</si>
  <si>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</si>
  <si>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</si>
  <si>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</si>
  <si>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</si>
  <si>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</si>
  <si>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</si>
  <si>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</si>
  <si>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</si>
  <si>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</si>
  <si>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</si>
  <si>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</si>
  <si>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</si>
  <si>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</si>
  <si>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</si>
  <si>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</si>
  <si>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</si>
  <si>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</si>
  <si>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</si>
  <si>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</si>
  <si>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</si>
  <si>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</si>
  <si>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</si>
  <si>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</si>
  <si>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</si>
  <si>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</si>
  <si>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</si>
  <si>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</si>
  <si>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</si>
  <si>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</si>
  <si>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</si>
  <si>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</si>
  <si>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</si>
  <si>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</si>
  <si>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</si>
  <si>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</si>
  <si>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</si>
  <si>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</si>
  <si>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</si>
  <si>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</si>
  <si>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</si>
  <si>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</si>
  <si>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</si>
  <si>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</si>
  <si>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</si>
  <si>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</si>
  <si>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</si>
  <si>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</si>
  <si>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</si>
  <si>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</si>
  <si>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</si>
  <si>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</si>
  <si>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</si>
  <si>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</si>
  <si>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</si>
  <si>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</si>
  <si>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</si>
  <si>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</si>
  <si>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</si>
  <si>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</si>
  <si>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</si>
  <si>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</si>
  <si>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</si>
  <si>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</si>
  <si>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</si>
  <si>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</si>
  <si>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</si>
  <si>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</si>
  <si>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</si>
  <si>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</si>
  <si>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</si>
  <si>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</si>
  <si>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</si>
  <si>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</si>
  <si>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</si>
  <si>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</si>
  <si>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</si>
  <si>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</si>
  <si>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</si>
  <si>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</si>
  <si>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</si>
  <si>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</si>
  <si>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</si>
  <si>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</si>
  <si>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</si>
  <si>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</si>
  <si>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</si>
  <si>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</si>
  <si>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</si>
  <si>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</si>
  <si>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</si>
  <si>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</si>
  <si>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</si>
  <si>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</si>
  <si>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</si>
  <si>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</si>
  <si>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</si>
  <si>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</si>
  <si>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</si>
  <si>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</si>
  <si>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</si>
  <si>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</si>
  <si>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</si>
  <si>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</si>
  <si>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</si>
  <si>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</si>
  <si>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</si>
  <si>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</si>
  <si>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</si>
  <si>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</si>
  <si>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</si>
  <si>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</si>
  <si>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</si>
  <si>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</si>
  <si>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</si>
  <si>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</si>
  <si>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</si>
  <si>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</si>
  <si>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</si>
  <si>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</si>
  <si>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</si>
  <si>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</si>
  <si>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</si>
  <si>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</si>
  <si>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</si>
  <si>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</si>
  <si>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</si>
  <si>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</si>
  <si>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</si>
  <si>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</si>
  <si>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</si>
  <si>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</si>
  <si>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</si>
  <si>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</si>
  <si>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</si>
  <si>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</si>
  <si>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</si>
  <si>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</si>
  <si>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</si>
  <si>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</si>
  <si>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</si>
  <si>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</si>
  <si>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</si>
  <si>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</si>
  <si>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</si>
  <si>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</si>
  <si>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</si>
  <si>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</si>
  <si>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</si>
  <si>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</si>
  <si>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</si>
  <si>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</si>
  <si>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</si>
  <si>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</si>
  <si>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</si>
  <si>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</si>
  <si>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</si>
  <si>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</si>
  <si>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</si>
  <si>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</si>
  <si>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</si>
  <si>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</si>
  <si>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</si>
  <si>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</si>
  <si>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</si>
  <si>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</si>
  <si>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</si>
  <si>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</si>
  <si>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</si>
  <si>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</si>
  <si>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</si>
  <si>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</si>
  <si>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</si>
  <si>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</si>
  <si>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</si>
  <si>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</si>
  <si>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</si>
  <si>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</si>
  <si>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</si>
  <si>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</si>
  <si>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</si>
  <si>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</si>
  <si>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</si>
  <si>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</si>
  <si>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</si>
  <si>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</si>
  <si>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</si>
  <si>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</si>
  <si>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</si>
  <si>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</si>
  <si>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</si>
  <si>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</si>
  <si>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</si>
  <si>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</si>
  <si>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</si>
  <si>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</si>
  <si>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</si>
  <si>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</si>
  <si>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</si>
  <si>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</si>
  <si>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</si>
  <si>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</si>
  <si>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</si>
  <si>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</si>
  <si>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</si>
  <si>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</si>
  <si>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</si>
  <si>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</si>
  <si>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</si>
  <si>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</si>
  <si>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</si>
  <si>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</si>
  <si>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</si>
  <si>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</si>
  <si>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</si>
  <si>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</si>
  <si>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</si>
  <si>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</si>
  <si>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</si>
  <si>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</si>
  <si>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</si>
  <si>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</si>
  <si>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</si>
  <si>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</si>
  <si>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</si>
  <si>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</si>
  <si>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</si>
  <si>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</si>
  <si>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</si>
  <si>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</si>
  <si>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</si>
  <si>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</si>
  <si>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</si>
  <si>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</si>
  <si>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</si>
  <si>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</si>
  <si>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</si>
  <si>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</si>
  <si>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</si>
  <si>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</si>
  <si>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</si>
  <si>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</si>
  <si>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</si>
  <si>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</si>
  <si>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</si>
  <si>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</si>
  <si>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</si>
  <si>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</si>
  <si>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</si>
  <si>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</si>
  <si>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</si>
  <si>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</si>
  <si>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</si>
  <si>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</si>
  <si>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</si>
  <si>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</si>
  <si>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</si>
  <si>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</si>
  <si>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</si>
  <si>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</si>
  <si>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</si>
  <si>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</si>
  <si>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</si>
  <si>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</si>
  <si>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</si>
  <si>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</si>
  <si>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</si>
  <si>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</si>
  <si>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</si>
  <si>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</si>
  <si>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</si>
  <si>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</si>
  <si>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</si>
  <si>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</si>
  <si>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</si>
  <si>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</si>
  <si>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</si>
  <si>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</si>
  <si>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</si>
  <si>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</si>
  <si>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</si>
  <si>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</si>
  <si>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</si>
  <si>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</si>
  <si>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</si>
  <si>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</si>
  <si>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</si>
  <si>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</si>
  <si>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</si>
  <si>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</si>
  <si>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</si>
  <si>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</si>
  <si>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</si>
  <si>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</si>
  <si>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</si>
  <si>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</si>
  <si>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</si>
  <si>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</si>
  <si>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</si>
  <si>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</si>
  <si>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</si>
  <si>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</si>
  <si>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</si>
  <si>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</si>
  <si>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</si>
  <si>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</si>
  <si>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</si>
  <si>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</si>
  <si>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</si>
  <si>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</si>
  <si>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</si>
  <si>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</si>
  <si>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</si>
  <si>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</si>
  <si>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</si>
  <si>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</si>
  <si>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</si>
  <si>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</si>
  <si>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</si>
  <si>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</si>
  <si>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</si>
  <si>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</si>
  <si>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</si>
  <si>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</si>
  <si>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</si>
  <si>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</si>
  <si>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</si>
  <si>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</si>
  <si>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</si>
  <si>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</si>
  <si>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</si>
  <si>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</si>
  <si>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</si>
  <si>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</si>
  <si>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</si>
  <si>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</si>
  <si>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</si>
  <si>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</si>
  <si>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</si>
  <si>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</si>
  <si>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</si>
  <si>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</si>
  <si>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</si>
  <si>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</si>
  <si>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</si>
  <si>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</si>
  <si>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</si>
  <si>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</si>
  <si>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</si>
  <si>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</si>
  <si>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</si>
  <si>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</si>
  <si>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</si>
  <si>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</si>
  <si>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</si>
  <si>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</si>
  <si>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</si>
  <si>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</si>
  <si>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</si>
  <si>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</si>
  <si>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</si>
  <si>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</si>
  <si>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</si>
  <si>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</si>
  <si>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</si>
  <si>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</si>
  <si>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</si>
  <si>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</si>
  <si>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</si>
  <si>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</si>
  <si>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</si>
  <si>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</si>
  <si>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</si>
  <si>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</si>
  <si>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</si>
  <si>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</si>
  <si>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</si>
  <si>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</si>
  <si>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</si>
  <si>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</si>
  <si>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</si>
  <si>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</si>
  <si>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</si>
  <si>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</si>
  <si>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</si>
  <si>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</si>
  <si>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</si>
  <si>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</si>
  <si>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</si>
  <si>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</si>
  <si>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</si>
  <si>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</si>
  <si>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</si>
  <si>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</si>
  <si>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</si>
  <si>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</si>
  <si>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</si>
  <si>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</si>
  <si>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</si>
  <si>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</si>
  <si>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</si>
  <si>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</si>
  <si>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</si>
  <si>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</si>
  <si>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</si>
  <si>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</si>
  <si>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</si>
  <si>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</si>
  <si>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</si>
  <si>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</si>
  <si>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</si>
  <si>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</si>
  <si>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</si>
  <si>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</si>
  <si>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</si>
  <si>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</si>
  <si>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</si>
  <si>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</si>
  <si>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</si>
  <si>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</si>
  <si>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</si>
  <si>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</si>
  <si>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</si>
  <si>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</si>
  <si>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</si>
  <si>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</si>
  <si>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</si>
  <si>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</si>
  <si>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</si>
  <si>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</si>
  <si>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</si>
  <si>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</si>
  <si>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</si>
  <si>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</si>
  <si>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</si>
  <si>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</si>
  <si>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</si>
  <si>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</si>
  <si>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</si>
  <si>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</si>
  <si>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</si>
  <si>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</si>
  <si>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</si>
  <si>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</si>
  <si>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</si>
  <si>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</si>
  <si>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</si>
  <si>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</si>
  <si>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</si>
  <si>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</si>
  <si>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</si>
  <si>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</si>
  <si>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</si>
  <si>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</si>
  <si>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</si>
  <si>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</si>
  <si>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</si>
  <si>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</si>
  <si>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</si>
  <si>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</si>
  <si>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</si>
  <si>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</si>
  <si>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</si>
  <si>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</si>
  <si>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</si>
  <si>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</si>
  <si>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</si>
  <si>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</si>
  <si>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</si>
  <si>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</si>
  <si>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</si>
  <si>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</si>
  <si>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</si>
  <si>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</si>
  <si>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</si>
  <si>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</si>
  <si>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</si>
  <si>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</si>
  <si>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</si>
  <si>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</si>
  <si>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</si>
  <si>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</si>
  <si>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</si>
  <si>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</si>
  <si>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</si>
  <si>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</si>
  <si>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</si>
  <si>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</si>
  <si>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</si>
  <si>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</si>
  <si>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</si>
  <si>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</si>
  <si>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</si>
  <si>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</si>
  <si>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</si>
  <si>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</si>
  <si>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</si>
  <si>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</si>
  <si>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</si>
  <si>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</si>
  <si>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</si>
  <si>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</si>
  <si>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</si>
  <si>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</si>
  <si>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</si>
  <si>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</si>
  <si>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</si>
  <si>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</si>
  <si>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</si>
  <si>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</si>
  <si>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</si>
  <si>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</si>
  <si>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</si>
  <si>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</si>
  <si>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</si>
  <si>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</si>
  <si>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</si>
  <si>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</si>
  <si>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</si>
  <si>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</si>
  <si>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</si>
  <si>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</si>
  <si>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</si>
  <si>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</si>
  <si>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</si>
  <si>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</si>
  <si>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</si>
  <si>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</si>
  <si>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</si>
  <si>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</si>
  <si>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</si>
  <si>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</si>
  <si>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</si>
  <si>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</si>
  <si>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</si>
  <si>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</si>
  <si>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</si>
  <si>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</si>
  <si>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</si>
  <si>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</si>
  <si>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</si>
  <si>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</si>
  <si>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</si>
  <si>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</si>
  <si>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</si>
  <si>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</si>
  <si>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</si>
  <si>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</si>
  <si>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</si>
  <si>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</si>
  <si>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</si>
  <si>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</si>
  <si>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</si>
  <si>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</si>
  <si>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</si>
  <si>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</si>
  <si>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</si>
  <si>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</si>
  <si>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</si>
  <si>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</si>
  <si>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</si>
  <si>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</si>
  <si>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</si>
  <si>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</si>
  <si>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</si>
  <si>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</si>
  <si>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</si>
  <si>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</si>
  <si>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</si>
  <si>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</si>
  <si>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</si>
  <si>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</si>
  <si>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</si>
  <si>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</si>
  <si>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</si>
  <si>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</si>
  <si>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</si>
  <si>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</si>
  <si>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</si>
  <si>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</si>
  <si>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</si>
  <si>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</si>
  <si>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</si>
  <si>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</si>
  <si>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</si>
  <si>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</si>
  <si>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</si>
  <si>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</si>
  <si>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</si>
  <si>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</si>
  <si>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</si>
  <si>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</si>
  <si>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</si>
  <si>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</si>
  <si>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</si>
  <si>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</si>
  <si>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</si>
  <si>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</si>
  <si>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</si>
  <si>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</si>
  <si>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</si>
  <si>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</si>
  <si>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</si>
  <si>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</si>
  <si>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</si>
  <si>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</si>
  <si>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</si>
  <si>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</si>
  <si>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</si>
  <si>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</si>
  <si>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</si>
  <si>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</si>
  <si>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</si>
  <si>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</si>
  <si>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</si>
  <si>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</si>
  <si>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</si>
  <si>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</si>
  <si>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</si>
  <si>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</si>
  <si>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</si>
  <si>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</si>
  <si>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</si>
  <si>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</si>
  <si>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</si>
  <si>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</si>
  <si>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</si>
  <si>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</si>
  <si>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</si>
  <si>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</si>
  <si>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</si>
  <si>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</si>
  <si>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</si>
  <si>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</si>
  <si>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</si>
  <si>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</si>
  <si>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</si>
  <si>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</si>
  <si>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</si>
  <si>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</si>
  <si>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</si>
  <si>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</si>
  <si>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</si>
  <si>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</si>
  <si>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</si>
  <si>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</si>
  <si>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</si>
  <si>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</si>
  <si>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</si>
  <si>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</si>
  <si>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</si>
  <si>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</si>
  <si>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</si>
  <si>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</si>
  <si>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</si>
  <si>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</si>
  <si>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</si>
  <si>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</si>
  <si>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</si>
  <si>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</si>
  <si>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</si>
  <si>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</si>
  <si>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</si>
  <si>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</si>
  <si>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</si>
  <si>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</si>
  <si>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</si>
  <si>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</si>
  <si>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Customer ID</t>
  </si>
  <si>
    <t>Sum of Profit Margin</t>
  </si>
  <si>
    <t>Count of Order ID</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</si>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</sst>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quot;$&quot;* #,##0.00_);_(&quot;$&quot;* \(#,##0.00\);_(&quot;$&quot;* &quot;-&quot;??_);_(@_)"/>
    <numFmt numFmtId="43" formatCode="_(* #,##0.00_);_(* \(#,##0.00\);_(* &quot;-&quot;??_);_(@_)"/>
    <numFmt numFmtId="164" formatCode="[Green]\▲0.00%;[Red]\ \▼0.00%"/>
    <numFmt numFmtId="165" formatCode="&quot;$&quot;\ 0.00,\ &quot;K&quot;"/>
    <numFmt numFmtId="166" formatCode="&quot;$&quot;\ 0,\ &quot;K&quot;"/>
    <numFmt numFmtId="167" formatCode="0.0%"/>
    <numFmt numFmtId="168" formatCode="&quot;#&quot;\ 0"/>
    <numFmt numFmtId="169" formatCode="[Green]\↑0.00%;[Red]\↓0.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ptos Narrow"/>
      <family val="2"/>
    </font>
    <font>
      <sz val="11"/>
      <color theme="1"/>
      <name val="Lato Black"/>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4">
    <xf numFmtId="0" fontId="0"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cellStyleXfs>
  <cellXfs count="4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xf numFmtId="0" fontId="0" fillId="0" borderId="7" xfId="0" applyBorder="1"/>
    <xf numFmtId="0" fontId="0" fillId="0" borderId="5" xfId="0" applyBorder="1" applyAlignment="1">
      <alignment horizontal="left"/>
    </xf>
    <xf numFmtId="0" fontId="0" fillId="0" borderId="5" xfId="0" applyBorder="1"/>
    <xf numFmtId="0" fontId="0" fillId="0" borderId="10" xfId="0" applyBorder="1"/>
    <xf numFmtId="165" fontId="0" fillId="0" borderId="1" xfId="0" applyNumberFormat="1" applyBorder="1"/>
    <xf numFmtId="165" fontId="0" fillId="0" borderId="3" xfId="0" applyNumberFormat="1" applyBorder="1"/>
    <xf numFmtId="165" fontId="0" fillId="0" borderId="5" xfId="0" applyNumberFormat="1" applyBorder="1"/>
    <xf numFmtId="165" fontId="0" fillId="0" borderId="10" xfId="0" applyNumberFormat="1" applyBorder="1"/>
    <xf numFmtId="165" fontId="0" fillId="0" borderId="2" xfId="0" applyNumberFormat="1" applyBorder="1"/>
    <xf numFmtId="165" fontId="0" fillId="0" borderId="4" xfId="0" applyNumberFormat="1" applyBorder="1"/>
    <xf numFmtId="0" fontId="1" fillId="0" borderId="0" xfId="0" applyFont="1"/>
    <xf numFmtId="165" fontId="0" fillId="0" borderId="0" xfId="0" applyNumberFormat="1"/>
    <xf numFmtId="10" fontId="0" fillId="0" borderId="9" xfId="0" applyNumberFormat="1" applyBorder="1"/>
    <xf numFmtId="165" fontId="0" fillId="0" borderId="7" xfId="0" applyNumberFormat="1" applyBorder="1"/>
    <xf numFmtId="165" fontId="0" fillId="0" borderId="8" xfId="0" applyNumberFormat="1" applyBorder="1"/>
    <xf numFmtId="165" fontId="0" fillId="0" borderId="9" xfId="0" applyNumberFormat="1" applyBorder="1"/>
    <xf numFmtId="166" fontId="0" fillId="0" borderId="7" xfId="0" applyNumberFormat="1" applyBorder="1"/>
    <xf numFmtId="166" fontId="0" fillId="0" borderId="8" xfId="0" applyNumberFormat="1" applyBorder="1"/>
    <xf numFmtId="166" fontId="0" fillId="0" borderId="9" xfId="0" applyNumberFormat="1" applyBorder="1"/>
    <xf numFmtId="9" fontId="0" fillId="0" borderId="7" xfId="0" applyNumberFormat="1" applyBorder="1"/>
    <xf numFmtId="9" fontId="0" fillId="0" borderId="8" xfId="0" applyNumberFormat="1" applyBorder="1"/>
    <xf numFmtId="167" fontId="0" fillId="0" borderId="7" xfId="0" applyNumberFormat="1" applyBorder="1"/>
    <xf numFmtId="167" fontId="0" fillId="0" borderId="8" xfId="0" applyNumberFormat="1" applyBorder="1"/>
    <xf numFmtId="167" fontId="0" fillId="0" borderId="9" xfId="0" applyNumberFormat="1" applyBorder="1"/>
    <xf numFmtId="44" fontId="0" fillId="0" borderId="0" xfId="2" applyFont="1"/>
    <xf numFmtId="168" fontId="0" fillId="0" borderId="0" xfId="1" applyNumberFormat="1" applyFont="1"/>
    <xf numFmtId="168" fontId="0" fillId="0" borderId="0" xfId="0" applyNumberFormat="1"/>
    <xf numFmtId="10" fontId="0" fillId="0" borderId="0" xfId="3" applyNumberFormat="1" applyFont="1"/>
    <xf numFmtId="0" fontId="0" fillId="0" borderId="11" xfId="0" applyBorder="1"/>
    <xf numFmtId="0" fontId="0" fillId="0" borderId="12" xfId="0" applyBorder="1"/>
    <xf numFmtId="0" fontId="0" fillId="0" borderId="6" xfId="0" applyBorder="1" applyAlignment="1">
      <alignment horizontal="left"/>
    </xf>
    <xf numFmtId="0" fontId="0" fillId="0" borderId="6" xfId="0" applyBorder="1"/>
    <xf numFmtId="0" fontId="0" fillId="0" borderId="13" xfId="0" applyBorder="1"/>
    <xf numFmtId="0" fontId="0" fillId="0" borderId="14" xfId="0" applyBorder="1"/>
    <xf numFmtId="0" fontId="6" fillId="0" borderId="0" xfId="0" applyFont="1"/>
    <xf numFmtId="169" fontId="7" fillId="0" borderId="0" xfId="0" applyNumberFormat="1" applyFont="1"/>
    <xf numFmtId="0" fontId="0" fillId="0" borderId="7" xfId="0" applyNumberFormat="1" applyBorder="1"/>
    <xf numFmtId="0" fontId="0" fillId="0" borderId="8" xfId="0" applyNumberFormat="1" applyBorder="1"/>
    <xf numFmtId="0" fontId="0" fillId="0" borderId="9" xfId="0" applyNumberFormat="1" applyBorder="1"/>
  </cellXfs>
  <cellStyles count="4">
    <cellStyle name="Comma" xfId="1" builtinId="3"/>
    <cellStyle name="Currency" xfId="2" builtinId="4"/>
    <cellStyle name="Normal" xfId="0" builtinId="0"/>
    <cellStyle name="Percent" xfId="3" builtinId="5"/>
  </cellStyles>
  <dxfs count="15">
    <dxf>
      <numFmt numFmtId="166" formatCode="&quot;$&quot;\ 0,\ &quot;K&quot;"/>
    </dxf>
    <dxf>
      <numFmt numFmtId="13" formatCode="0%"/>
    </dxf>
    <dxf>
      <numFmt numFmtId="165" formatCode="&quot;$&quot;\ 0.00,\ &quot;K&quot;"/>
    </dxf>
    <dxf>
      <numFmt numFmtId="167" formatCode="0.0%"/>
    </dxf>
    <dxf>
      <numFmt numFmtId="165" formatCode="&quot;$&quot;\ 0.00,\ &quot;K&quot;"/>
    </dxf>
    <dxf>
      <numFmt numFmtId="167" formatCode="0.0%"/>
    </dxf>
    <dxf>
      <numFmt numFmtId="166" formatCode="&quot;$&quot;\ 0,\ &quot;K&quot;"/>
    </dxf>
    <dxf>
      <numFmt numFmtId="165" formatCode="&quot;$&quot;\ 0.00,\ &quot;K&quot;"/>
    </dxf>
    <dxf>
      <numFmt numFmtId="13" formatCode="0%"/>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patternType="solid">
          <bgColor theme="1" tint="0.499984740745262"/>
        </patternFill>
      </fill>
      <border diagonalUp="0" diagonalDown="0">
        <left/>
        <right/>
        <top/>
        <bottom/>
        <vertical/>
        <horizontal/>
      </border>
    </dxf>
  </dxfs>
  <tableStyles count="2">
    <tableStyle name="AB" pivot="0" table="0" count="10" xr9:uid="{3B8E29D3-02AC-479F-AC19-2BBC409D6618}">
      <tableStyleElement type="wholeTable" dxfId="14"/>
      <tableStyleElement type="headerRow" dxfId="13"/>
    </tableStyle>
    <tableStyle name="Data-style" pivot="0" count="3" xr9:uid="{00000000-0011-0000-FFFF-FFFF00000000}">
      <tableStyleElement type="headerRow" dxfId="12"/>
      <tableStyleElement type="firstRowStripe" dxfId="11"/>
      <tableStyleElement type="secondRowStripe" dxfId="10"/>
    </tableStyle>
  </tableStyles>
  <colors>
    <mruColors>
      <color rgb="FFF3B9E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FF1-4807-B779-C5FDE2A84F5D}"/>
            </c:ext>
          </c:extLst>
        </c:ser>
        <c:dLbls>
          <c:showLegendKey val="0"/>
          <c:showVal val="0"/>
          <c:showCatName val="0"/>
          <c:showSerName val="0"/>
          <c:showPercent val="0"/>
          <c:showBubbleSize val="0"/>
        </c:dLbls>
        <c:axId val="963010128"/>
        <c:axId val="96301300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FF1-4807-B779-C5FDE2A84F5D}"/>
            </c:ext>
          </c:extLst>
        </c:ser>
        <c:dLbls>
          <c:showLegendKey val="0"/>
          <c:showVal val="0"/>
          <c:showCatName val="0"/>
          <c:showSerName val="0"/>
          <c:showPercent val="0"/>
          <c:showBubbleSize val="0"/>
        </c:dLbls>
        <c:gapWidth val="219"/>
        <c:overlap val="-27"/>
        <c:axId val="656568080"/>
        <c:axId val="656569040"/>
      </c:barChart>
      <c:catAx>
        <c:axId val="65656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569040"/>
        <c:crosses val="autoZero"/>
        <c:auto val="1"/>
        <c:lblAlgn val="ctr"/>
        <c:lblOffset val="100"/>
        <c:noMultiLvlLbl val="0"/>
      </c:catAx>
      <c:valAx>
        <c:axId val="6565690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568080"/>
        <c:crosses val="autoZero"/>
        <c:crossBetween val="between"/>
      </c:valAx>
      <c:valAx>
        <c:axId val="963013008"/>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3010128"/>
        <c:crosses val="max"/>
        <c:crossBetween val="between"/>
      </c:valAx>
      <c:catAx>
        <c:axId val="963010128"/>
        <c:scaling>
          <c:orientation val="minMax"/>
        </c:scaling>
        <c:delete val="1"/>
        <c:axPos val="b"/>
        <c:numFmt formatCode="General" sourceLinked="1"/>
        <c:majorTickMark val="out"/>
        <c:minorTickMark val="none"/>
        <c:tickLblPos val="nextTo"/>
        <c:crossAx val="9630130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DB-4AB9-9180-EE6BEB1838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DB-4AB9-9180-EE6BEB1838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DB-4AB9-9180-EE6BEB1838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407-4C44-A223-A528AC388544}"/>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 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C4C-459B-BED2-69C3C3595C1C}"/>
            </c:ext>
          </c:extLst>
        </c:ser>
        <c:dLbls>
          <c:showLegendKey val="0"/>
          <c:showVal val="0"/>
          <c:showCatName val="0"/>
          <c:showSerName val="0"/>
          <c:showPercent val="0"/>
          <c:showBubbleSize val="0"/>
        </c:dLbls>
        <c:gapWidth val="182"/>
        <c:axId val="751285664"/>
        <c:axId val="751286144"/>
      </c:barChart>
      <c:catAx>
        <c:axId val="751285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86144"/>
        <c:crosses val="autoZero"/>
        <c:auto val="1"/>
        <c:lblAlgn val="ctr"/>
        <c:lblOffset val="100"/>
        <c:noMultiLvlLbl val="0"/>
      </c:catAx>
      <c:valAx>
        <c:axId val="7512861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8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7ED-4B83-BD82-A662CA814F11}"/>
            </c:ext>
          </c:extLst>
        </c:ser>
        <c:dLbls>
          <c:showLegendKey val="0"/>
          <c:showVal val="0"/>
          <c:showCatName val="0"/>
          <c:showSerName val="0"/>
          <c:showPercent val="0"/>
          <c:showBubbleSize val="0"/>
        </c:dLbls>
        <c:smooth val="0"/>
        <c:axId val="751658016"/>
        <c:axId val="751665216"/>
      </c:lineChart>
      <c:catAx>
        <c:axId val="751658016"/>
        <c:scaling>
          <c:orientation val="minMax"/>
        </c:scaling>
        <c:delete val="1"/>
        <c:axPos val="b"/>
        <c:numFmt formatCode="General" sourceLinked="1"/>
        <c:majorTickMark val="none"/>
        <c:minorTickMark val="none"/>
        <c:tickLblPos val="nextTo"/>
        <c:crossAx val="751665216"/>
        <c:crosses val="autoZero"/>
        <c:auto val="1"/>
        <c:lblAlgn val="ctr"/>
        <c:lblOffset val="100"/>
        <c:noMultiLvlLbl val="0"/>
      </c:catAx>
      <c:valAx>
        <c:axId val="751665216"/>
        <c:scaling>
          <c:orientation val="minMax"/>
        </c:scaling>
        <c:delete val="1"/>
        <c:axPos val="l"/>
        <c:numFmt formatCode="General" sourceLinked="1"/>
        <c:majorTickMark val="none"/>
        <c:minorTickMark val="none"/>
        <c:tickLblPos val="nextTo"/>
        <c:crossAx val="75165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7B3-4AEE-9568-B27A3CB145CF}"/>
            </c:ext>
          </c:extLst>
        </c:ser>
        <c:dLbls>
          <c:showLegendKey val="0"/>
          <c:showVal val="0"/>
          <c:showCatName val="0"/>
          <c:showSerName val="0"/>
          <c:showPercent val="0"/>
          <c:showBubbleSize val="0"/>
        </c:dLbls>
        <c:smooth val="0"/>
        <c:axId val="856680128"/>
        <c:axId val="856681088"/>
      </c:lineChart>
      <c:catAx>
        <c:axId val="856680128"/>
        <c:scaling>
          <c:orientation val="minMax"/>
        </c:scaling>
        <c:delete val="1"/>
        <c:axPos val="b"/>
        <c:numFmt formatCode="General" sourceLinked="1"/>
        <c:majorTickMark val="none"/>
        <c:minorTickMark val="none"/>
        <c:tickLblPos val="nextTo"/>
        <c:crossAx val="856681088"/>
        <c:crosses val="autoZero"/>
        <c:auto val="1"/>
        <c:lblAlgn val="ctr"/>
        <c:lblOffset val="100"/>
        <c:noMultiLvlLbl val="0"/>
      </c:catAx>
      <c:valAx>
        <c:axId val="856681088"/>
        <c:scaling>
          <c:orientation val="minMax"/>
        </c:scaling>
        <c:delete val="1"/>
        <c:axPos val="l"/>
        <c:numFmt formatCode="General" sourceLinked="1"/>
        <c:majorTickMark val="none"/>
        <c:minorTickMark val="none"/>
        <c:tickLblPos val="nextTo"/>
        <c:crossAx val="85668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950-4B6F-85FC-17C3BE9B0282}"/>
            </c:ext>
          </c:extLst>
        </c:ser>
        <c:dLbls>
          <c:showLegendKey val="0"/>
          <c:showVal val="0"/>
          <c:showCatName val="0"/>
          <c:showSerName val="0"/>
          <c:showPercent val="0"/>
          <c:showBubbleSize val="0"/>
        </c:dLbls>
        <c:smooth val="0"/>
        <c:axId val="654834032"/>
        <c:axId val="1077034192"/>
      </c:lineChart>
      <c:catAx>
        <c:axId val="654834032"/>
        <c:scaling>
          <c:orientation val="minMax"/>
        </c:scaling>
        <c:delete val="1"/>
        <c:axPos val="b"/>
        <c:numFmt formatCode="General" sourceLinked="1"/>
        <c:majorTickMark val="none"/>
        <c:minorTickMark val="none"/>
        <c:tickLblPos val="nextTo"/>
        <c:crossAx val="1077034192"/>
        <c:crosses val="autoZero"/>
        <c:auto val="1"/>
        <c:lblAlgn val="ctr"/>
        <c:lblOffset val="100"/>
        <c:noMultiLvlLbl val="0"/>
      </c:catAx>
      <c:valAx>
        <c:axId val="1077034192"/>
        <c:scaling>
          <c:orientation val="minMax"/>
        </c:scaling>
        <c:delete val="1"/>
        <c:axPos val="l"/>
        <c:numFmt formatCode="General" sourceLinked="1"/>
        <c:majorTickMark val="none"/>
        <c:minorTickMark val="none"/>
        <c:tickLblPos val="nextTo"/>
        <c:crossAx val="65483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C6A-4AD7-956E-5C1FF9506293}"/>
            </c:ext>
          </c:extLst>
        </c:ser>
        <c:dLbls>
          <c:showLegendKey val="0"/>
          <c:showVal val="0"/>
          <c:showCatName val="0"/>
          <c:showSerName val="0"/>
          <c:showPercent val="0"/>
          <c:showBubbleSize val="0"/>
        </c:dLbls>
        <c:smooth val="0"/>
        <c:axId val="631284320"/>
        <c:axId val="647598016"/>
      </c:lineChart>
      <c:catAx>
        <c:axId val="631284320"/>
        <c:scaling>
          <c:orientation val="minMax"/>
        </c:scaling>
        <c:delete val="1"/>
        <c:axPos val="b"/>
        <c:numFmt formatCode="General" sourceLinked="1"/>
        <c:majorTickMark val="none"/>
        <c:minorTickMark val="none"/>
        <c:tickLblPos val="nextTo"/>
        <c:crossAx val="647598016"/>
        <c:crosses val="autoZero"/>
        <c:auto val="1"/>
        <c:lblAlgn val="ctr"/>
        <c:lblOffset val="100"/>
        <c:noMultiLvlLbl val="0"/>
      </c:catAx>
      <c:valAx>
        <c:axId val="647598016"/>
        <c:scaling>
          <c:orientation val="minMax"/>
        </c:scaling>
        <c:delete val="1"/>
        <c:axPos val="l"/>
        <c:numFmt formatCode="General" sourceLinked="1"/>
        <c:majorTickMark val="none"/>
        <c:minorTickMark val="none"/>
        <c:tickLblPos val="nextTo"/>
        <c:crossAx val="6312843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FC7-4B8C-BA62-ECF87156B5B2}"/>
            </c:ext>
          </c:extLst>
        </c:ser>
        <c:dLbls>
          <c:showLegendKey val="0"/>
          <c:showVal val="0"/>
          <c:showCatName val="0"/>
          <c:showSerName val="0"/>
          <c:showPercent val="0"/>
          <c:showBubbleSize val="0"/>
        </c:dLbls>
        <c:smooth val="0"/>
        <c:axId val="965815040"/>
        <c:axId val="965815520"/>
      </c:lineChart>
      <c:catAx>
        <c:axId val="965815040"/>
        <c:scaling>
          <c:orientation val="minMax"/>
        </c:scaling>
        <c:delete val="1"/>
        <c:axPos val="b"/>
        <c:numFmt formatCode="General" sourceLinked="1"/>
        <c:majorTickMark val="none"/>
        <c:minorTickMark val="none"/>
        <c:tickLblPos val="nextTo"/>
        <c:crossAx val="965815520"/>
        <c:crosses val="autoZero"/>
        <c:auto val="1"/>
        <c:lblAlgn val="ctr"/>
        <c:lblOffset val="100"/>
        <c:noMultiLvlLbl val="0"/>
      </c:catAx>
      <c:valAx>
        <c:axId val="965815520"/>
        <c:scaling>
          <c:orientation val="minMax"/>
        </c:scaling>
        <c:delete val="1"/>
        <c:axPos val="l"/>
        <c:numFmt formatCode="0.0%" sourceLinked="1"/>
        <c:majorTickMark val="none"/>
        <c:minorTickMark val="none"/>
        <c:tickLblPos val="nextTo"/>
        <c:crossAx val="96581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1750"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6F8-4F7E-B053-D43DF8710B95}"/>
            </c:ext>
          </c:extLst>
        </c:ser>
        <c:dLbls>
          <c:showLegendKey val="0"/>
          <c:showVal val="0"/>
          <c:showCatName val="0"/>
          <c:showSerName val="0"/>
          <c:showPercent val="0"/>
          <c:showBubbleSize val="0"/>
        </c:dLbls>
        <c:smooth val="0"/>
        <c:axId val="751658016"/>
        <c:axId val="751665216"/>
      </c:lineChart>
      <c:catAx>
        <c:axId val="751658016"/>
        <c:scaling>
          <c:orientation val="minMax"/>
        </c:scaling>
        <c:delete val="1"/>
        <c:axPos val="b"/>
        <c:numFmt formatCode="General" sourceLinked="1"/>
        <c:majorTickMark val="none"/>
        <c:minorTickMark val="none"/>
        <c:tickLblPos val="nextTo"/>
        <c:crossAx val="751665216"/>
        <c:crosses val="autoZero"/>
        <c:auto val="1"/>
        <c:lblAlgn val="ctr"/>
        <c:lblOffset val="100"/>
        <c:noMultiLvlLbl val="0"/>
      </c:catAx>
      <c:valAx>
        <c:axId val="751665216"/>
        <c:scaling>
          <c:orientation val="minMax"/>
        </c:scaling>
        <c:delete val="1"/>
        <c:axPos val="l"/>
        <c:numFmt formatCode="General" sourceLinked="1"/>
        <c:majorTickMark val="none"/>
        <c:minorTickMark val="none"/>
        <c:tickLblPos val="nextTo"/>
        <c:crossAx val="75165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AB7-411B-A9BD-D3BE571F6522}"/>
            </c:ext>
          </c:extLst>
        </c:ser>
        <c:dLbls>
          <c:showLegendKey val="0"/>
          <c:showVal val="0"/>
          <c:showCatName val="0"/>
          <c:showSerName val="0"/>
          <c:showPercent val="0"/>
          <c:showBubbleSize val="0"/>
        </c:dLbls>
        <c:smooth val="0"/>
        <c:axId val="856680128"/>
        <c:axId val="856681088"/>
      </c:lineChart>
      <c:catAx>
        <c:axId val="856680128"/>
        <c:scaling>
          <c:orientation val="minMax"/>
        </c:scaling>
        <c:delete val="1"/>
        <c:axPos val="b"/>
        <c:numFmt formatCode="General" sourceLinked="1"/>
        <c:majorTickMark val="none"/>
        <c:minorTickMark val="none"/>
        <c:tickLblPos val="nextTo"/>
        <c:crossAx val="856681088"/>
        <c:crosses val="autoZero"/>
        <c:auto val="1"/>
        <c:lblAlgn val="ctr"/>
        <c:lblOffset val="100"/>
        <c:noMultiLvlLbl val="0"/>
      </c:catAx>
      <c:valAx>
        <c:axId val="856681088"/>
        <c:scaling>
          <c:orientation val="minMax"/>
        </c:scaling>
        <c:delete val="1"/>
        <c:axPos val="l"/>
        <c:numFmt formatCode="General" sourceLinked="1"/>
        <c:majorTickMark val="none"/>
        <c:minorTickMark val="none"/>
        <c:tickLblPos val="nextTo"/>
        <c:crossAx val="85668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F14-4AAC-B205-FC4CE7C65608}"/>
            </c:ext>
          </c:extLst>
        </c:ser>
        <c:dLbls>
          <c:showLegendKey val="0"/>
          <c:showVal val="0"/>
          <c:showCatName val="0"/>
          <c:showSerName val="0"/>
          <c:showPercent val="0"/>
          <c:showBubbleSize val="0"/>
        </c:dLbls>
        <c:smooth val="0"/>
        <c:axId val="654834032"/>
        <c:axId val="1077034192"/>
      </c:lineChart>
      <c:catAx>
        <c:axId val="654834032"/>
        <c:scaling>
          <c:orientation val="minMax"/>
        </c:scaling>
        <c:delete val="1"/>
        <c:axPos val="b"/>
        <c:numFmt formatCode="General" sourceLinked="1"/>
        <c:majorTickMark val="none"/>
        <c:minorTickMark val="none"/>
        <c:tickLblPos val="nextTo"/>
        <c:crossAx val="1077034192"/>
        <c:crosses val="autoZero"/>
        <c:auto val="1"/>
        <c:lblAlgn val="ctr"/>
        <c:lblOffset val="100"/>
        <c:noMultiLvlLbl val="0"/>
      </c:catAx>
      <c:valAx>
        <c:axId val="1077034192"/>
        <c:scaling>
          <c:orientation val="minMax"/>
        </c:scaling>
        <c:delete val="1"/>
        <c:axPos val="l"/>
        <c:numFmt formatCode="General" sourceLinked="1"/>
        <c:majorTickMark val="none"/>
        <c:minorTickMark val="none"/>
        <c:tickLblPos val="nextTo"/>
        <c:crossAx val="65483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C82-4BD2-841D-4098CA9726D2}"/>
            </c:ext>
          </c:extLst>
        </c:ser>
        <c:dLbls>
          <c:showLegendKey val="0"/>
          <c:showVal val="0"/>
          <c:showCatName val="0"/>
          <c:showSerName val="0"/>
          <c:showPercent val="0"/>
          <c:showBubbleSize val="0"/>
        </c:dLbls>
        <c:smooth val="0"/>
        <c:axId val="631284320"/>
        <c:axId val="647598016"/>
      </c:lineChart>
      <c:catAx>
        <c:axId val="631284320"/>
        <c:scaling>
          <c:orientation val="minMax"/>
        </c:scaling>
        <c:delete val="1"/>
        <c:axPos val="b"/>
        <c:numFmt formatCode="General" sourceLinked="1"/>
        <c:majorTickMark val="none"/>
        <c:minorTickMark val="none"/>
        <c:tickLblPos val="nextTo"/>
        <c:crossAx val="647598016"/>
        <c:crosses val="autoZero"/>
        <c:auto val="1"/>
        <c:lblAlgn val="ctr"/>
        <c:lblOffset val="100"/>
        <c:noMultiLvlLbl val="0"/>
      </c:catAx>
      <c:valAx>
        <c:axId val="647598016"/>
        <c:scaling>
          <c:orientation val="minMax"/>
        </c:scaling>
        <c:delete val="1"/>
        <c:axPos val="l"/>
        <c:numFmt formatCode="General" sourceLinked="1"/>
        <c:majorTickMark val="none"/>
        <c:minorTickMark val="none"/>
        <c:tickLblPos val="nextTo"/>
        <c:crossAx val="6312843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542-46E0-B134-12412AC2F55A}"/>
            </c:ext>
          </c:extLst>
        </c:ser>
        <c:dLbls>
          <c:showLegendKey val="0"/>
          <c:showVal val="0"/>
          <c:showCatName val="0"/>
          <c:showSerName val="0"/>
          <c:showPercent val="0"/>
          <c:showBubbleSize val="0"/>
        </c:dLbls>
        <c:smooth val="0"/>
        <c:axId val="965815040"/>
        <c:axId val="965815520"/>
      </c:lineChart>
      <c:catAx>
        <c:axId val="965815040"/>
        <c:scaling>
          <c:orientation val="minMax"/>
        </c:scaling>
        <c:delete val="1"/>
        <c:axPos val="b"/>
        <c:numFmt formatCode="General" sourceLinked="1"/>
        <c:majorTickMark val="none"/>
        <c:minorTickMark val="none"/>
        <c:tickLblPos val="nextTo"/>
        <c:crossAx val="965815520"/>
        <c:crosses val="autoZero"/>
        <c:auto val="1"/>
        <c:lblAlgn val="ctr"/>
        <c:lblOffset val="100"/>
        <c:noMultiLvlLbl val="0"/>
      </c:catAx>
      <c:valAx>
        <c:axId val="965815520"/>
        <c:scaling>
          <c:orientation val="minMax"/>
        </c:scaling>
        <c:delete val="1"/>
        <c:axPos val="l"/>
        <c:numFmt formatCode="0.0%" sourceLinked="1"/>
        <c:majorTickMark val="none"/>
        <c:minorTickMark val="none"/>
        <c:tickLblPos val="nextTo"/>
        <c:crossAx val="96581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37806518007327"/>
          <c:y val="0.21117513719875927"/>
          <c:w val="0.71290910506038474"/>
          <c:h val="0.62823192555476015"/>
        </c:manualLayout>
      </c:layout>
      <c:areaChart>
        <c:grouping val="standard"/>
        <c:varyColors val="0"/>
        <c:ser>
          <c:idx val="1"/>
          <c:order val="1"/>
          <c:tx>
            <c:strRef>
              <c:f>'Combo Chart'!$C$3</c:f>
              <c:strCache>
                <c:ptCount val="1"/>
                <c:pt idx="0">
                  <c:v>Sum of Profit</c:v>
                </c:pt>
              </c:strCache>
            </c:strRef>
          </c:tx>
          <c:spPr>
            <a:solidFill>
              <a:schemeClr val="accent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267-4F38-AEA1-2328264C97BD}"/>
            </c:ext>
          </c:extLst>
        </c:ser>
        <c:dLbls>
          <c:showLegendKey val="0"/>
          <c:showVal val="0"/>
          <c:showCatName val="0"/>
          <c:showSerName val="0"/>
          <c:showPercent val="0"/>
          <c:showBubbleSize val="0"/>
        </c:dLbls>
        <c:axId val="963010128"/>
        <c:axId val="963013008"/>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267-4F38-AEA1-2328264C97BD}"/>
            </c:ext>
          </c:extLst>
        </c:ser>
        <c:dLbls>
          <c:showLegendKey val="0"/>
          <c:showVal val="0"/>
          <c:showCatName val="0"/>
          <c:showSerName val="0"/>
          <c:showPercent val="0"/>
          <c:showBubbleSize val="0"/>
        </c:dLbls>
        <c:gapWidth val="65"/>
        <c:overlap val="-27"/>
        <c:axId val="656568080"/>
        <c:axId val="656569040"/>
      </c:barChart>
      <c:catAx>
        <c:axId val="65656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6569040"/>
        <c:crosses val="autoZero"/>
        <c:auto val="1"/>
        <c:lblAlgn val="ctr"/>
        <c:lblOffset val="100"/>
        <c:noMultiLvlLbl val="0"/>
      </c:catAx>
      <c:valAx>
        <c:axId val="6565690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Sales</a:t>
                </a:r>
              </a:p>
            </c:rich>
          </c:tx>
          <c:layout>
            <c:manualLayout>
              <c:xMode val="edge"/>
              <c:yMode val="edge"/>
              <c:x val="8.2372322899505763E-3"/>
              <c:y val="0.4322417084228107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6568080"/>
        <c:crosses val="autoZero"/>
        <c:crossBetween val="between"/>
      </c:valAx>
      <c:valAx>
        <c:axId val="9630130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Profit</a:t>
                </a:r>
              </a:p>
            </c:rich>
          </c:tx>
          <c:layout>
            <c:manualLayout>
              <c:xMode val="edge"/>
              <c:yMode val="edge"/>
              <c:x val="0.95825085291027257"/>
              <c:y val="0.4320335242185636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63010128"/>
        <c:crosses val="max"/>
        <c:crossBetween val="between"/>
      </c:valAx>
      <c:catAx>
        <c:axId val="963010128"/>
        <c:scaling>
          <c:orientation val="minMax"/>
        </c:scaling>
        <c:delete val="1"/>
        <c:axPos val="b"/>
        <c:numFmt formatCode="General" sourceLinked="1"/>
        <c:majorTickMark val="out"/>
        <c:minorTickMark val="none"/>
        <c:tickLblPos val="nextTo"/>
        <c:crossAx val="963013008"/>
        <c:crosses val="autoZero"/>
        <c:auto val="1"/>
        <c:lblAlgn val="ctr"/>
        <c:lblOffset val="100"/>
        <c:noMultiLvlLbl val="0"/>
      </c:catAx>
      <c:spPr>
        <a:noFill/>
        <a:ln>
          <a:noFill/>
        </a:ln>
        <a:effectLst/>
      </c:spPr>
    </c:plotArea>
    <c:legend>
      <c:legendPos val="t"/>
      <c:layout>
        <c:manualLayout>
          <c:xMode val="edge"/>
          <c:yMode val="edge"/>
          <c:x val="0.31239908849944004"/>
          <c:y val="9.8484848484848481E-2"/>
          <c:w val="0.37520160680079734"/>
          <c:h val="0.127841803865425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20000"/>
              <a:lumOff val="80000"/>
            </a:schemeClr>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29835015636343332"/>
          <c:y val="0.14983118587449296"/>
          <c:w val="0.48308692131568659"/>
          <c:h val="0.82563946552135525"/>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B962-4F2B-98AC-6877A09B7E54}"/>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3-B962-4F2B-98AC-6877A09B7E54}"/>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B962-4F2B-98AC-6877A09B7E5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962-4F2B-98AC-6877A09B7E54}"/>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A18-47DF-A7E6-968AB4E9EE53}"/>
            </c:ext>
          </c:extLst>
        </c:ser>
        <c:dLbls>
          <c:dLblPos val="outEnd"/>
          <c:showLegendKey val="0"/>
          <c:showVal val="1"/>
          <c:showCatName val="0"/>
          <c:showSerName val="0"/>
          <c:showPercent val="0"/>
          <c:showBubbleSize val="0"/>
        </c:dLbls>
        <c:gapWidth val="84"/>
        <c:axId val="751285664"/>
        <c:axId val="751286144"/>
      </c:barChart>
      <c:catAx>
        <c:axId val="7512856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1286144"/>
        <c:crosses val="autoZero"/>
        <c:auto val="1"/>
        <c:lblAlgn val="ctr"/>
        <c:lblOffset val="100"/>
        <c:noMultiLvlLbl val="0"/>
      </c:catAx>
      <c:valAx>
        <c:axId val="751286144"/>
        <c:scaling>
          <c:orientation val="minMax"/>
        </c:scaling>
        <c:delete val="0"/>
        <c:axPos val="b"/>
        <c:numFmt formatCode="&quot;$&quot;\ 0,\ &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1285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6162DFC-200C-4037-9C7B-B6D27C0EB89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7110630-CCF0-438C-BA12-84537EB09CF2}">
          <cx:tx>
            <cx:txData>
              <cx:f>_xlchart.v5.5</cx:f>
              <cx:v>Sales</cx:v>
            </cx:txData>
          </cx:tx>
          <cx:dataId val="0"/>
          <cx:layoutPr>
            <cx:geography cultureLanguage="en-US" cultureRegion="US" attribution="Powered by Bing">
              <cx:geoCache provider="{E9337A44-BEBE-4D9F-B70C-5C5E7DAFC167}">
                <cx:binary>1L1rc9s4sy38V1L5/NKDO4hde3bVkJJsWb7bceJ8YSm2wxtIggTvv/60fElsjpL4Odun3hInlYwt
QWxiAd2rFxrQf9/2/3Wr79fVhz7Tuf2v2/7vj1Fdm//66y97G91na7uXxbdVYYvv9d5tkf1VfP8e
397/dVetuzgP/yIIs79uo3VV3/cf/+e/4dPC++KouF3XcZGfN/fVcHFvG13b37y29aUP67sszmex
rav4tsZ/f/QLXVTru+Ljh/u8juvhajD3f3989a6PH/6afta/7vtBg2l1cwdtqbunlMs5YgQ9XPjj
B13k4dPLDkZ8jzPpUkGfb3qyzqDhW0x5MGR9d1fdWwvP8vDvy5avDIcXTj9+uC2avN50WAh99/fH
T3lc3999uKzX9b39+CG2hf/4Br/YWP/p8uFx/3rd5f/z35NfQAdMfvMClWlv/emlf4Hyj15/W2fr
5+55B0zInhSCEYHUIybQ9S8xccWeyxClBBH1eD3f+xGaNxi0HZkfDSfA/HO0k8Acx3l+b4v6HaFh
Yo8yhRlV7tbpotgeVi5FlJDXmLzJlu2ovGg6weX4ZCdx+aeKxyJ/R1Qo2yMKutzF7HE+yNcTBmO8
BxOKK8HFs5N7dKBPE+bPBm2H5seTTID55+tOAnO8jvP753H7v/djjMNk2fQ75VthEWqPYIEZkk+w
sed7P8LyR3O2g/LUbALJ8XwnIfmnSte5XUPse7eIz/ZcCPmI4idU3NeTRZE9cG+Yc/7k4vjzvZ8n
y58t2g7Mz2eZYPPPxU5i80zMPhTfPwAdarJv8Xs6NWBmCJgXpjAtXoZ/KfcQFkQJCjhursm0+U/N
2g7W9k+ZADfzdxI4f63j70WVvytcco9w8HYKP5E2/Bo1jNWewJJIzPAjbK+n1dts2o7Vy7YThPx/
dhOhAqjbbR3fNvVzN71DPMJ7XHLMKeVbyZsE3k1dYBFk4vL8t1nzC3BeNp6ic7WT6Jzcf6vWNn1H
Z8cAGpgaVMpHgoaAPr/0eUrtuRhJyHe2B6W3WLQdnp8tJ9ic7CZhmN3rdbeu7t9v2lC1h5ArBXmm
ceo1NpLvMeEKRvFTPJrMnrdYtB2bny0n2Mx2E5tlfhev3zXxUXsQb5RU6DGkqAk0oBSAO3ORUE8e
b0IV3mDQdmR+NJwAs9zNjHQBslp8947+jLh7XHGOCZ0iAuzalZQREAkeLtB2Xqaib7BkOyI/Gk4Q
WeymdvP53tYfruMqjN+Xpbl7IKxxYNVP0tlEKXARkDQqqUJ4KzxvNms7SJPmE6g+X+8kGzit7sMi
fx7G70DT6J6iLkQUKp682ut4gwnag+QUYwoU++Xc+bMh21F5bjeB43Q3s9L9+wJmzTv6MkpgzgAt
djf0a3NN5wzdY4xRydATN5u4tDcYtB2XHw0nwOz/s5PzZHm3jt5x5YaxPRAAgBM/55MTHQdjtie4
ohKWdl7Pkz8ash2Op2YTMJaznQTjOL6N4nD9nm4LdDXJpILY8jhNJni4HLJLBFxtw9g2l3iNylss
2g7Mz5YTbI6XO4nNUus4L+J31DwZ2sMwTxiscz72/RQbtYcZBBzuPmmiwNpeRpa3WLQdm58tJ9gs
d5OXndx3H47v+/j2HT0ZLN8wAqwLs6fkHwLIy+QfI7GHkQukzJ1E/LdZsx2Zl20n2Jwc7+a8Kbp3
DPuM7MHCjOCSsR9U+CUqiu5tkkqB0dPrE3+2/IM121F5bDXBY7mbAX/13is3LuSODFiYlI+IwGx4
hYgLjABBuv8s1ABRe+nF/mzPdkye201QWV3u5CxZQZc0t+nw3Df/+4SFyo14SQmoYK8BgZBPXACL
sadMZiK/vMWUX0Dy4yGmoNzsJCgbZ3ywzoyN4veULhndEy4XWD0r/pPIIjcrAqBsgn72OKMmTPnN
Zm1HadJ8AtXJwU5CdVQ0sX1nGRPtKZD3kcsn+CgMa9XYhcqOJ942mUBvsmU7Ni+aTnA52s1oc7yu
Br3O797Rr8EK9MaxcWDDL+OMFHsSgYBG1VPdBqD2Ms68xZLtoPxsOcHkeDeyzN9XLz720WO8efXO
/7RmUwHzolwiDpTrJTCwSgbhnzIo2nxMcyYEYFJN+Wt7tqMzaf7qEXajVPNTvY6ex+o7xH21RwmV
oHr97O6XcDyUnUnwXkRMuPGf7PhF/z9YP5kZn652Moocr61d30aNva9r+36QQNICNRagRYLU8nBN
KDIEfIFg8lB3MjXebM92aCbNJxgd72hEia3d/DEmfj+EQE2WBJaTfygtk+DiQpkMFwREy6eC9MnU
OX6bUb+A6WXjKUiXuzmR4JGKpnpPhCCNFBKq/yCOPFzTWgxYwpQSNgTwp/X+LQj9yaJfw/PYcorN
bu4MOC7y+l3X+xmU/kH1Elaw2PJwTfgyRjB7GCw7i03R4CtO9mdTfoHJc8MpJLsZd67uN3sC7P17
1sdw2I4BS2PIfVr/mswXKMKgjEJx4C+SzDeZtB2cF00n8FztZiHGyX27fs86DKhdolww2LKxnQ9g
LCDccLqp1XiYUMAXXk6bP9uzHZjndhNUTq53MsZsdIzD+8reD8+9878nz5slGVD0Fafbo4yE1Usg
CbC37jGVmVY5v82mX6Hz83mmCB3uJEKnqYbF5XfdhAb7/iCVhAWAx0iDJkxagegJazIISVjRfLie
x8bjNoG3WLQdnZ8tJ9icrnYSm81IvSmq9Ll/3mHuEKiQUYRttgBuowFQkQkMGuSB5/1QE4b2Fou2
Y/Oz5QSbk5vdxKao6uiDv64KWHJevx9CFGYPhdoLDiv+D9ekZkbCgjOona4QT0ueU4TebNcvcJq0
n6Ll7zBas3X6vns6JdQvCQqLy/QRq0lGCvEJCpw3+wufQ9HzOHn0dCcPff1nq36H1HPrKU67IXu+
shq2qZ8BybaDbtfvWrsJjMFVApTnzVLB5pokP7AvyqWuu1kdfcQRVuNecrm3WrUdp9etXz0xPPBu
CjynUfyOZRyAD4Ntg7A/+ml5eoKPC8oPgpU49xfz6E/WbMflsdUEj9PdXFq7iOBUgw9L+77LOLC3
RhCXqGe5RsG8eClTbxZBMeSumw3SDxfg9nLevNWq7fi8bj3B6WK5k3Hosmj+37AGqHxGsKpG8HYP
B9XproIyW1hYeERqwhrebtd2rKbtJ2hd7iZreHyq5wj7OLLfgYND0RoFgg31A49YTBjehjUQikB5
EBMp7q32/A6j56eZIrSbfOFzbG+L3MbvW40rgM5xCoeoPF6vnR4sM0DFDsg+avs+nDeZtB2hF00n
8HzeTXd3dd+/6wEEGOg0dRm4sUceN1UWQLODzBZ43NN+gwmP+6M522F5ajaB5OrLTkag6/sqA2H+
OVC/iztDkhP4b8LaYFO0EEQoAfW3D9dkd+cbLNmOx4+GE0Sur3YTkfffqwYKG1TZoE3If7imyMBe
NpgkLns+umuKzBss+gU0P1pOsdnNPOfzGuoK87B+111qoBrAFjTYSviL+P+wSw02Tj0vo4KXe8mq
32bTdnxetp0g9HlHERoKOOkufO6id/BnIJHCFhsifnHKDRwmAJsIMWMgbz/zg1fw/NmgX2Dz3HAK
zP9PAumvD777cSzgbF2v5w/nCb44++73rz48O5xyOGn6NMK3wvfYu8s7OHNQCBc48Y9zCjcf8npu
TPngi1b3a1v//dHZnIGHBIHTPAiHYhKFIBXqYM8wvAQHGLnu5oAcxYBlSKgm+fgh32h0f3/crJ+7
UKgNUh8s2UIRA5hhN8kcvARVDZvNcgqWC6E+RYGFzw95VugBdrj+6JGnnz/kTXZWxHlt//4ItzCP
79qYyqAwAk4aoQgkevg0DDtZ4fXb9QUMcXgz/v8IRlHa8EisVFhUB1WG+zOO8+pgHIZ09OvK8vWL
DnrjDeXmxECQYJALecnrG6bw1IaYjK8oJ+4Mt128P6qmPxPaLQ/CwWJYL/4ByJb7QWz51wPC7pAH
qQ1EN4Je308lYrSKSLaSRSTWiYIb0CTBV5a38f7vbwV0b3orgBqw5nB626aY/vWtqqiLwibFbJVm
HV/HMqkOeD3GxhMkxCf1OKprmSb4pAp4f/H7W295ShhJIJyAPAJFF3gCY1em7YCciq0sSdgydw0m
nsNzd5a1YZ5Buvy7LsUQEaYPCiMQKwILN7D/eTNHXg6avtA2k33MVl0h4EbSVKj1ugTp2G9rmYRe
ThMTHWZ9b11/qKLWfmG40NGs17HjI5Ir2HP2O4v+/fiwOgFrFKA4SCHhzILXBiU4ChodBmzldgwe
V2VlvI+cFP76v7sXxjBpMAxhGDiTARUmFOloGNiK2g6fNMyxd7LO+osmIQZc6+8ea9OPryengBNb
XdgNCCW0LuJQr/Gyn+PaVI4oGrZqg+i7JVbNG5I5f0BzW9+BEwKhBm4GXmoCJmoTJmui2WpMbbFK
3DYyniuM4+MxdWLv90+EN70zfSQKB+hsCn+gC90JUm5AcTs6mK4SEqfZjLZwTxw4Vni6subGLVO+
ZmKASRqr/mKIaroM24BCvvq7jt0yggVi4PbQZqpCBd/EjIBgEgQiZaverckhTXPseGWg3CPjWBih
pcqyeZqSSnjD2Ax49jB5ubHxPniQ6uD31mxDAPalQ5H6BmnQpF/DnGol+iw1MHnboL8Aht15Xd4U
K2YqNf/PbyUgp+V4c14bZFGvb9UbtyoqWdJVzKF7lQphyjq6B1fvCkDi9zd7HVvAfcOGPNj3rYD3
w+3+NXxNVBe6LI1zGAwoGT3HqcxNTrW5GTu3P2vzAbzD7++IN7j9HF6bW8IJwBJB4IbRzKCi5vXz
mXSE02qxVIcoqOJ95uaO9mxl+wvROf1FbAPAlfKxP4vchFzFIUyprK+LlXRy083cWJQHYwnh78GD
1Cw1FgYAiUcviJwRz2Jc/KmTQOh5bTMEfrlZgOUCJFUKRHACf+72Ceszyg6tRtkCjdG4KGLhLEJs
08YrUDb0oa91UhWBXyRmEHNY3BDnVeXobD4kGmwMsgCADHhY3400q+96ksLQVdEI84qUDnheVCW4
9Tju0tDDoWLrMnL7Cy3K6gAl0KxCgi7lAO1mNiF02ZGkvKlbWazckNHDKoEO9IY0Gc7CWDvVXIAu
cl2PkZP4kQpKfIAth4+2Mqq6WaYikfq6igPqhU1Mxb7OS7iHCz0tbDSclSVUqHmsZSTymtjgExsV
MEIMw+ZmKGQ97jvBqMRhZ2ixsnWYVbOhwnl0mOqovksTXd5IkxNzmOF4uIB1uP7MIbXTeqNJw/gr
HhRAJkcq0tTr3C64LnUBY69OxTqNCYx2lhC+HrCydxabTYRuW77OhpTcmjEgB20py4tK1Nk+72Tp
yzhkrQf+t+VepzhEGDxgfOXQEiZp77pHLEgdn/YMejSIg+uBkXg/oNTeVbZ2Z05B8FU9Eugf1QXy
wtpwvCYtt3dGMcApE526xn1l79IsJMQTtFbz0QaY+u5QqevGDPAuJxjoUgU5fEqWDPhqrKHfWINs
+RhRc4jUC2OFpt6QRVVyELK+1t4gJYxsFgk2eFk+jPIw2hATJ5H9WVhm6gglpL9Ii0H0c40cR8x4
rvFJGZcwalKK+FqKFHpzSBJT+23hDrnfokCKQ7Pxl04rS7tvWVvqfdITMAYy0TSbVzXERVFEMP8K
FA7hPBtdfBI5mQYoeVa7flC4ZTeTA4N4U6dBoD2cUxjLbeKoa4sC+Fi3btxZ79D+zGAXYlFdy7Rf
DBrislfnnFDf0HA8HqUeQx/HGV+3RcnXImoU8WxeKT3jA64uQzqSg3HsQjkjoWBf87bNr9wxHo51
2epZafsCe4mjsbvAMaoOY120y1APcBur+97v8rFoZsgG4krrMe48JNw89SRPhhMXDhtZZSwqjJel
Svkxt9TvucP8IR+Hq1QhPm+KyJjDFA0xMCORRt6IbH5eG+vmXhI02X3Bq/q7y8ZiCducmhM4HrjJ
/aFPgt5vUvBM/qjBcXXIVNAJzmC+CJ1WdmH5IG77UeKZrfP8qLCoChcIthR0nmpMPMNJke+3RVOc
qKTFnZ+PNvoaUod7sqjN8SAisV/mQ7DCQy3Lfdd24sbEWb0YcjN+FWFXHFKWhYPXd2z8musynXNO
Rt/iFmB0A976adrlXxOTyHqWt5GdpaiS+xsyaj3Zl5bMqipz5iVwQK8F8rLIXFJvHFPg5QUKLprU
Oss8Lc0yqSK7GHgz3Adh0c0jJ3bOB1VkX+K0Zb4e8tozeZx6SWljT6bVWtYM5kc8OrOAZJHftBVe
ZKaAD3KdE9ZHCNw/DYrCSysa4ZmQmha1n5YK9pF5FZT0hcUGedMdAdN1DwjFA5/lcdt5LAjgRkyr
YMaaMFq6hbE+nJofzcZicOYkK5pPJhWl8dvcLhqeDn4eoVstbfFF6Zh4scL9wjoBnTUa7FBBnZ1D
VBpTAH6MjgQrO8+ECBCVIUmOCqnyM1Q35kzbGga1I4CRrYegxicOSWBKWAsZw7wwNUlWog+AYBPa
16UP3ra+CysEDqkYFb4a0AhDFtWtuq5k04dzt+k5mqdx1OdeXZSo9TIZ6NEn3CluAsz6M92Xji8H
XR3UVkE8dhsexJ4mrFgVld58Gu6N3U/jGlwQeGMgZqYAb9tDHmVtAhROtCO+ag2Dqd9EvDxgPUv6
A45Tc2MMDFu/kG1hvVTn+oYUZQh8Lmo6D9OCFDDnI2uyrzyJXPN9MC3zbCvrYK5lbed5wrr7zO3K
0Oepwz8rEahlFSl7oIshjLy8D+PG0ziJvtm2XieG0zlncRj6wQDu44senca5jEdT0AOXRO5JWyWx
L3SczqOuKw8SR4yLwc3Np1GFmfSgmL371PIquxCh+U70+KWHszpO05rUB+BXpfaJqpo5awy5C+so
vBvjuLsMGwnIwYxP5mWbhspjoexGr43idPBKbeWh4PB1AbO+0ybzrQA/7qeNDbuDWvVoxcpiOC5t
TS/E2MeOV2Vpgz0BKCQ+kB117eRtn897XOvjvqrY6RiP+rTErLnIYrf0qwLbW9Y6el7UI/1WKNGu
amFG4vGAxMKzLo39NKoir2vGTnlZqcFdqIDPksxlh0PXfguM0112dZie46ZBx1Uc8q9pJ9LQr3Sk
IFbmOPbKgYYnig3xcdVzeuioTgkvakO7JnFnVhkcVTbPY96ssEBO4LHaZtU+Bpe3cIDMtrMeExJ4
MQtkv4h0Tq9EasxBm9Px0sRRcISGZjyvI1R4qg27G/iWirKZI2tZfNjHfc99t0CO8Nygc9MT0aPO
7CvYtXUAWa5zlMix+ITiiijfSZss94gjUXrQwOA56SDCf8dtaY8bY9r9HgLhKk9spmdGRYH1Cgzp
RQTObT9lAY59A8zC8cNWtuchaTvq5UnADYxLXd2kfU092N3Kj/qYgBulaFC1X5o272Ykq5rA13lB
jms5jNwbVInduaslA4eIu/uCiCZYKKccF6EJ2ZKxksypFuOBbWR8YTNcfmrwYK9dPbB524+pPyZ9
7KVSMI+hKMJePyZyRk0nYx8HY3SHshriUI2G1g+cNtYzBl111o6Qp+R6lJXPiyA+JUj2n1DVOcc8
rmnoxbSkC9ehlfRyk/NFaSXv/ILEyu43MHa/BzrqPxuX1rcdD+RdJ2oRL5ARjfWtxlz7SaFl5QUu
Lb6P9VjGsyoah+ZA1uY7j/rwzCYZhSgH3xdySLs+KryiyMtZ1Mfl4DFZVX4K0fnU0V0yJ0gE9UyF
wNnDceh7D0WFjDzesNpdpQ0aPIfJ9kskhqLxZTgmp0gGEnmByfVprrSuvZz0znnkUEBNg4DEDjLT
6b657qOyD9hjBvukPp49JhOPCtptAcQqDqOn70P58eP/XBUZ/Hn4qo6fv9x8ncrPn+Coo8fvYfnt
u+DgsE1pnp2+aWPNj88CY56s2+iPr374lxj6rARO5M7Hr3X5xYtv00JBh0CQbf3Isv+lhf48QOin
gPrU6FkKhZUIBZseXZC6IQcD4einFAqlPVAGDGVxygVZCZLTn1IogZcgN3IZBmkHVimgfuFJCqVi
D+rspOtCtkc20ir5j6TQB+nmRfYIaitsIt+cQKoY6DtwQtbr7DEWMUs0ttFhX2IZe50puAccT6xM
KR3IBHvMgBEk6tKkZam9OuBx4KPW5f0stBBfDyqcBQF4Ki0Ox1EyiGNtMXYwQVF/3gCVYvs4kYNz
nqqk+lzmUNPut0BhE38ItDBeS2x7pLvMLT0d8IZ4TYZG5gVFI45AyJSFZ7tqXI54rBm4pQKyBC1p
NW9x0kc+7YrgEKiCaT3mOuU3lQzy1tVRO6tdFc7DEdHciwwQGX+A/Qx8hsOOkSNF6ggCQiaOO/gC
BC9rmwuribOQFoOvgOJJRGegA8aXJkmGc+BV9UkVkuwiSxyIS7IvnMhP3D7kXs5R6HoiMReag6eF
jy/nGCjTQdgJdUiAvK5w5O6D66wcLyriYsFzLnxioxQ6syMpnvU8KBesluSzVikQKVrpS0x6MVcR
+xq2gznlxaBm+UjpWUOSatkWA5tFmJxFoPNC6iLk3Bkg7PXG0WdUOvqE5t0FR531udaV9kwvo1sR
ELPPZEH9SubpCmcQDWLRlxdtRSV0O5zIdmwby066CAQLr27G5gh185IUxUlgqux70gq1aFM2AAeP
XT+spL2AtelbHgTFDAc48IUTlR4ku6UX8fGzYg72KpnlvtH8sO2KDJJKlV8mlaUXtFf9ihrZncUW
lecmjb5BCh6teSG62Rj2K434MONNlYCSDA6tAnXuvC367FJXaebnqbYnhKaRD/yw8gOVnlc6qU+c
Pm38GI4v+5T2wLeZJf3JENtsZnpOQEMAS52+C2eoDcKr0ZVO5oEGTxo/yQsFH5sk1RwZg1c0KtHh
gJo7De8/DRumz2WbQ3o49IG6kDE35y6BBHmsgiQAYjuOJ8yhtZ+Y1tlPUV/sAxHLLxCBES1FUx+R
lLHVoIlnKsoWGIb9cdHT8aatJI/nTl1HhywBzm5YqkuP0pbNSkg09pskCBdO2aygosYeokgct60t
pTeKXHtl4Sa+m/TOAc11m3oWxuCsR0PmNYFT+2Ksrx1HLyI7XrjxgBaBXLFW9Z4t8y9D1yRnEYWQ
VOtrDDn3TGl2gUuk56Cl31oj5TJLiuuBRjmQY/s1k5VegJRQD34WkxVnnfbzDVLDnRMGBkhFbbyx
QZ9Zo3q/HVRwYLrWOe5gQWYeNCacJYjdgDO0p7AY0i8cWxW+TkO+HErLrplwOr9PpJ1lQYU8h4Io
kDiHMoi4F8TkppVBOW8kMCwtS7JM7OFYx0d1VkdeWUOunscneQB5ElSLe7AqkM2yPoFsozPxIu2S
3mdpYi9Ai9XnxuXhsgVBBXSuFPQFkCLPs16P+yCWkJkxptof014cs6o9HCraLasBxI5Zh2133rH6
GgiLc+CUAz/pGI5ymGCFZR26zBMHEqhZiSuSnA1BR7OjruAnWeV+K8qCz4UY1VVCB7NgBChM5MbB
2UDd+JRHdp0zw5a8zEqgEHgtTMtrL6pQ/dVW8Mgoi8ysMpqsQp2DYEY4DGkUar/NmJ7rIdJnA7hd
L+rB38F5ykXhy3z4OjYq9toA/HPbwBiMh374qoY+BjklRuVlWfWXORKlF7p5dlpkEVNeqzRQ+5AH
eAmkK7L7hjBpPM1b5NkxKZYmbYPCi/NazwqTq4s6kd9NgTo/JD1edJGrGw8OiI1LzxG16xmRZyDi
sTiD5MwvGp40ntlIfXgj+kFmnC2GR84COf+GwUSPfGZo8/owy1HUQGxxytvUSYrBi1jSoHkfdUSc
ppVbNF5S9O5B2rjJeNSDsHTew+mFl7QKYIqkHQy9ZVW3/IvFcXUYjdlgPcgY+LcaRj/wyaYMIx87
gWReJ4y8KLXjklmAQQ8pYB3ysBwCZ1GrJA8PgrJeDjENTyPd6EvXSaj0qtaR+1EawMBVYxfdGJfZ
eUtYdoCBYq1dWLiC5MOtksQPh5odhbSCrEIyI4U3dk2wbI0L84O2bevRfnTODbj273nKQA2HU6q7
47q19mzoSYlmUgx95Y04N6GX8Ib2HuvH5jMKaLkuKxTfQEwOc6/LmmNLx+w0aLn6jvqoGWeRDuiF
06btZyfV40mG5BJW0/R9llFxx3PFYy+OaNl4DW/1HITSeMlBDMrA2/oW+MMwg1zZzTwFqULlJZC3
XjftwI+0sPrOSVASHGYNIdYTJu7Og5KJa4gjam76MVw0w0AcyIelCXyc4ihcVsDXb9M4VgycURhc
qzRvz3pZIhiVQ+ScxYmwBrL9rLpJhiA9AfU8DGEU10xCMpqNS9WU6R2ry/TCdPllw0cX+REMy8MU
Q26O0wgmqynq8nQsaRn4trPuAEpmHIB0DCU9x0ZH3Q3vhu4+cKPyK0j67SIGbRfYvcogme3LwTms
cNKe5Rz8jUdt5dwyNNjTocrDwKOOaw8aOZjqQDqd+arCPoc1vzFolgbXtJslcQKkX8ks+Vy6MWOe
W9D6ImGwYOc5PS1PRG30EuZcnOw3BJnBH1hfemC5mlNZoZtA1QGD1BKlPSwXO3y/0Sy+CJRB+yUd
pJ83TZ54pcuSfXDPiQsid5v5NCXyaOjq8hBHtZgJw9BsaBs70wQGnNRm9Hu3YvMS8dIXCannPMoV
87A1kAXbemahIvNIO22TeTIo6lkvE7O0klW5B9/NCKlgldTSi8PGYr/pQflJB2Lyec3UUHomKcd7
AQTqOIBEdUaJ+MbCSH2SUZ6ti9AWCxppUB7BxQeZN7Rp4fidSsEj8n5Ay1gieaxGJr+CGqEPTGSG
0CchH3NvoAP9JrsqWtWgD1+rOopiz81Ae/bKqrWgqpHiIHR7+N90bFL3IKHRcOGmQdn6PYnwulUt
8SHrM19DFtTnXNUq95OeoBuQB4pgHqKugbGEbOO5ucR3qiRlMg8yETqHbpEEX2JV55+GsRZ2QfOo
XzW2GfZBtHVAHqtABAIlIF0mYXqGxib+UubyJBzaWRFlrd+6zrxzm8jPh1qds1qhk0aycBaqTMYz
rgw5FRq4oYtDuV8KIBYer1r2TcmRCI8VJrzO2SAHL8k65njYAc3OxzYGiU2H4QmIZ+O8I2OwJIlu
90fG69loqF40CDVH2Inmoqmy+yghTeXHjZD3IolBGGltDlK3qKtPIZfBN8GKYNEWiEJmzdRofVOx
5jgifboMgWbBakvAkfGgNC1hXpiy5M4g1eZetfnLOJEG10K74yIoo8866PVVzFG0j2LuQH4QNEeV
6VUCA1xAfltlyg8RcMSsCw/dMXPsIq/K5sCNVQkCFwnTL9aVuPKioGsjL/o/7H1bc506tvUvUhUg
EPAK6+J7nDh2J3lRxUkagRBIQkLArz+D2PvrHe/vJNXvpx/atZ3lBRLS1JzjMmkzgGNaJ+xo+LZd
SxLrq8DS+AYj7G+StG2/8a11J9U6hzLYzKempMOl6Rt6AO/xL70uwddxEtuvDTX5PTWG/IiBnLwQ
rP9XJb8ohr79/eWff2nBdkFNsos+/vca+U1jqv8Uyj//7rVMZqhqczCBqILRWB5vnQNh+KIYQseg
v5SWNMM7nPYC+lUwBG8MxetP0ezk9bVAryVyjNZo4HnB7qO2hTIkyf+bEplCyfk3fnW/Ipral3jz
AKIket+/5c2BtdoBHGL2o4i58+Ux0SkKrTrSc7s9ZZnX8mtKbIZVbNYJlZlLFgBCNRl59NwMNgWy
NmIj5VelyFZ/kCUZzEUoVT/d9pnSZK1GuWT6OZOuW1CfMNZ3tG7yPI1/oNRc/QdAU3mPdCLT/BtV
1LC7hrVG0wpU4IRbSTUA3HcijlwYDk2fWYlsPGRK3cT5anDLjVLxep0oOnT/JtM84m/+9khfAaK/
S6p2lOA/KAJS6giO512dVTI8PjQI+hVFyGPVesFE8YOHcejMhUNaml706TzZ/GKbGteCz2k13vzV
R0jm+en3l493Dv+X60Mutjf5pBBCo+lt+Ybj3zpaTCxi7fcullS2tRtpBjSuLBNiupNFyWcdADvX
pALYGtn0cB9Suk5JHacbC/TKMTFMEpidQY52B7sWeJw/zNGvnHcKhp5S9LEud2NKuS/LX+doES1J
hKXkOyN2jpJDs+VNbk59kToaVYN1jH2RWcTdH4Qfb57Nfl2oLPIkyfBKWigF3lxXe7DLI6HF92bF
mmPVHOl++iRSngwNFEytb98NHK9cRr0hxgSHzu+fTfnro8HlgWABFEug9EC7tXyflr+p7Rpozgjy
UPqd5CjcaJ2FiGVfsZGIuxy3Nu/vWhKP8S2VZvUPcopAF1WQDPeYlP/2TiBGZACYkHZHkJ68ER2I
XPC+WyP7PWUBW+60xmyL5SmzAenqsS14yr5Yjykw1QQIjn0ZATJDjjK3Y6TDH57KGwEMxE0J9Md4
VcbeUAvC/jdPBehy1K1y4N94uQ2ZPY9GK74eCVdTuZ7Xwi5YIr8ff/wmkuGaeGkhdgk2KkBHtCN+
8yjKrUPC4cgzGr3milwsIHSwIdQyCrzb2Ycu3dK6VROyumopE4qJyFpUYA9Ksw6EH4nt8FAqoexw
MNlokw9qbofp+fe3+aueJc0h3IaOMEKnJLwPDrvlTSzxgRc2MtvyvFhnsQgiLyM8n2gJNCPVYulM
HnQizb5pXBj3H61u/B+ezz8mC91noKGkEYPaFLqtt7cBVGhy68TG56HPCGJ4h+gFXBM0r1uh5AQ/
Ir9OjccrQlUHPqavrVY2zi5QGqLWqoxAtN0j/yrwVwMIrBm6CamBgv1+uuK3Gwx+Q7QES8DeJnvX
yb3P8d832ELDoEugg88TTxhRx85Nuvf3BvCIHupgVohhapKrGf82rkaN66GQ20oegtb8cioBnDW1
2rZovVbCDA40NWBn7mqfRaT/wFTZbKrGy5QWhMSEQIcxXEVb2eNbZcuDMX/YpvEbqSWGgpeV7WIm
KPgZ3tT0JmJgZQ5mHmb9Jc/GrMtqHQG6NUhBfVlaSPRygtDO15fo2fsU/+Z/hhMdg54RYO4dZebk
A/3zHkrfRnGI+FAjAszH66P2vftmdcpFTopD+fBFW+wic6STLNLbJBZ0hTrSr5iOks/99qTEsq45
cFUbjIB8JAnsQ2M2joxYpd32ZImf2B3kV3uCsKSz6sszZMn74xknWmIJrXOezR+07eT2tPVMBllF
PdCRpG4x+3hA41AK/JKC0dmeCkhP8ewowHv8mLaogQxHQ5kxnRiIcfyVBHeMBMP8vHxZNGQNqEyX
Dl8xInnAnbdk2HMDpzMlvy4TG4w+lRAZzA8pHTd3Y63ktup7ZRNVA/RTy664Cc3noRh4+jRHc4xF
BpkB8ozZDCNSlN8v9rdRE7OPOjDf+6hCO07fan4pX4cmLnX/ZYvVZJsKNVwOsUAYwc5dUm8CAsXv
r/g2GkHtmkYJJL/ISnF2v73iZKNJBEXDZ7oBu8rq4NM9/CVTLnF4s9lk7AvvILYxVUi8m5pbYCs5
1unvbyN5O3KKt84nOc6KDG+Wh4rjzabY6OwNKZl6UlD7Ogppg8/Ij9EI4JDXAtxifLQ8H9v7eSoa
RBwtshEECKSe81ihD3ro58oljbnuecEeFpAMAEWg5mXzB1eQqK0NJILjNRZRJCoAtRwKsZSzeN/s
IsI6HGeB7OKSd9LtO3+G1PUduqvmeq0o5CbLfP79iN/GtQJ9QCOkGxg1RktRE/wa1yTjYgjgaR9n
P0RIYjNrEySxkNJi3aZIstILEYcFy3aRJYq6qnE/M1vC9L6kqe9Cwh/4wvYlnZh2U/ai1QndQ6TZ
pig+mX7e5a1btkILduBB7Tl1vBYKuzOPDbbR74eUvIlsUDVDjY/ShGV4gnBYvgnVhg5qG7sheSwc
ADd9crrZb8AR6vet+3Mfo3fQinvjYtm3OGLlHlKsNjhoiIiRxsdLtv9qNBJvAe3LLk8vWiCn+JVZ
IU6/42bBp4Do7UNcGwXQQpLc0hOEsDMFEYbzAsP9w9DeZJkYGtq4QfSKrRJleJvLm6G5RcZ578f1
kTbzHqmcNVhaG6Rj4zcXFTIBjgO6cHvKk2E/HxUZYzyQham+WY+bYrFrTiUlPjwiS7WYjpB3FKuP
zhuiydCSEksMnIPeo5tH2LxoEx0Q1hwyElywdTzCf6HGijEVqkkxFRDPCfAgWe87bAlRJh3+62V+
9lC4v0T1/xW2/58q6M0eLZAuILvKd9MLXjT8j1Q3Dhtk3MyQj7PKR0SHl/QWKpxlljUqS9EMfwoL
b46j/ZKQ/ELUjWMJTSLeFl5RNyJrBb/3cfIxVohb0dG3PePsx/yknU5BO/BAxgXgbE9XTHg/Q075
VSHoYZaCXXp3n7Op4N0JAGuBYIANOX+w6FGBE0ARbHy3DDioXh9bYyAMDNXSQ0JEK+yi/XE0ctkf
BOnaGD/KtSvnD9GoRtxJJiGkfALQtNepv59tOIAQAf5W9WHw+yGAIIHXaSELelvZIB2cSBMt60ch
VtZzcJaS6pqHiHd3LNlSux6NAHNYVGWSlJ2orIXG8yrqAZ9nlUa2Q65to0h6y5XIaW3CuDTforaP
LgL3KTvIfBj77yDIN/tBjUzZr2GL+/AuneNo2Q5FB/Bc1wb54+RPIWTFfGeN4MtYMRWp+IZGNgZz
C1VmDLzRecsr0BVm6yoxzDZd6maRMzbDvNmw9tVCsi7tTmUS+/SB9W5NmzpaYh/8WZdBxBz5G2/c
pRM5MrM63/qwbShrsRT15SJX7isz6Y6d5jIH+JUpsmwfA4PK5QkEZsMPNHVJXK+oT8GlsMZNIP3a
JMi6yfrmAjIGdzCgcrZrXg5RdI5DLJJTQ6ZCREctR5U+rtncSPJYjtGyfFzcQt0tgRCTfMCJkfvv
mWXMPm45HDhjpccRUrf35bL18sxboBunbUwLBbmTHGki6txukymeY9UVw3eR6HFedkxyNT9K70KI
atlDydRdOD6YrDigDsh6duaKSHYHtQWR8jwznUy9+CGKgTrM8gJzmU1vNzrOWNJbDIOFeE9Z5Fh0
HMCx6fzSl7wV/c2QLdI0x25uXJhvIPpp2vbEUxV89oEPCTWXrEtFU5ywVhhwUT1vEY71fipaSMoa
kjLjDoLbrVsvQzMR0Z5Dq3Da1LIMKQLsrFuffRqJZ9l0icURCK/BCU7AF7xG1lVWDuzfwt4Bns/x
w738krRtj39Ds54Ul9tALZrnzZsyma86ZnWTXMQLIXler10mfX5ehi5WfZVBD4dzMcpIi+E0NMOh
8nXhK1xpdZeJMmverUEHnd93nHShP+WSkkRfSr+WxfyOdTRry8rAHoHAlVuXCfmUN5yT7TpN+wkz
RVaDkH2LqG1Edk0ot3l/A56vjfv7rgtdwY/gWcPUHMcW3bxsjZC139IKoV6UHKNGrK05RFpCrXoY
XAQV26ekSQZcT3V9WT76pjAQ96H0xswmhW9xgtQxE/uX4P6RslTGQD+YQNo9YfS1FpBPs1Mnwj5j
tHcSP8ZJOPIwqHwP+ensmiKvy+BGLIBtQL5xdqVV+Jx+Gapw2YbpM12O/+EsmTiu1guwLg+QAO6P
J9apSLJ/xf2yz/OQQsfiDlBZQhFyQQZZiPSHMShozMm2LTKtOhTxCgV9W4jMEzzB1Bv/5LrBtwPm
i4htPIOWS+Pltujy/ZZbPGm9PTCsLFyB4p/MMyfLvsCYhaVyvspWgt/14Azwu3mO8VEcsRCT4x4g
yMVl69fxWEupeQbgJvC7bNEje5BZyktap6EEAFTpXECuCBPFz9XDt6nEV+Yd2QfH3fpzMjxWjYVI
5WeOW2Zbtv8XhdvhlgI3Jw+vU01ePv7XJL98DkhBIm9zUPy4gXggYn6WLZhBe24HumLQJtkWXAu8
QtNGDyjAm7GsspcHNW6zw1JD5e1tcznE5cqznRebV/auVH7ELM2J6vGRRANjszVgDj6XFXTme9Lb
qAw0Xt3n4Beey5cZhJA5xQjNy5hE0qJGq/U4sBBfrL7Yq/Po5dG+LA/GZY/5YSnYkuiY5f0++IWt
Auu0ie1+GQFrAX65Ql2ci8eNtKl3Vxgp3af3ZSFtfgW5fMQg928Bbzrh72AToFhdkxP7rb9MKNnC
hv8YodROoeOJskF2lxvkYos+NzuIFB1D60fs6bJrduRjCni+7Zwn5jlmzYDlM2XIWDF4CysVezcB
y96/MIFcx9ZgWAv86Ae4kUKltmy//8GzRoRH2Af7pj0NTYHvFYbGDb2Q05rH7pq+rJW2m0qXn1+n
HIJ6i9tZWirxJTgBRly8063EOT/HZmPRIzI3uOkO2hA3tHU0NRwXh9J5RMnkeg1sswdgAMgGj0n4
y3xs9u3scb7id3L1rCtOEsnisl5B7tIv44VL4QZSdV+mvZorPjWADeMy9vi8cGbCDySNWX+njMf/
ryoAt4P0KQZUZIDl93ezdBygQLAdrg7+eZyf2MAXVAF83fa1H0qE8u4EXjZBhCksCP7i2Cscseq4
kIGX02VW4qhaPkds6RBvmn4cpbx4hZM718N5cvIQ+I7625pO6Ax6oTuB6TjTn3sGKp0eEzbxIPn2
REUxBvdoaBCBXbiXoS9lM2GKKChziRHJJkzQi2xRjCjnbLpPHzTp+6oBXrUv8Rf8tJhkwAzEPtnH
69oWIvfKYoHj86YF+kiqtt+AK5dpIoeyAmSxMnVLdWzxCVgO9xp2zvyEdfUCsmyQulp+8oOxPLls
uNnwHdsL9MZRlgM1NFkqAVHyWKL0VTAQjUPtegAT2bWSbN9PLg0tQPhGFg6hkjIOI9PdtCLSdCfU
evvkwSG1QwWJLySw+K4fGvw5VMYY5eeA9IyTq8Ana9u7knY7SDl6BKzbXHLK3PsUMNbKj7AFkFWc
WNBZPx0AXaDdU5UDBGJf0obGKMlxGJZ4+BtJIdQ6QYqyHxsq4/tys4mNsfheZrJzI5Bo2kYtna/C
limevweZHMiDRTINVGHTpmRfEG+xvkD6b5iBLo32MUCVSxD8UV7uKFXfIl9FZl2qEdIAVkLcEj+n
S8/6Owb7xMoh/hknR/4dWigY+REnGu0zeG6Af5O66OPcPgGRDNJ9jBrT7cL+DBz/8iHkyG3M93Ju
Z5N8nngBaOJspZ9Bp5Jkm+TTlnp4GCqP02FBsR/HI3LKPM9KH3usctWVST3jlySfqzyAmVoOryN5
eZZGdwCIa3QRXPdh/Qw3fT/v8a9cmz2aIPvfNy8Edfsnhp/oPe+S/Xdo4U3wibVZ9w9yCnRCHVG5
79xG23ONrdwgW+R3m1tjfQSbne+7slT7v7wuWeSUiERw7+//9ALB7+GUQJS/QIiVV3Fio+Leixw2
nSpEEJN+SaG7KJPLYIZ9lzcEZkjA9+CJ8CNFWuYuzRZhfacR+Ic74Jb7ncsWTOOX1wtltsSRZrBU
yMNLxTa03ZbDdjNon76XLwFLvgCNBv0vsRpIb3YQcrLMpulBNcqMvBKGwXvhQeFjzC6AxZuv2qTZ
0ziRLrhGPvf7bfmfG46MEudIBc3rvsl1stOMhyEs+5rMOZxzbQVd2KDUUUCqhtX7MiHAgfegJ/HC
VHxvOsWkuxYJ7fPiD8DXm4IeWA7iA1ZwguDG4n/AylCQIDmVOnkQ48hw13nTLNgNULT1d4ak+w6C
5HDfXXNr9nv/Q3X3a223X57tXA16PmQxrv8GZ7UeItsw5YCqXkJjBwwYd4E6ADvp95d6A6BjN6Fz
QYRrAbLC/7O9rP8bQwVzhSk4Usm/1ghUN9DPGc3T9B0E0/vqLpnYH6pvOzzhMbUpHtlrcPz9vfwK
IWRw9AMVivfmw6DDsc6TX++FzzQBfNs1DzDmIIy1GWQh5jRBEEGP24jU+U/z/M8LohcHgAMGDTrA
xf3Fx38fPFwyUdwr2NLMMuCgaCROfJhiYcAArPlzZ/9+gG/c8PsIgd1GWR6j7SVeT/oWyFz6Lm0g
HmQfXiNGENsO2q+Mrll2WtKpmE+d5pt97wNdu4PycHl+SSnEdg9kgsCF/AGVi39d6bgjlFL7m+yg
fs/Qc+YtLbaWEQn5Ss2H/mVTBeR12OOLlxxxvS3mFo9ApH7FziwpDgekFkTsN9JpavxWzwaV/SlT
dMyiakFoWWuEeoOPY3/w+K5dKerJOrzwWfolzP5+Wt8+Rjy4NIIzFYwJGlAWb1lWnLvGwRIy34lJ
7pFp+5kI6Skb/PuVFD79r7pPwLeA62XwJfzsfbU3yv512eQLshG8GNDfvR57SyNMV0UjIutY2Qlv
9/7vxgfIH40TML69qz1cEW/CAQ0cSPTcdncvxxKS5P1p5BJegOMAPTSG/PsL7l/4H2wJ+GwJ+ml/
lQ70KCkQzTd4Zli3pbVbJi/ygViZ1bmCyOsLs9gwf9qC/7wUHl0B2utn2xs4m36dSwUv5+ob1ly8
pCJzBnQE6ygxCj9+P6pXKcbfBgasEJcqIZD5SczDIP3r1aIIvEzeQthrtyQS0zHJll2N4NEywo//
nrYBHHo9Tg2wVYhX4biKWeXgso/VNU5rSHCg4pUayA+kV8AeonsFD34zXqzIDTJYBZZWxsta8wSU
0+fJQNHcHG2XpIM5qt5viaujMWKQ5Bc2A9R2Q5d4pOy+fOHzoBCbCX3HBzjDllvZiLmEZMbPrI2B
icCRTy9QaOStOvSk03gUrwlKTvBnokIXmn0pIEMvcFiwn2HspdSQIULoDkIlCN0oDfc0IMwJQUI7
JgXqhCHx+ABSLObzOzr1ezJHXiKgBjmK3R7pIt7gTZucirdqmGw5tAfIhntImv+CPAyOTVG9JjI/
MygwawHzu5liP8RzMwNZQm0hWXLUEDCTByVRVcxXEdiKFk0PFoW3fp2B5/dd/0iR9pb0jkE7mMIv
DJvhDgZMswXOCjXyXoeVYZ0ojGbwAAJ2BQKTg2WoOuEKyK6JH5sQqcqgTVCW3JemhOXi2BhsbvMx
W8t5Gz+Cb9gZLeSAUcLuRjeBRPjYaqDNzQEiJMgJTsKaOO5qFSPp/PeK0nMqrjK2hORLDPGmK+4A
m3H9fijLTibHbphIhEoY76deXI3eT+DSj8O44tkewpJsdq0iAmRirpGaxRmksynU8jeynNy0VaCj
Q4tquiwseNFWRNM5jXoXnlmk5CoOPEXCDUFqPij7aQDyQqDafKHcXmORAR/esJtCIW53p0H0DAaP
1zwLwPeeJ8JavR86L0uj/5kNDnkvUbLZEooY2JJsxBTsK1Mz5riNBI1RqiDJXH5EEB+LByjfYaxQ
bQYPkGia8JCtbdYd1jbwc5vO9KKN6Hap7DJfAMkYP+SWJfVSZuIub10fATOe7UeORX2RNhmswth9
cMBA4f+piVoYZ8sYzQGKnrozil1ASsmQXRc6+jJKbMchaHbDQqsPeSoEnm5E7AnNDdJjN7b+3db1
Ljri7HbHYo3g5ZETU9+E9g9JnOprm5LmWs0T5L8TIGhoX5oLGObLgyhD8T7XwoDX1+33djL80Avo
zdd0GA4ZLw3kmvCzr3wACzzoLMVX770R4JbNTwFfeVmgHnu2y+jP0D3w76aU/VkucQ9/RtllJ9FF
44NOgc1XPSCaCS6PsXkMy1Z87cmQoZT36mMokvYYJS66QqsVKH1HQuhNCpjuZN2E90dBP/we4GEL
vZKj5fcYVA/qmVjHH+akE+1JrwM5xpNyH6Y5BeCAUHCY1sVfQce9yipTAY0Y8pKL4lM7J+V6CQWC
/zYlaRcfR68dypxWibWa0S39R+EgAT8QTuyVKiFHOKSx694vM5Wok9R4nU0uNjV05OPXqJv0zZKn
0fXE4n2FwioHDrWZw9WCdPY2yuV8CfSbXLWSiuRQIPp9j0OAY2NDowiBslmTz0Gb8MMQstRJG29f
4TcfEygKNOSDG1oZVLB6aKjI49H6g96CXK6Yb0xTRejpcbfGOQIxSqp6DrSnV7AW9vrKLsaeEu3h
2enVUgHpfYL6/VvkOb9LY2yfefLuAGgxaqtmUXOODhIjPcKQP9xpkdrPq16Qk8HL5Jqp8hIaCLn3
B4FUmXiafgUzPVY06YfzCKCgSuDQfb/Eg3yPtidO1tK55tGI1Xyyi1ZJZRa/1Dy2uqs63B8Y1wKY
GzbeItCkZCnCfQl7HLxF29x97ZRGFx30DXgaRlhKtJ7j9yVIhEud2KL2NuJXaTukX6eCLTcd8P4Z
tEPqcVHuKu6JQUXqmxtWkBEW/1iWXy1BUnMokJ91MDpO5p7B9n1CoGesRguV/MLFo7iHTgfajiDs
YzIO+jz7JT7D28W+WsofA+rkx82gvcfZaPQY6YxqfqyYkLNwufdHpIHrg7NlxiubGjC2snHw+M7z
JSulPhvkoXHV5FP5WA6ufKaLph87y8fneZu3Hx4L/IAuNMltCmHBOcJJcTCLcQ/IL0mVhWG+IXaS
X7YInS5oH8NbPwBOvhNrlOIs212JUdcWwIMyyS7Qs43Xehq6s4Sb7hHaLor7n5OrOBroqWN0+gxc
ztyXg7AX8dqXD0rZ7bqZOnNccoRclMEK1qo0clfWp+F+mLj9aNEg7RuVM4JDYtb5Ll0VNg8wrXcx
df56sXm4bMNC4YL2xXDmTMGxaBgUloA9ysuNWH7DubDvt6QQjwWgk89mK9xHHPiw2hCb324xcdAw
wYSNnhTZDRhutIZxCu1Nim0dKNa7HU5bQ8Z7CQj+vllGbWooQ6KTDWjjo51PGxTX23Zjy9RfQ6gk
gQ6o8SMao5QKMVst8FrALBCD86tnvaXvirmhQOYt+U54Ag3azZqlW1vWq1qQ6x7Q8kCh743MKNo1
HCO8VAg+7L7U/CYQ3dwDZenvSLoOT72zX/E36Azk2vhpUshgOp93d5DAQ36Z6bi9KkedfPGE+1DD
jBLdQurjH9tkns1ZJD1N61LE8Orx0RanMlJDeaXQLeIAHjdFmwXw3Yei3NC+odtciQYXlA93IwHf
f70Sk2OuWRScvTHlDKIHXXbicDmkRr2DZYK8z4ey1TVbrBiPotT2Q9e0M7rXoMGEuFatHNsDsUMG
ESLnMTnn8CBtH9Aywnpx3lOP6FAatMMbJWZtDI28kqjJbV/HOTKXOlOez7dAS7qppj5uPgb0KVjr
MerZDeR6PIaPDiki+jVkzD1lLao/izhitcsYEqdmgKzoYnYsv8qSJRq6jxtdeTLDiGyi0l8lCHbR
ZZGCETgbdEixBzFPmX8oSSM7KHCaHjYeS3jTy5qk5fLQUqhmqkTAwDmuMdnOAYVmV0fwEEY3oeyW
oU4scPzb3R8TDhDIbYcRyNYV/DFonBHn8grdZ5ape9evhJUbxfQP0QKfUZQouau0NMx475xLu8Id
VtYxeDwHP43YDwXozRpuwUQd0xhtUW6kADuLlkSAeevNLWaoqFpB/OS+kxdDm2bjsQFReCtbwKSH
Dk0gLmiTxsWBFZHIAYl1Nr6UjdWgI30GU0gSwH4zl8D5iuZmea06nqILTSopoDhgdk+xJvb7XCI1
oVavyXkcYaE5oh1J4pMaKZwgYw1uHlK0UOWCfVhJit4ltfHF2vY1IqnDB9CFol3ab8At4q44Uj59
yhoTL+VRqjzOxVEny5hltzGZmX8El6v4RWeK9Gszz1+2TTSPjYD1ptRZV6FKUA8B0o4jLzh8jTg7
IsQIZsF+5Ru8pEl/Z2nrT7OwZa2N3nSVQ6WJTkMqUw926NnBWrZWHsYqhNfZqW+u4dspH3uweM3C
b0EwwhAWL1Mwhw1nTXpfToI+5NAP2UM7A+rBcsB6qSCHC9/jUcv32gxTcZzyvLmZRvgHPZqTNEcY
Fmd+CdC4ySuilhKOuM4cksHABmt49jDIKD7CjTReS56R20Qu6XWiwVnC7QTuukRVdEADELyJB+1S
ztuSJH2FPt+9OsA7Y6ajjtl4B/lgcJfaBl6VU4iW2kh441M2zboqYa2HhBR6SH85MQzuuALjftjQ
5+07B+1tzh3otYPFngzVtkp7h0MeZ3/LJLzdHdIL3AL/gEOnPXk0J6j9oMVT1zbxFwBvywmanfI8
RqU65Trv7mHlszCUMvEJ3XUe+w5CsAZ12ylPePd5DIkbq4yO42eKRnNXPqF8qbhduqJugY1ecZ1g
0E0EgLtd5hq1Ln3XoSqB8ztuv0lB8y+SN/EnGdNwM4O4PWTajJcUiPETsPdE7iFt0RXtInPLONqo
SRD76NGR+vRbKvdaeB3UfmgvyfQ8wlfVHnvW7u2RFCqWyyEb2rGe4C50oJq2EVhhHrq4pj3CSMVI
22W36BuXPAshnKySHvdQdX0uilrie2ugX1gTYtXZpWI+yQ9OQMdpkWrJ5gpNlty/NIo2UUtNafQF
526wVUmKMF8QJ9nB6Y5ctCZLHnfZANytMxrZtSvR77Js6Z79XGicDig8T6PnEEONPKM3YO7stV6h
Kalsg4zmZpm8fpaJW9p6Aso4V+3cL9+cW7FXsCdRpnl0/Em/zyCt5gqE3IyOQTO9AkYNY2Jo4bi8
2FWjP9B6ceYnlQt3na4o3yqCbMQdem5IdiRGQfIbbXP25Ka+/5zreUF7EgqnYEQMDGohjx9ArhUl
REFI4SrmgujPATnVbskdwnExQsCAuJTIPCHiIOMdFSEmtYcdFbZqFWX6aNEiptkFKVhEdSqU6FIJ
b9bMwKQoWXcSOZo97lUsOrmsBj3q6owOfPs0TH6Q75IxDvCCzxOH/QyLd9x0bWOPdidnEiXdkL5j
nvKikrFp6dceqlGCLm0EnQX5CXyZXKJbKUY2ljWK7SXVld+EmtBPBectWgsI0FdFX3mIudMVfbxW
ruT1WvCERvXkUX+hM9UMcIhWC1TepT9Zr037qYH5bWwOaPxqwaLAjEMHW82LGZk7NUjVhksvPFH/
ntBma86OAvInNRwzA6rtgUdo0TOfNXRSbjjAVE6i7r7zcK5mTymBWsp3EDKDApihcsfwfyhS5hHm
ceqG9VBqsWSfMpBM4uEFqyV65xtcX+7IaBLzRV+jm/bO3EMusNMg2Idb/h2ex2hhZ8iqN+w3E09l
+9nD2k1gtiuAcxEUtrwLDCcEwjHs7QJ4QnHjkE8ud1FXRmta+2aC6fa8gdzC08KJ143dMy38MKtD
1ju/DtfUY3hb1Y4QWUw1NC9U8QfqMpi9jww61ZZeRd6b9X/YO7PmuI102/4iODAPjwdATZxZHETq
BUGKEuYZyETi158Fyu627LjHt9+7H7oj2qYoFquQX+5v77VbbEggefgzLTvt913nFzyPtamNS0xI
1yZeLib3LuCJCdKQGcq3D/nk1YrcfGYLhNQ8wlE1V9Lepc1i59WukxhuAqSDpvWvViY/f5dolZuw
BBOEZufQsPvA3kEosuwDa7/6ufPn6knDXDOFZguHJbRnPjs7zCb1h04Ae2VJo2dDuWvdMchiMWBT
WcLV7Nk9ru6sPk32F0Geiju0UnFEBs6vgLtZUWm683VhKFXvOqvGqyUC9sCdVj0UwSK9E6iD1Qut
plN2uDSybA7DpGNiXHzCzGRzRPnRrXpS8mi16yR0OUfneLJWdR5zTS7MB2CvGEC5ICZF5ziHwbWn
Ok5qf3nX1mRRHaxL2RvkX/PSiWXeNN8Gnf11OBagHPVm1QSXEdCY2Y5pYiDJnDml+Eg1ssHQhLTW
bKK1zNI9MS1B/L2eDR9vjtmTmU10u213ttJH2Jet90qe1zbGyEvMtI3QE3OHC6qnxpvad/U5BkU7
Ty84H3BNYGHFZBdh6egF85FhYitC27pJuXjXod0zhl8v7NuWUFqlt/NKt7rQSA3jZJ8dshVY67oa
54apCDT7jROwkdKm7EBsgV+Mt6RaaGGtO/Zd1RfRjF72vuJX4L2RBPezprf8nGu3d41uuVP8smM7
SPxgV2Ct+K7hXUI7LLr0SuMxPH7lbimze6+owUWN2JjyIxOMezGA0MnfeURa6mAJuzi30kqucUmm
EOkMXnlfrgtutS3nXa5rvkA60OWTvzjznYQrxo9Aio3lsFe3PE29mqxC6QRnA/XQi4OilScDzSKP
JdaYL9KyiRE65WgfGxuEQC8H56GHFLifzEZ/cYfRIGOODTEbqhWD/rgCmvIddUOk0sxjcwYQxwWl
wR8f5ESgT6kLcAOn+IobNE3kwl83qDZnBJdh4tGQUPcsiFiz6ha5wjgVluDRqxF3gMDYebgLrXQk
optCsb225m6+Sk1D+LHupJ23xwfRPcrFmzAdTw0/JWYA76s9ZD65fubv217bBt6R7hnAfJoCDOmW
SYAbpezzLOZALzBeoZbcrTUCAICTrnN3pcBfF1t6ne/WfuFrUgc3Ha6RuouF1f2QY9bszGQEWDk5
6tXjaSEul6kZurjqhX8eoUzOfDuHyLuGpefCqs322qoS89LPqtLDJZSASyGkHFwS5zbfFai8i0Xr
xjusekWEBcx8IxQzN6wZvEBtrEuAM560cxXPUhVjCBuBgDL8HL/i+TtY1WVhmMrZT650nrUk65Yb
hKsSiJrd1iqEiGe8wsEBMVnjw7hpMZjoO086ijtBYBJq6BPdqXc1jL/H0lkGCbqE81kwnseZNfTg
hlhM3UpLokJbZpvc+FVtvfSYLMAkzNWrNdbtyzCBgaR4A+kRQyU+qVTwlq+G11STkBbKcdEijcnj
ephJ94zILl+bdNZOAzHyKh7y0rud5qm9mGCSRFzIyytkAe+oJbr/jGCce7wNUve9M1drt9j6eBaD
Mk/gtCczKoQvt2lNr3HONCg8HgvM4whIxo3XQGNwqiFdH6CZiupMWBaWGtpWPPBWt6PecuANWoFx
2ag2wxoojZcsUcsLSEkj7MZZJznplLvar5IfuIr12Hbs6QmQZ38woNm9txjQX3S+xAG2wAuH4/+F
yI1/vbDjP3Ri4lPnz2/4k6e7btZVEsLo1Q0+B+tdkGqwZgfDrg+cB3APZn+0Yt/Dm8JXX8neHL4U
aB2xv3BR6SkgWMMlM9pnza/shyKDdxXZiPqnrmsMNmEYLUvL+qZmxP9hV5Kq74d3DqiyFjErcEJM
L1xo27o7D/bY2s7tVGQ9T/mRKk2sSUNP/BmPwKKKumfVwL6xvbUVThp1kCZRDTO2Wn2ZspM+Z3Wx
nvBxq+kpyRfpfHMauy2PRevXkx0l9qBPWuwLsD0DD68SMwsrLewRRWDkrh7juzNWxkYffGE0lO6g
L6dZLYiYAJgWZ2/bjfS/uk0z8VDpu7JaKp5jTqY7MXMeNoVYU26a4mexsVjhRmaMx1SliELzocHF
bkMHhLPeftd7TUH5YZ+JT283dlKVGQvLPC0xC3VpsnnIeQ/CPD2kBQSv/l5Y/sQVJrcWdxieW18m
oojZw/rc+0gM5UtxUxTtOLcxNFf6F3Z6Z81j/z6XqzBUyJ/S5SqSrc1IBi4548lwTEhJFkGEYL39
JLab6kF1yNIFtu+XWUtX0wnzxC/5Z1jhPXe51KaR+/JloUa4ZdGiB74n9v+wnfs1H4LBlPx0QFSW
HScuPXwPv+7mGp07R7F0wTcAxZirfi69Tbd02D4NFqDko5C+AH2q1/ZgeiFEJjyaYcUaZYwmq1m8
p+Jzz/V//71+XS7z1/JY05NWpbGN3SGrol//WrmjSCalufdRtt0Wbap/+j5g/1a8EbWWbdk/7Cl/
Xclv35EUN6/GFh1m47sRBv7sSkAz9CeduMT3+ud3FD9NNZbTDGzmYcDa4CwmoS8aiY+8YFf581fx
X5jDP9W/sHzhXfev1MvfkIdP01v2Z/oDjpntC37nOBh68Jvu6BvZyDUck0/1HxwHzTDs33SXCDq+
Djv4yTT8o/nF/E03DFb8Hu88Nshb5YtFGwz/wdJADNjzsSH9JxAH/y87dkiKAddyC58LIaXgb50v
8LfyrFW+uiYpq0EZ9WWn1P6TQl7XtnUql60QQKRpdzk69vjBAJ9D7XMZFjc2/kA0BG0HCnAxE0Wr
c2M5Z0o5dxzho26FbbVsT4vQ4tMn1mNdu3Yiz5qnlgYFMBDUiD2RC8HtBqDVhGmXSsEkpVeJhq+Z
8OdFOxTDGEREXVr/h9V5Kp+PclNpmNu82ciTExRZrbgIPL8XD6xBdPuBtKbHFhl7OlehgvPrktfS
tm5B3yyRzrdlVut0F1s0wb8wtVc1nTkJa6LeVX5DL0DGLoIDHNi3mzw2TGkQ1gEH80O1cbXO2jv7
8vzRL+wByzQX+Ht0vptpGfrT6uTpPmuT+S0ApcKetE6KMC8HJFMdekXQClXhuwfUbTYX7MFzx0vD
tWT9C5JNF/2l6a11QyqGKoCbLC2FdlpkK1VcllqqHjRlzKse64i6KaGMzjG9g5lDszqIRAftdDR0
Doq8YsgUfbmc3Qpf+nUHk6jht4AL3KzFz0D4f58I//BEMAgc8mn6fz8RALoOaY6f599ol9+/5g8G
Ks24GAlhUOgsmEnTc378XgflO78RJbBN1Bk+kzwB+Ee/PxSsPz0LdEAvhPGxApKsgyLxHz0K9F/9
fg6nCqcsfxiPKGo6/ub3C9jo+ZD4q6Plp6+yzJaQ8bzduZ7+gpP3AaPZkcBp/+LXBpREaaCdwrxc
xMWkcFmuGvRBS9aKqmg0B9AwDkQy9tyD0lnIaz1uaBFgk0iECwLK8+PWH3UullX3lfi+ftZMdPhV
m+bYIr8Vdf6WO9KaZTen3rkQuX8n1zzGO11fNhJuysRMz4Ol73ejZpqxkvZwobOl7kV9SxicINtk
TyiZy2kYvfXeAZwet54kfAHk7hHCMfEuqJWnLKd1ACbnvYSAd0Dg/uLadc4KQVaIQ1V2Pem5cVlg
cIt0vcnvDHccdg7W5jucczt0lud5QXcHVIeK7zrH2hNvLeZVFuVCxoPdLe95E6SXJeD80ApWAmBV
77IykmhY9uAdJPfGSNoVpQuW9UEczNrjWE7ivMS2TXrszRRKRtpE0Ckoa8wVdCUUa0NAd2rSHb/V
UGZec677cT9ViiyZdpvQBbJjy7scO4ur5OK1xjnozOoF6F/3xRHFvg7k/WpM9Rm5z7/KK3+AGeh7
bLC5pV8PkGjlzvQFjoymL1/mtc3v2c7bJwvrcIS6t2zYejE89JaWPIBGdy7tUqHgaLUzHNPJ7a+4
4eU3Q1vJF4zI4wduguCZbpMSjbedZey2nn+FjanejbK0T/1cYbKQbCO5GHHXqEzhHCfL7169vPDc
qMAk/NyU2D0cQOQH3aSYwm5WKLWoxG2JyNgNVyyvyPZjoefFC0zY6dmM7DoCY7sYxoQn8drqzUWv
kRsjBUHCCgt2SZmJQdHfjc7NEKXTMvYme5ivnikowFiSFJnSpMijMKv2gasJ4Yc6bx+McuPfu0TD
bVkEV+myFF/hRtBMgS+FMyAvVzoI4OLuJp3SCvKB+c08laAIZ9AAuzFnjF8lwVOL5R8xtVworjUs
h3qcKc8KKun7MHvWSbMIbEcghXlVB9JztCcsd7yAWiS49q9hoOvGo2id5mLZEq6eScAm1rlF35m0
szw7c6LKI+tJfvielcLZQ8rOw5rb0bl0KRYaW4d+Fkvxe+h8SB6hMcHK3lHY0uyUqFW8THX3mvH5
O+TgjrxwWSjiwM3GyhYVvXruDAijqmc2yPsV0u9sdd+5nS93CbGk28+/WYEi5+8FpzX+FqLx9yll
MSgGA8RfC7/JPe4G/8rWpvpHBWzzgpXF/DgWNksOcsNulG8/+MRK8KxmZ3rylpp/scKGe3IoIUH2
slq104NRHAppF/jXeacVzsR3W9NAIHMq07nk7hfsGIfaW9kFXKyytJgjZ+2rZzuQ5hfZaHm7g8/k
3Q8ORPaWWeFscPayVuPqbqYzeXKyjjz1Zru50OqV35qZyG4PpHn6IFCNGUBv3Vs8V+qyTwzznOiF
f5Y9hrqMdySFD6wavqJkIHQ5NdoRaRv+IOHzHT3VlPsqzTanfQ+uzi3ahz7t2UJV9L98/rZqWbcP
Oa14fjSWSTNFxiR8SoB45ZRnO1cGCiq66CfkmRhTHqLCpJFXLbzrV/4r9/1XIqAqMpn5orFYb0Dd
3Yhe3c3a+Cj6tA2F035tcp+5CKdu4F+b03yry/QuEzqXqSk71sXww5HBZWBR1zBpQdSY3nkZrb0l
ssPkrs/pMFIaoy/+lUt8LewSZ1eOWmh2qo18E9Fl4hybgVjihDJywz3bXfFElNW4cQXP8NLw09j1
OoulebMhd9RNvgSY44p4TCggabzkzkDivTUWk8hMmyp2276bHcjOFKEfCHunuhJKY0eXkRBVF02Y
2DP29sYHSF4Myeb3vhHtJbJ7d1msM8USZg3R1XS+DcZ0bHznnmNywzjMUBzYHb1qqfkyaj5SRVuH
azPWe+7gE0TORuy02lJxMRLjDc3BRP93XXakDP+RyIr1oxZOZK5Qgp2VPhOsoZBw545JtTxYxZRh
lFr5BeeusV/6OUETUeVV6RpPLhZeNjs9w7eqTzrX4qPkIRzr/tztlqZMCMHOF7CVu73G2rHX500y
b/FllLp3MfDGPwAq12NHJK+6wQpPg57Luv0HiN1zRybye256+dGWvf7VczUg1WX5OBlj8aaUZhGr
ABhJL4DPqNxAOMT4foEobPfEsVeeB5aojmmxWgY4W90mxxmbQfLQ1+MHG4pkpze+ulmgu3Q7kAf5
FDWTCbm/WanLWIVJNY3h3lQ88+95W0GVdhPjDhnfhtY4N21Uz1pxLJuyi+2REqfRMLvvo2OWoBDM
k6pb7hJd9zZXLeYfn5x2YYgXPVkF7llO+8DsnYOGbU239dc+wyWkenxJxgbjYJ/GnpZQN3qSdj3Y
zhPUFD3aQm9hQQnmi4+GETXoWhNZhCvglOmOIcH/QN0WZxRu46lU/TZD0OHFGtJVF2z+pBMKM/GJ
rIviqfBmymJGG8x/4hXfp2GoLkjV0q2QjglSrib2nOlyX458bVpbO9iZ+o2XFO09OAPI8VnPZLWV
8shu8G860aE+6qr6Kk0DtyuZv8hhwgoHN1+hl1p4t+opn70oa9Bxk7L2g5AsXnollqk0LkYzMZYQ
yrV7Ywb9vPcpedL5SKTPk7tot66BVay0zKXnl9jqUTKk2k6UxXyFJ8DmHdMkKTgNpzNDe5Ucgwvt
QS21ixc2ObBd0qPGJpghn4M+n86yXPOCqqoeix8cUe2GhLFzYlIoD4be9rt8qajEkE5r77Jh+cGt
yrzFozg9ySGXcE3Rlwj2tmHFsxAlM8gi6bHo1OyOwKS3nkoul9gzhXahtzzAsNn3R5bFG5JzKqKC
mheq0ijZSHr2/8qu3r2x8kkiJfK2dDWqTJJm2JMmZWFsZoKrXgmvvxuul7bY25p2SKmDiip/fS2G
oe3iohFVtMieqDl4XkDAI7ZWzF4R/ib7sLbrNR5cdRiAqIQm6909UTtxt24rspKOG04u4ZMs76uH
vhjl0bdK7ZUk/g2g4vE7pR0MILiX90HnwgImB4blc9sZE5WO5wFEuw5SIxS+fuYEbW/ZsoGHDmbQ
NDrqudUth0UuaQzS+IGEiHcDSN8g+OwDvm2MAx5YWoqMYdeKNv3OfuBgAYcNRd+yIyOrs1twYl/k
AnUMP1JCSiy5ytP+bCeOQ8jKL05qRdNLCj8LphgzRWnsXGs949Ira+PSmzU3F7sCxdDoDnjLixSW
AB4QPsKjhMM8SvK1uADQC5/TtKffje4rMHvsByq1nBbm3/XKYVRh3Z3WpbNTLOFiVn1IAM6M77sK
ObfRLWs3x2A84stR37ISU4EduhQ5mUdOwy9Lbd9rWEb2+MDmKLVn+ZB4K9tKtY43aeG0ezZ79jUO
2Zd+tViUdO45D8Dr4g6bzlnQmHGF2Hnbe53zTu+XigqzWd+N0ZiuZe1p+9wQ34dUcTVHkb/2hbBi
z/fsC9BOkqdfNt4FsjKvpOf255RRhYXLbMXkCL9iME3Cvp6LNzml6LyA1ymPSQBCaxQSpIWOJaQf
2cuLnH1l52cclV11WCabnlI/eAQCuIQOnZSrxaBN4d+HZ0q6HPp6uHEN+vRa+1sGfD5Opjy4IOPt
NjuWqwz9qRqmd92W04dXOsWVlA1RBp9dmeXmDluM4IFldqAjVQMMiksxlad1JTTJkGCrK5sU+z1N
TeuXatCr6zGrv3EBTQGkmT3ubzmtzqVqaAvIm+xbvwklE6aJD0+42zMrmSYSsrnYEyBloUIwdGea
1nKeYPlFzEBnC7PJrVWs2GUN7HwXCGJ9zPqZTxr7/WcXosdl31nNFVQ4H4CImqrbsuk9J9qyUO9N
P7KiSYp82ddGxlHATt9jOZwDIw5lFfgfPnJ1hlzlGOccbMKXafComLTq5n3NgBVCy7ZsjUc+LVvR
rMvmsWHo3znG6l8Cdm73Iw/GHWmGU46ZO2TznHNAr+UNbGf5akzUPro9TOPQaTK2AdAd2tDkm9/2
rIlvWSlkXHyBIj+SMhnSZAfYBwAd6w7OwVXh2pfYX2JrZPU29KP4kY11ffSsKd+EtO5Iqvo7/Qws
91XicX0cr8oB5nSXDv4ZcIq4S7OpO1tFsMal7JluC8jHTtr6uyGx8rgI/OSCv9gTF78k9oKs3WsU
O50qDDzDTyH6v6rPP6k+SK//l+jzP9Xb+1v9q+jz+SV/aD72bzQ5wIFySaMZ7HLQiP/QfPzfbNJ/
lCn7Jv7JXzUfRF/kXuRhdGX3s43mDz1Y/82E70p3N2kzR2f/95+IQH+RgzcC5hZDRKcytyDUXzca
hdGZ9shH5Miz2+bOUKj1OAf2+Pin1+QfgVAoTXwbhqSt98difv0rOng1xkHh6daO5BaNRwA6rLJn
3b+t6cWo/2Flwgv6S2Btu+2BzkTetgjsEmX9dWXC7wJYg7CSozLa4FZ3B3HNhokMwKrTJenW+T8l
5Czj173Q9uNRHYTOr6PqGYD5tnXWn4KzSzk6veENyTFXAyNU0rfTFbkELkQtTmvqywJKPumwtsy9
PmMnwCoEgJVLDHGWQ++k3EuFsGU4Lzx/Orjkx6BduLWrYNDfG/J3OJjH4IDnITjIdcgP3NfM6PM6
ybK7vq+oET5U2jA9GZPbXEAq5KaQIHEkaspvbI5GkAppkx1Uzyo6T0d4UHS03ZvgAL6T81mfs9Ie
nr0uvdZnle+kV/G4xEN+XIGeXyMeun6UFdZ8b45z/WO11vZ2tWTxZOp5ETZ6Uu2dPmswCQB6n9tG
HvWWM6Nfe/PgC2rdhl7JnZHhaqwma7z0jKm9wcoCIYG18Jtepdqxcjeb6qDJY49inob2EiQua0mz
/Tb6EJzdtV5IPKzZHOq9xEsx+PZeH83hNS+1QJYxVxBvxAyjJNCI14CSIzVeZU1X7L3Px7/8PApo
GONY0LcTYt7OimI7NZDZzHPweZRIfQw+Ch96VAhlgsOmNhUHD1a1ZT8wnhEw2U6mMqt8JyJwUd3q
n0cXIbH2ytvOM7WdbP52xpVJPmB83fInn0egvZ2GiFVnytCYvpdCnbPtzBy30xNSmti3iz7t/c/D
dQGz9TFsJ27G0auGootTkuqXacCtMDRWJ0NI48XJmqS67rcTHOKtdm9BWL3SPw/4cTFKXLtC59jP
i4QqmZb4/zYVJPDT2KAyKVgqL2mBTeePdHSn9/JzpFg/xwttmzR4CUbgTu63fqoiidXzpql0bHle
9YHKJXFg2Jc07CxhWaZPwYivoN/mGm2bcFa8whgqZAODxdYjaFMoSN10WXwOR8s2J1HqXrxxq0z4
l72v1jZNYVVUBC6YsJJt1nIZupzP8cvfJrFgm8mWbTqzSpuEHQPbsk1uzqBN17D11vdpm+v4zTrv
HfGcWwwmyAzb/NdDguJu6p8hTeQ72jJetHmwbriwmztzmyC1bZaUgSsfms/50mDSVIycDaOn9zmE
5j8n0ulzPG0+R9Xkc2x1f86w6nOgXbfZtvwccwncMfKqz/HX/xyFq59zcfY5JCefA3P5c3pefs7S
q9b28azEWDzaMGRSanzhY/hCPnpqynaBMXpp7GBlxdefkDIOnZ7NVjD5TXOQgkjoy6LZ0LqIrps4
eH056nFeacrfj8WY97QW1BPollKu6VmUzsb16nKR3rg9uYawJQEp71IGCN8KO7cfs8uAdkHunVBb
nFezIxZCvLlJKFSQA2zk5wI2CDWCRPq8D49CGjTYCfDURalgEQ8PZU2EFUNKMJavmtOVD4Go88OA
rr59M885Ch1N0UuUtsEyzESFcnatC7K4rR4yPUlKdDT0X2eycPeaSX9lLItzNGttkyZLdNO43upP
zaxNi3Dst//bS9zkQalZfnPNBmdswx1sTxTAOm3rSVqnbWykJVUip25EHv4UCqd6Xpuo7hN0O8zM
KEa2TWjBE56xZwHAGnATSJ2Oysdm1P0lJOCHHyhJgq8ESOqon7TmYaW6mAtNo82YsoSs7xfL7r7b
OAqu+IsgEpdwSfA5U94Sgx6qst0AqfJE+Cu4rZzcfatqLGAAvATcy9Gr7zVZegTHwBo1NMPSlcmL
gWhKKKd6tvSJCteycOHvrUiFKRIjVZWMEXRFtmi9fG6r+PMc/+8U+E9TIMz2P008fzMD/A9g4bb5
dQr8/JI/2wFsUvuIiRBcP4eS36fAzQ4AFt79SYIIdHoM/7X521b/fJXPXokYvruxcP+YAql8II2N
X9X6bFT0/5Mh0DT/sgnEo8MEQ9Oxb+I/sP/Goqh7jGlL6UqwbB2Ja6pW5UTTTeg7bqtftp3w4RwX
PeXs86GEO1brX8gNYzCioLoeH83antaB/KIF365igd/Jgo8O1GT/IXcRQFwg2kWTG3PUyYUkhW1J
zDs8ZhVFvFLSIogHbltVY2euR+TIFaPh1F03lSoaPko599XA75orB1vQBUOV0E9F7qprRV8zVWJ9
R1DafdHGVhxkK7wNFwnS0Sm6q6JmS1IXC58KxynNxwwprYnyjMdWGNSSzRM02GAHTIwtWzWsDG1u
5S7nFTf6m96ZPA+aaRTX8N9x6ZvZxBNpEPO2ibFSvTo0i+AeL8AIx07Q5ie3TnvvJggmUUSj0jkQ
NURbKqHUdJgGdOZQ24jhWW2Xxy4Z5L5YB4/Ceq3hD8bfimOhFom4NZ2keZ2kMs6SSgZxaKcCzOI4
orOkBJg4WVO1hmNZD3Hh9OJlQup/TtaW1dmQ9h2iSwu2Bve0ww+K8302X6D+9wAejeowmu5AFKsU
O9qOewPVdaCirTW2IDW5eMwjrEjzko2uy3PomTbJ5cqcJB2xeWH3E0V6qAVcWOnE1Cx4IPe9W+5M
HoE1whOyn9s6bEfFZ0vSWBQa8y1x2pBSgqGNka/Z1bqiPgILymLCRbPPCk7KnZwKBGGad9O9IvfM
C512nRMZYyV/eEmuv61gYPalw6dxvw1XaM+2eqspQDH3yK7UQ7VL92A0Q3YJPrN6aQElhIlOAW/U
aekE8zVL9dgcvFtwXUM8m1myI/0Ho3BTtnjTGIshdmla9XslSBll3hDcLk5PVDUZ5mjG0neRBcni
ha1Vl5BJLaK/TjYzDBVae4JXY56mmpw0/S7JVz4NpHChUgbvSS0oPFPjJMpDOvXmY1Ll80miFO/J
31B5G1DZ94Bl9xtqnxYL5a8x9H8MuXwC8lPLhqQmwLsIGoNc37iq3cq+KDOHDQ+XioMYMzcJnXE1
DJYAJoFLzkeLFUr/SDZ9uOl9fX2vpjqJYfGp5znv6mOycjBHGnpaQXER5lXRaeOtapfmpncQOsKp
LQq24oKaU4dwVmxkSfvkpv0USi1oToQn0y8Tgyf26SmpzqXdmdG4EuslinaYWuAZg5fYHN92qd87
WT9HClhGsG8bGt14slCUefkZemDF190OdRJAdtKr741RqhP3nTZiL8lSfVEBStr0rdBzOwYbKCOH
yNtxI2Wi7Jtvi1RfYLU5dGGmwRIHwvSGMsY9y++RnXWfdbN7J0eikHxbUG2z+q828v9dC4wF5f9w
xJyaj/ztL8eizSHzL5ucb/9GxpvjzUZ/sK3N9vZvcQTdEyIT9Kc/zr4/XHLGbx4sLgQSz+HgxEjz
72PR+83jH2xf9nuX8H9yLtpbvfAvWgK3eUIdm0fG4or7N91iJn+frwDIT4m1LrHVV9WbUyRc8WcC
QF2Ysd8ikTviWB9nTUhif6bBlWWor1c3gSkBq6fcJXouPrCu1bfEUpqvAX0nbZjCNmSoJiIVL21C
aVezNl8B8lkn3DrmLSsSFy+LGCwC4CwporIArrYbg8plLe8/8BavzsMyi1tdvNXtQEkYTbrPOEGH
V9hDAtyqqJqVBtZueRv56C/A6rC5s3VIcZosQUNxojV5abljyi/fM2rL0tAaaoZoZQ4Alk2eO+XS
E5FIqmC+3pwzFmVqyWrHzmD69g6eBKjowQoKAyMJAf0+yGisWbIku7JwbxCQVR72eI2oKnEgrWy/
dWPXvbaTvt7MHI0En6qR++wov/m1aF7tKadenPZGoO2y7O9VV6RvZmZSBVyYbQjYEktBTWJ7JmC5
5L68WZ2lvXMsBTdV+sAdCNxJD2RMXt5AaFzu7cpawWAQRx7bk+fJmUwBvbiimYfQtTfreO7dsUcP
TGAQ9bdlrAzCM7V/h2DUnRJO3AceOGOcj+O4s6WyeGp2ZBQbrWwunCn1YvSy+dJfJLbEdTT6C7FW
GTJ16gRUrTu9d+XrNTmiAXf1s1V38wOWd6ojZ0OSrCqF8ZJDcnyZNM7rTjo9aOYAd/3KWgRuqBu2
7EkjuSTr1Zoa85eKS1UfOUHNaZ0M/WXm++JHMFBnE9KrqZXxWNnZrbAbomDElAowegFREyyn4pr+
3oGcDDfVt/5zbzAurE4hfLDmNgs5fi0K2JWRTPq+C8veSu8aP2iMI0il/EyrpPXFTOv8Plgdvpul
e8MD2iG4zz6zLw2zoBU1m9vsqFkbG0OxUDMnQb2XMsQ5zeoqcpnBXrUmHS4IsQTf5SC9YQ/KJqV3
0ZI+ohP38jNN16uMxilttZciBYeUQbWAC+5jDCMXvJbf7K61gnDO2BCn+loz5E1G1NdG88jvsWT1
O2Z33lKM16OhsguPNX2wM1rZX2VJw7TiUgQQ83ZtH32r129T4iHsHEE2XRltal/3wp6hARBEuIHl
Qn9yKGs+5S9LY0AkJ5YTwB8KywXkF4t9kev8T9sY6TSFSyBU4Z7HFjIzVG1dXxpCdbinsMHKWYYJ
3OzkrKSw1EXmZMWxl+6d4Rd0dNreisWKNlplD8EDZDhP7MaFBAvXSxUaFflbqAt2MBK6NduoqUfn
YZ5pXAtVbkzRBAaUjXCu39j0CV9tAIGD3RfANNsRFapUmMYSUe58a+atyOflTE6Ie3KOY+JpSST9
vO48kcH0crwNQWx3tBc/2OuIXQlwpts4N6bRa0c5D882UeR7rfQDBLetEtgaxAWQc/e67agLrrfi
YHIE66Gba3UP8NU8zVvBcLtVDftqrO7lYA3nCjzTVkSM4c8Kqp3X8YuEPwYqhuJio89uyHCE81Zp
rNNtLIqLTub8SZbWH+at/hhY+yu1GIgfNCMXBa3d4Nq5fxgjf8xWn9yP9nNmW/YJdmobGbwse8T2
8TbX7ddgq2DG+xfsWuTna2ApyTHdntZq1r80xtSFyVbjXKqPYRSX08prmEz6ZZGbND4bQakjO2ZP
CymesKIX2vcUBdE0RbMur4ACm2ddUSKdIGuA6v5f9s60N3Lk6tK/iA0GtyAHgwEmmXtKKaV21RdC
pSpxJ4P78uvnodptVMuvu8ffDRhGlV25kUEy7r3nPOfGGZLktq2KF2at48qYTnIJoM7h//Sxma9y
jGL+gJFopQ9pj6l+ia/uRuXuwVPTOlrSrbu+WYKuI+caxnhzrOmgtksa9gIs3xkY8NaimVIwn+Qi
MQZKo2MdSivm56n5NRqb5tobBws8rFgZLKOTw9m+0sPaWOmf2dy4dndAyLUdDFFW01TOZ/rYxHkD
b+hXLpaDSzVN3p05Q31bh3CbLumSBu549Q9ZRvoxxUl/wq1WbbRmcHNf2cD6uc0ihVq5LL8HyXRs
bWMEAuBC/vi8JJEDepvO2ZJOPvUCVn5KG1yzrQbpQnyhn1dxSZBrXvc9Nsol67ym7rzvsyC42EsS
urV0omyiyZiv9XSp9GGdLsnp2Ri8RQ1uGUORqm4s+epQp807Z8lc7wZyp1rTOdJdKRhCsnQSTX+2
l6x2+kyEccKi9bGkIHJJ5fsw9s2di/vYn9F8bk1AyduO7viH00AamYdNs6TDD60FXKoGIHXmHqNd
JW1MkDzBV9Ud2sVsXS0586Ykcd5esue9sYnerc9Aeq+EFCLT7o5FmJ0JE4Agby9OoyXLPnbwghGe
citRmKyXfPdDPpvmbeaa3lrrJhz1g/hmw6LeVEJL73O62Cu7lcZzW1qwMgcjFayMKEW61euOLyxZ
bKfYIGTVNp2dUHV8glThwVEbJqRQ8XhwWh6RGACcg5YBI/1v9+h3qfffdI/QByHn/vfCcfKpip/v
bfzetb+Kx39/2T86SGR8Lvtg4eA7oqTDB/LPrbI0f5Nw0Jk6SoZbi6b7nx0kC0OJjY+KwprhGztv
vsc/OkiW/htbZDIATdteGKT/4Rzx04n0C07RYrNneowRmYBJUKLGFxCmbUxozcu435ckU60Ncgs3
0Vx4vt22L5OTfnf1nkKT8KxNAVWA/azTIC2d0qMrUuXrrfvg9m561AgvuOZGetW7C8BFQ8lU1eYK
EWuxkgn177RYozHczzSRcn1dhcSvRG7lbZWnxVy5nedLz7iooMc2wTN/lVhuuhEVtvWQRu4Khlbv
J3SEEXcTJ56kzUufeQ+dHZdoJEoDx37y3dGUvs5IDIKqgNSMjlJ9UH39ItxI+bPdmwCHbG0DHPsJ
F+kd+Tzf+5qPd2z1kpXxRxm28BLAS/rSMS4ion1lFPweEmogJtXViyMSYi+W+dKg8fOQi0HFAymx
Jkn9UNfuATRsi9iKQ9N7BDO3OSEzSfphcONdOQ6HsnTrZq0jw10R3mSuLOYv/AQOg+4ecjas66Dm
X/U636FXlraJAKUs26Zyj4tFbUuY92gbHP7f1LqgfWs3yysTi3557AFgIHW5YFfJIVDQ9zbssuZL
WGYXb8r6TdbwkRn205NtVXz9wTQ2XcUXMpWDbnEOH8HnQkWRSIe9sviYiqrcV2YNagd58nogLxu5
UBa+B5mGjKlGAKPr7cYsUHA2Oh7vxcS5tdA3gdcnsxoZS/MAKCdlEOqA8dIy9vWzPu8Hl6NnNnzo
YMuDK7SHz0USV5O7nqyqWSvJOhCTecl7FwWH7oHVE73PrbH3oXNc+pgvFSYI0k2t9rYiwVVfwsQ6
Sq816Iksq6jl39KJPceNoLFQNsZGovf0ncBZUAgsLJqWys9t+8x6/hg9LM6Uku4qG+LvDN859zN/
S5bnP7lwxXpoXe76fclrco5SI5S7NtgDXUMC9Py6qV8+z3ceYhDvM5YVDO15G0YsGVyHnPoKy1SH
8veoi/CDi5xV7fBv3YjV6UqWSrlcC7RqpseM+MWV4wKpEHwRrjx31asUaTqHi17fA/VLy9ab64T6
KDjy9J6vMRco35PNi4TT5DuSM+x2LCaXq/HzYBSKi2JAEg1jKP8O4N2gyJXVEYGSvbECFm2WNsFx
Kjxxh3lc+QYNYXzFU++brVIg4g1jU6elvs5ri0Oq93yHMGpObqONu9ChiCawnii2djY2KQQ4srpM
0GdJATGB/Tp0lBitXpFeuwYXKgUFILs+yjbsNbKNznXCUDa+9JF9/ry8UCDNe110Bg5t+rQdnVFY
S0m50nNOtxV56TGM9GI3kvu9AYfDZZi6pf95btHSmistKK4cUiW4hbAECoorHyaeAiLA+QORPm9L
VXu7JrTSDdki3pYGaraGUKH8zwWwrHAu8UtszaDqJm5jXs/1bc0excFymtsOYGBbs4xGqDebPhHB
m1pSw+2InzprfBasCG1Pfgl3L+ALoJQ5BSL9CKnVaEVz9eiI9PwczaFvFCI46nVXXMkYdok92jt3
SL5rYTytNIj3V0FK+QQqPfZxl2n70OY6LWmuoiyPvK10WGQFsZ1XGowUfy64fcGAeIN45zJ5LuCp
WDsvyqB1aiNvJobeR0Xi+BLrA/J5u1lVRlMfBqeBFldARhjjXEcTYJsA40NuiqHg5jZw6jSZerug
My4RDZ3dLIppp1puJsrqex9NASlWPV9h6ARXkVTlPne5g+USL/3nvcnwMNJ9XrTAnnpfC7UH3ju6
JQdaX9e2dTGmRWgRaC47IxA4aTKwmKpRbRsH+FtaYpuPKr24Gh1rJJA+/WCsw6GZuAI+jzWtoXSd
UoncgrXztlZBo9vCebHWXJtboGWjOCCD8tYQlDDgXbKdG1QfFU4TiRpww0WvVhTZ49HSsngr6vrd
1SEPESELPriST3lplZtUi261oTtLmvw4nNzwOMUjnRgtoyOxpmMJxTQdqHCKEa3zmjA5ApKXGBCy
UC1n41H3EE4x18l3IynHtVCJhzhBNx7sEABWg8czuZ4g1xxjIsFcqncKHIocYXWbxZ2+isq4vSUC
16Gz5YgslNsam1fiTyn8VPqvdbOZrUgJaN6VdlSYHcHUlD+Q2bxbsV52q9Ac0w8Xa9DM6EiDYeBz
YQx78BPlFsbR6ClYdJXpqwRqXp5YvYb02WCPLdzg2hvKWUOpWwzNOSUkTtJbtpp831KNaC8TVFM/
QjWTYTDyzBbJLFtTpILQMs527xgT4TLMo+8KIjSOkXQeftmK3f6+g/k10Zsd0p9bgBIFFrRtVFi6
Q4oO+65ftT2ZR6YEuSPdnroN+e8cfcQpDxezcB+6ujRZVlx1VsxK/+vP/SpjYj9Fb5MQQRqPujT1
L/spb7KMyWtVtxfD582Oa9CM0x/FoKWrUaUff/1pXxVMn5+2xBvg3IKM9BX9Pg/keDEX6/bZxAJZ
dgJeGmgbIs/0/xYB/19FgElNZf1yUv5lhvwU4x4t/uwf/ceL/qgB7N8Mi6A/BsFLF/3XGsA1f3Og
EyykALyhwGl+8Y96v1m2bYnFRE5mIc70f9YApvMb7wbKQnKjMJaM0f+kXS7Fn3MI+VLLeFtK3pJv
oeM1//O1gnCpLMspFHsXGjLDF8xay5YLNW8xVTy/IaQUwbcJ1w1NDTeMHnVaMb6lmyUxnWF3NksH
O13dI66XjIc2tbTd22jCi17TB3koC6TIKzR4hypoH4AyjSCzu+pNNxWGa1gtdfjY1FrxZKDqvVWg
uJlRGnAfGaWWpzIKvStrGu23Qq+yGZZ1Y7+xX11sXY7lYZEoNdS4cnxMzTIff+Kz9GRyjBtrODMj
3NR547vhmJzYXyh3x3ageBhAd3HLDrXOwuyHZ53Cp9QeNMtWLQ0bLENQvcKVJLR01eDjtNaUd+NZ
EDe5Hip85YQb5v2JuaDLYSmNJdNuCK8SRfukS53FGY/pA0TkMNhbUenYQ5v0u4Uc5BSCvcaQ89mO
t9KXOmmQp4iAFidZkX4WmMOTYaAwQ38owoNFUuiuVLm6RZqtE5YXYO3EU6+9Ar7DgdCM4yOE8WhR
imXWCmMfzyYiWfuWCmbUvM3MnY8wdGRk1TbwwoyH+Gy1xg3MubnaarYjHurFzdjhwp+ZoA/q1QrR
vSxazQdoyMtRTgXHIipR63ipjeVpMgbxQDsJ7HembN6+NRdxWV224txgh4BR1zaK+54qsnzj2r0w
2ON6y9iyrvDPDWwGT6LGF+N//jETBFSirndqZ1V1sFh8NDq8ho5nKq9UMapXA1psTk2a4++kLox9
m330VdtbqC2zKETvHY629+SWqdkhFgu8J9Fp7SI27Es4gzXqVSKm+Bl5h0FykGU3I+L3zIMZtfab
wugApb11a0gAYzOfvGLi8+HkAE0IBWAFkuX5QXI5KNS1VnJqUyYGR82d+AKDqMZwI8OEo4sGQL3i
NAR9FtK7hS5H8E8CbkdmFhwekmjOdIUH0nCIew0PrepRJIRl0v6AAIPXEnPOvLKg+8cc8arOdlmS
tJVfakXfsG/QFlMoACrenp0Pf3bnlpYraTscwXpYxKczwveD5eTWYRwjTsvctOrVCTGiWpriR7Br
02/duHeuPj8Rdms6brHQmgcQxazNqie6x0+GMHga6rR12QnbTEysgeTiXV0L600H4OP6Fsjik6PX
6rViE9WvKsyk+xCppHXBsQlb1ayi8hCbNPE2gdOZxJMaMe8fmhk/a1pQxAidnGerTSbt6fNbEjPW
hTzKmB34qHn5srZyWGWaYYozOe9MFChQ4I1De+U8AyGq5vt2SLEVw/PllIICWI5JAuDt3E5eeaLG
witcl/zdm2K2ZnCkMMRq5CTt0lJjQXhIt3bYXbhDyQQ3opXrYtrGYNg+5tlmRSYOUgm4b9iKgXdp
br4rux6hmRT52PlMWEZ/lGk7rFvPmBFKO8OdzlTrtk8m9Ur3sDOxvMGgY50SCrHyLE9dtW7nl8p2
p5VtaBXuOaPxNl1ehKY/YYI/O7oMTok3eU+cTCdaM2wVdwm2PXy5JIK+tlbXkMWQGON9zyrGTuvm
W5x+hq/jqbh0cdu8J5op2Ony0HnKvGy8dx0NX49Rs7CNeqj5MRyAK0e3NH5dTmQHpmu7AMMD6Q2l
s0cqCRENITSQRSO4H8ivfa+IszI3AkwhePWAOolBCSV4GCbU4cVyfCfmiIRPYxl36O33fGA+3AzC
tjY4jQxCOFtzALkdkIZBDakOJml8mGcpgf2aJ8alEKq4y/qSJkaf0qZfUcsaxLXOcgt3a/ppUSYf
gxonBpAu8SOzJcnxYTfKrc4t8KrCcffTrMaBxpA9HVRe5CRFomwpY+2xRsH6BGuEqLUqXRxsnhvv
YCrDbxw1okDBGfK/jcVWd/NpUzCm+hlPYcoVMDDwdG3c5mhjJOBDTMXm65QmNPSHABmKZ0hx6Giz
X4PusNf2ADEQ6lVr4IkOZnkFbvhcO3X+07a9iCw2pEuk5U7VdCwAJ56zQbsTuWaMGx3Fe41wsG/E
VQb9qbrMlhkdet3btb1D/mxv9uumStX1gAlzlWpdcEsSL3eTCfNirKnuDnT/C1AA6hTCQOdwh+bJ
vFJpoRuPgTLLJ0io9T3wydvI7qs7si7DFfGv4o6AGnlfSGY3WTe27k2FN2ofQ5Vekk/1F1QYI0Bv
92EODeeZOTAs5tHGpQfQnQKN85apfY+0lAt/2MOAgtKijNuGAIqVk5PmvsnIYUethMB6CqpWvzQE
c21GZh+bDJAjeEezxgQJ3kxtMrLRKPCCaPhG8hpTSEoeO9lS9nc5QS1ZxshBWHjkzAq/MuLrB4Mg
09fY8PSGR6Gp33QJEpZc19Shd0xW9WAm30Ye76ch67ozTtdvA9jAawV0sF2JYVRUwahVrhpnTta9
5Rn3k6dZp2lMxIXIivajJwHt2+SFZfU2trQpLrGDZ+DU1nN6ANZdwHquX9AjB5eIoGNigLH/shUc
r/oW8DsF4aqnPj92jand4FRHPU5+6ARtMv+ZtcN4VS2uTKLyjAt01f7VjZ1gjTTUufWUZ9+M3QDE
OS2YTaxQJKqzRER8rQeVUayjTtcuVkq2g8Rat+Fw4UmynPGomrz4Fnet5dulegw6xcRHrxEblD3m
YdZpk+ivwggPhN82Vxog2ZdhCBluyXSqfRE0AgxpFJ1oj4Q3Jlkv152s9243tKtUGsRX0Jrhrlmq
0boaotbiF7rCB5VoZmswlGQywHE9M7A3dnocXeWDW+7BQTwHiQV9L3PAFhql5RdDm66dMcsogHvW
gaFwno5MFUPTC+Z1aKFrLBwe4VvPMnVmcYYyLy5V7y3JoO19WVsMP2rc4vyeqPXTedxqsu2vMYCi
V+vCR0evgPHR510Logp88I/21mvz/D5Oyp5GM9uPLa2XeA0TLwFrrY8aXF2HFsHURNFtzsB0m5r6
9KDXdX8irUZ/1mpe2GOdv+YO1O/jEU7EGrr/xWx1CLkFDFomP4SVmPlc3UV2nvX+VDTDBpcFauBo
KMWxs5LuEi/sujpwDm6buFdlGk6PepMFYPbz7inqopckyBFy2RTcZFv04WOvFnJoM7Y8cRvz6DAi
3Y96iPXXi9yt02E+piGVDGDacx07nyuBk29B1NlcCcx5fYUwDsR1x9MRQAfKCtgpOzVY7pPy+OG9
Gut7jM4SYkwVJBseh7hikaCvq8yDVR2SJkOq3x3mAkzndRJZ65kexam0JotUg2ha0hOscjsYBnwU
XjNey3wEUi253/xIqs75AH0wbICm2PMe22r2rqSs9sghAjSobK1QptY0x6dqhekoL/0sT5xNrFWE
LpKg5bud210PShjrYMpaf+orVPtSGiekNv15blxlPvJ8S69bACUYiGnV5reM9rCCp3Z51xFs4NzR
HjBn3ybxcdW3CduCYrC+p8LQw60HI5ALSGcviMk/vQl5yNLFGK+KFDXJ1KXe6CcEzl8atgHXRqYU
d97JDF8kYphyPZsgNQPLew07Ud7NwZCAfg+jLQKW6cpuaDZXRYTkxaMlQ0fThugJO+I0imrauUU8
3gq7bR6iIT8ibjgpF/1ShVv+huSqBl281NHpVfVR9Hawq0P3iY3asJVNvWbWYV0SsFVASvo0JRJk
zMPs2BBoKrYx4StI9JkgJH5J0GuCP8aZ7zrA9N/HNM/w7XhGRvZIQQSwWZBIVJioV1LCJPL3qR+b
W82b5huyn+t4A43Q7r67rXpQgJNTuarjzgqMXa5xczuQ4bvD0S/vSpE9K+jl0anIKhlcmYX+hhZV
XY9kBIO5YC0cUhQ4nOdkQuWQJpG88wxi257jnD/Vw6pOi+CWAORqa8PKqtHf2mp4niP89bAF3VDe
hoaqbnn6od/kCTrsf6nk/4cm0tdmjqebDNo81GS0dCzra9ZY6A0dEw/2tbKurQNUW++KxAfjYQYA
+cOrRbz768+zv/ZzPAIFhWtjFJS6xVbha9cqIija1ptyX+S1B8KarTvyL/stxT4QrY2yw00MbfAc
9m5nMnDCZD35jdCi/DqxQShtNS7sjVMVVn2T170455ozk6BjCO+pj0CU9OBwFkxAEbBtY1D2Qw91
06OgRwl+bzgaWulqTOt93HVsM1Viv5V2P7T3jfDsZju3QgywFxzHtL7N1BNQiNyRgi2EBs9eH9wE
EWa6eCBrjhzcbGp+sGSKD3fui3vTC9nRt9ipc98xdPUKBHIcr0JqI225d+oUWEILLrPWdM0We1vd
7NywrPfTQou8sUolnF0dCZy/jXDL189aOHcq8Tdxmku349eJKHAc27Ho1LjEh9KcWTqLv7gCU3bI
gdMAXLaZSlBpxgm1AV1kyrW/PttfW5SfH0QOIdsAizzXr6vLhXytVRkfhNiAU6ywy23aouL8cO0R
CUQAO+VSOVKEzDxlX//TT8ekuogkYZt5Ju7LP/9MBaJOwp4mvDZRxoMzDO46ruKJ/WNW77Ex8qlO
izPP14acsu2vP1ws1so/H2SYI4ZOaKfAg/kvv31IbC0og7rcM0Xj3fsh7CzSkZFYFwni+DURivz4
3prKUxsq9qh6XXQUfkUooZpYo3j4/EL/dcj8jcaBy5ZT8+81Dv+3TpkPvTW/Chx+f80fRmnvN8y6
ju6goHOQI/xilPas3+hMezQvIa8s3U2utD/geHQweYlB4/OfCuI/LDLmAtPkX9O0/4f24f/87/fx
f4U/y3/csZsvf/91DLDA9f600hDa8B8wnFII2qlc2X9e51VcsQ8zOutgZy6JWzYZo3XRwm4KovGY
hZW9x7qXkPAzDNMPouyo1lILxIfLre4OgBepuY3S3jKAXNcpnuIz907zwUFkz9BFOTBQGkueowzF
0QQ/4AGRH5lxtJkOeeiIb6UKSGNP6EjiJt+0E1hfPIIJDIGl2xQnwwjZvlPzu65S+j8BU1Qspqlx
TwhpeoQ+XZwCaWa7zqShBhj8urQN9BJZALA4ySM2Ag3hSHFOe4x7vbk2tFAe0dwSshZk400JLGyn
Mte7mqBzJKgCR+Myap1Hjl+qX4sp1q8n8rJ7mr5mtaWOzXaiNMIX4cVAULT0VoxOdx0Y4gFSPQgi
B4x6UREEgp1XmaCKJgjs+YTlV/QFE/+8bsnCFKhDl1YBvSOUyDWuiZ2d6erHgF9na9aQGaqYLhCN
wPSxshKnWo2ZlezYzCZ7r2kJtbcGYmbkJPxWGN1z6cYBPG80jC2ch3dvGqYXMhTMC+X5tCcQCdyG
mYwX2+HgEGAebwm46U766FTfc7Mb10R5yK3qs34nIcKtBRw4tBdFtu+LAc1XanU/NM9cxbU9+aan
TkZB8zWACtfFGVQUosrWjR1c56nKD5qrHUCvp2vI19h3+7raVVVvf4QQ8Clj25hwKGvYAY4MDkYe
5bdiljNOFy1h0AV+WduYc9KdlDUlT+EUe6+ycvINvihFCA02VtUP1QMgp/h6Bkh7jROURI2OVKHn
oLWaq6TTs3urtNQOKLiBhBoN5d4eM7oTaWaaFzYn8XUILXU7ScluEFOvvCtihSawaCvu8o3ZL+mL
+q2H3vCI5gVpRjJb2XtHKu45cJxsT9ygeXJale1y5RC34cr4pVKROBehsi+gy+kKRRPxGlpvngxg
QfuapM4bwEfNA8gpD1FMkx1yrTuoIliigQrbRRGkjFe0BeghGbgfYkHHAPUy8Qk5UTnbwYrsm0wN
JyMaqCXpfu41xuNdFIL07eB601yCb2OoQL5V5vDTrsb8EE6K/LAptw9lFVhb6aLJmGRhPJlW+o76
gDmFFlrGq3SLh7I356emUROhC4V+KSOHLhP9Ku1oMy/DzMPE5Rz1whaIJJzqjaA4tLUM6uFrm6b3
DiE32hU9LwrnOHt0Yz33e+QnG51G7ykJOYkDcuCD0xHy5FqoHqXZtMSMYOxfwXl6aMviQB/FOaJr
3hXEQvv4fnPm8lmSXkwhsjs7yPbONLRHJ5iLA5h1iloFq6rjZvnKIDw+SJBOqAFJTJUN/u2gGJM7
1ejWzxk5qG+yifbniJhIsjXSF3Jax0dUIbBiDCopTqjUV3WE2LciSOJWq8ftkDnVqcIin/iet7Xb
JN8FzaBfA3DPdlV26YOgf9EC+HqpY4pLoofmvmD8CbcIDi4ovb5+N9uJb2Lpa/Kf5I7cm3HTZzTg
MWKZ7ksrJ6TpSp8zWuVyKjcFBePN3JTpThtbKCpwiCV6UUp+uAGQWsJg2iAUa7ATlt2iRPL6xxBF
PTru1CMXAZ8ct7mGiiDr8vlUkstwzYRJ3wiB+txIa8h4Ic6oOPPwGjsVHva6gBmlxc8YwfVDphNY
gMesQkCflt8zJ5qhykTexSb249A09ghBLtTaS7xo86UsfBsv5JuTyHGX6Iy29IZK2ldEOp17FyCX
G+QzrVA3czZkHHpPHk+NM5P36BnYQXyVz/03b26dPU/E2SdyoT/TUolZSkNy1SQOwNVJ867yzqpv
EQhX14k+VE9aEGeka+VqU4om3AqP2J7ZoDlmN5X5nA65sXdafmUduOU2GhPj5yxDKmPbU2+WWS0P
F1IVX9Dwx4+MuGg4Ynz3tlBpwh1RQkTDTCG0UhFEt0LQkyCRCURaWI33esehLyJ7Xk9Tq1C0G+6J
ESIZbGNWRjemTAYWGuY8OmQ0SZRO530KzW5H+doeUm9Wj1lHjCx6BpQ9wXyb9qa1UX0PwWHCRUK8
iVZYAHHGrUOP+CzoDB89EabfhooYrYHdIoIrHrc4McZTg/Z2L4U70u6sau81dZx4nReD/pIFoDu4
M0VYPuDKGo59O3eJ9o4uXz+q1iX7hZDKGxEX2cG2tGAL7KG5ZNPgPoaDG2wFQsL7CDMAHycDjcA5
zdmakazP9VR9L2gNvutzx+2/q1GTr7LRCnejOQhqfFz2WARONl3Vvl0VdTxC7isHO4dRWnQApfM0
1i+Lk5Bnf5KEtKPZiGAgIfPPL0yvvUCNzPYlU7UYWQA4V+Y09YCaK3ArrCEqPfRZRKE2DtpVTP4e
+YX5bd8X6b61u1eInFTs5RJmQjuu+562ziuF6ZsedB8ym1/dcrwrULb42jygQDKr/FCTj7Kpq5j5
VaiOYNzkA4Iy4wllTfEOJWV8rgNe2BeOxlKPJzyvoAv5FRAMq6bq2x3uWvIsr9lqEZyxjJx0exMb
ZWsRj0R7b0Truu6GsXNvq7aanJfGCT469E4u/s2BE4fz3oBvAk/GD0p9B/9UzbucRIXrWFVa+aq4
gbL38vq1GIOUhgmWj6OrpTWpCImxZpOXnkQ4FceujuWrPdnVN8YkYXIbjFF2or0k6gcycqJgl82M
w5CJNwMJSauwtZMfLnp67dGugtEGaMIMGMQLUZGHSsbmutB0JCIIHre90zwDaqDzMKKz1PEBr9rQ
eh41Y9gjPJJkabYdgu9i3HrosPyOIWBcW1edZ4A20bXSXqUEdD6Rk6Xt2Ys8FjPytoi+zZEniHYf
aXFIxm4m6EKK6YyvlcEAZ/M4tzg3o3h4s1JvOtaeo60aJjM7UcAsLrplu2XORrfC8VafYixewTaV
zrTuMaHtyVm24JQxzWjoHtBety45KMt1UmnhYWbUfSAqNzjWuREfW500WYFjSJdCMYFzcFmFsvrW
mU5GK92ednHVx6ThMJFCc8swP87KzQDDHO1dhAmqDRQpmZzmfadDHGwzI9/ZeqB/WB3hHb5KFVmL
uL5N8QNxo+M+N+ApZfPeWbJKYTlW5I+1flxlMa2m/xZxRRu3098UcUyNEIf8+yLOf8vQLtdfRCq/
v+oP0gE4A2G6NNccw/gs1v6pUxeG9Rs0A53AdFhHnrAoGP+wdKJTF9JF6YT8iFJ+4VD9UcYZaFR4
Q+mSpoDC/T/TqX/tF+g2nCZDEH6CpApE1IJ1+LUpw4OOfNyuG89oluliDUCrVyV2RSgbcugvYO2m
YzJyf9zoetqyVbL6x9Sihb1qvKJ6/uXo/Q9tQfHFX7p8G5omhqQ7pLPHdpbuxi8tIjgkKvWirmdL
W4hzmFISrjqG+5E/9uzSaGdY3avEmY2eIHeZ31dJTQ8jmBtp+a4nix9e2+o3vEdEyliWiceZybLY
0fwLfopJE+P2r7+x8aWp9fmNHYkQjvwKCcrriyzNismJdLypPZsjBmvGLXP2yJjLNbdsz7hr9dMo
knXM44dek0NO1ZTq5i7v60mQz1m2PxY/kvCZMDI2amNEFTQkdXLLazsNNwgYotu0I+W38bjvSKy+
T1hzTikc0XGDg9W5juuoz/+mXfqvp0Ey8cEWgBpf4K74UtrLSSNNTmXN+VPxUYYoryjq2CPRx+7G
W0pr714FInv564P5pUnLjVGy31jaVqxF/mv5Wr+cfVsfQ0s1YXEu3FmcRRp156Kp/dgNoqe//qQv
HcLPT6JBotOEdJivu1/WmQKTMFd1VJ5dpUMcH0pq5qB1J2OVqmijw2LHgKhPaJ4TE+Ds3y2aZVH8
0qTj41koNKEx3DkOd4cvH49iDHlXAY9suXO/5UlHlzJbvoM9583GqeFjTDqnfjdk1WcVXcqfxDk2
hwEZJNJcs9aZnSckLSeSRFazVgagKHeafiqtV2tdIwIaW2xp1Xv0bnP3d03Gfz1RrlxuG1gQaUHR
a/rzidKdzi5sO9CumVPmb3HdNuGKlkbL5pO+RREehyhOv4cuioxxrqKtU1oEl7JXlh8tUKkSHVIo
fatM+p9xbcofMPkjefzrU2zZ/3KScdCziGigcW/l6vwCvnNqCsk6as1rEB0q8FyEJNGiTlqgCy2Y
Kp/oLv0C4h0gN9mvlEqi2DVGrXbZwm5Isyq/U5mdjyiah/B5SPLyALKiXSm7Uo9kloOBr4oAwNsC
hiC6EkhEgOzsPCjIEUD2yVMOBTgJ4hdpzRt9lO9tMBx3RhLest/CcZ51sjq3YCnaT0AFDHAOZDwZ
3Busbp7xQLrJVbZwLQCWWMdoYV3MjCs9f9Aj8lpYdDFtkwWMMSyMDLHQMuZkxFlOLjzza1AaQ95K
6EkMhZglGQ9VJIZ0F0gNAAfVSvAdrTxYjhhz4rduYXWgZTIOKeH2B1F52Y+4Vw7XvQnfI/5EffQV
1I964X+wU1Q7YRneTTXkI4bwutqKT2QIw1t0EjSf3crvF6pI3pjwRZR3Q1cA5AhhNu2eR40x+MXC
JHFbmb2MuR6djNpT9zbxoLvOSzQDWXo+v7lOWW/o1uCBwYgQbjUSzt7IOR4+mk8gyvwJRynCBZQy
LswUc6GnTOECUqkXpgqUvXxfwE7B8L0gV4CtgF9JPlEsMhhAZJULoMVaWC3mJ7alRtcOUReUy2BC
dYmbBfCSsJLarfkJfhlNOV45pDlmwaUbKsbemI+X4PEfyCsMY35tBm2UJDl6GADw+htTnrRmzQCc
CZB+btMWHThJodW8672uDQ456GO1+kxZ0KVmHpLJRB/VcQ5whFb6YqyIEHetoejyPAQUOFQbJx1C
3a+zVgQ3yPYdWe7TSQ7Rehozr71yGrwDyFACKt0Ba4OtbR0tSoIb6kbTCf2Krg4LzkyhuhdZXHv/
j73z2JLbyLbor/QPQAsBF4hp+szylmaCVSRFeBPwwNe/jaTUKpYksvXGGohLLg2QgTD3nrPPigQ0
UOfbEfcAMC9FxXo1BVBl1mVDLNA6Uh0Su4GaLeyFgF3BjjNLTjN8dpkxC4ty3zqP6Ceu+obm9W0T
G/ReyjD2vxpdj/liY5ZWu48dv/Ov6VSE8Fpt2Uo3WRdjo+fp0MDaqUkODyO5wLV7xJSqbop4N6Fr
mA5m0+AJwVy3CC7ZVJOuQnPFwOfmWO+MKkewSDYvfQ7+Mo0bsqoNXD5tUbxL8BblR7umMb5No9a7
x+hj2zs4NZa4iIaowXsmI3hGe4xiVfHAYmwTUMRxbNdVfINt2WLwgo07zpRT0KANV7k/MbQNHpV6
g8qnO9V4C5FoBHbYLT4Pfs5YNuxPijmx519BOyrqV3wBzN1THukjCUkO0j4yTTFg4VvZxGUcbOYu
QGCBKqtStwl9bmdtx5oGYF4ls3EBXNLZiSoIXb6uktUWW/9cHqNYDOE2VU4E44X/b7XUmYFW6tDW
WINiEnjbMTY+1oQnTgZW99S3rvGuxNSJfOSe9uOUQa++9ipFNbogZPDK7QqWpJAgOV6gSDS2d0Ec
ieID3twiOmmMPeOuGdw5vhBt2D46SF9e3BFdBTV+Bi8o5JFSNcofpJekxSb5JrN1imp4CLaxiDV6
zoGdRRIm/UPjesOnqo7sQy+RSNK1XhSx5PHwPm5WJuOuWNquBIHbzl3TuuJRtMQ9rwaO1T617ElS
G7PyJD7Uo2VRuZf4i25iQ6rnb/LmIknQosqsAaA4TmhS16ZeaFfRUPDFSnRX4oIVTD1TrGR058yS
9cYXaoRj1KjAuk3qLk3vLR8zxnF0kqG7aoHMs/mkXnvrpgbt05Li0XAsyxnZ5mjl7bw3U7lc/PLV
B+Ynvhcpn9eOW3AVnabkuIpQWc5rlQJaWFcZhYG7opY88nXHriDkvzGnWm0R3WjhTARP2lVk8nMD
G+yucnxQRBWYnSaz3ZQmPH0SHpZJg4dpzRUxgZBYveyT2yJ/Dixbnfw+JuHCJ9uXcTGF3stQEMi8
Gmu00XY7mhBI2OYmQM6KNHnwWS32TWGKa61C/QFsDS2FyIli61T6oeouAjiD/WaqpSZpXk72vrK4
rRyC9fQ5zVL3duyWlq82pz59NwADaw5k1+dfcY4vcwjHVdrvHqQ0Sh7TkhLh5eqdYQbE/AxViCLH
YZqb6iG6j8u2ucA8k6ADJG0iZNpz0Tv1kaWeUSD24TazikWza8BQODpFKfSvORPyhKOWIbUdlhl7
m7ikXe9GiiVbFhmUIKLuUBMGKmt7VlobboesdfKxVr16NCa26adZtcRntA0pRascMV9/jAdcjgjC
RDSvnQHj/rHiZ6HoR3om8UN9316Nk8weCJLQK182iF9JmDzMA/zLdWqKBh5ElpblVeEh8TJa0pO3
kS5QvofTUEVr323y6JGdCDICRYeBMlqMSjmNmgHu29D7mlVg0g902UT8XpTUzdAjswObnnCLoU6P
NDV2qsSElp6MoBo+wfky+nUmcYYeY2zVd1RtAmTHnW7ibTwv+DZwDol9O1Lhca9zr6LBoXF7eleO
iBYWBLubZovHj19tQE+DMmyWOXNH02RbMdojQpkMDuN+9hHLr1JnRNs8BRP1bOoann43uJN4TEAB
BTwOsXpmrOfNbQFShQnWqhRxJqjyhtXYfQDh7hoWovmlcG8VcOgGN2ydKyfI/P5eE8hBPHzIiN4S
dcSvycEBHltstynI2bqK7FsL5IiHYqZUXNc4GuFVWhvVsMkbstap7edde0WADt+/hju0ayIfkMMw
muZx0gBpNoTuSPTgQSSvzrvSf9vhP6mkUKrgkPP3lZTNr9nL8FL/+rod/u01f3h9gOFzKqXyIbxv
pv7f0FjSBQUgce4vNRTKLJxWfu+Gq18wqlEfVfRDmf4WSMDvZRRg4w6da9PzXAuRCFTzN93vH3XD
hXpr9VFEtNFdd0wB3pxm/Zs6QJrggBaz0ofJm6L3kJKKilxeG4bhCIwUJXudt7uKsCGCWyD6kPmN
316i7w3MipiGuMBhbs/ifRB37BmLgi0Bz+nw69h6Szov9mqWQmT6YQuHyCD1tcs+OkaN8Q563a6A
GrWfbDPcIhT2phU3MT4EOLAfkhZ760g76DpLXGqhfodLXDI9EP1LjPnJE2aKXA4rryHJ/G4j0pnY
ptQX4KOIo8wBeRijm+wHvhz6mdqrjnKG7lQadXtPqptzop/+MZHaeB9nOW5TXXgrR48F+3dk6dWC
I6j8prohXNzf5GNzB9Dqi2ukXCS57ysRWXeONaU7BadlM7m2wX6gaPckPH6taM0OK1O1bEhMQAlu
BefQ0m210zOfHvXWnWePJpus9oqkAXvVWViKhY8VqrsiuLtYRWPxQFCAuByxfNLlKnq6SeRIWH5+
WU75peNX74OceCuS4EYQveFH7PTHpXmyWjq+6ZR+1O7S3S/LhzEx5g9phn66siOMQX7Vwf/Cwh3j
qmAIPo42mTCS0wwp3MtX0CvP5a2VHu29nKV5QwSKwckzhU3bqOy5nDrnmakTB/Ti8ydsySaGHis2
qAMWWTP/2szVLdXDmVBi47RQjV5Kh2I80N2eCG+W87VdZUzHVnVLQegQ+DMru9vqGwKV6/dO6j96
TVyiJweRDhKHAnWQyu2M3eagtEdqQuY/ZXNlgMqxh6fQCcKTk6PUwJC80NBV0H02TF0Xa6lN+66F
3H2NaSsStJKiERRBpOct7osHm8La1q7hTCKls+/hq8Eu9AMg63bE2sqTQ8BQH2+ijEWoz0dyvWqN
Se0YVkJgB4b/lgjXJ78FxxxspbG7COkTdruhNtwntgDxhZN75keHC980MNzXOQi0GLYji+hO+JxG
0XBM5sVAPlF7LGkmAjdN2umrUbizsfepqARfJyWHq8yqCc4OC4zpGS0KIK1ZSMcxEQ//TvT/S8lc
niN0/36ipyRR1i9fytcT/bfX/F4wN6l9O/Tu6bhQG0PD90fB/Bwi7DnQ5sicZlqn4vN7wVxQMLfs
pZr930Xg95ne+4UCkKUocbsufh78nv9gpnfe1u586RPdgNXR5+NYkZaq06sipUljzQwMDmJQPnUC
IUMpf+re171yivqUmPkSbZTCnomSPUoC8PKXNlvdYRvmNIJlC6JpcioeNEUusH1V4MEymbGNli0a
kmYfrnaz79KkHYN9CmsqjnG5nEOBZ/5t0B0C9lfKeTKRj+oZ+G2Xd2N0KfrcneYU7p804L/A/AJl
RG/zBGtysXRhtQF2AM67Nz9YRR2Q4+S1dTU9JEyPwiYYMBzkHd28LlI3cQx/olXst1bwBbA3cRTE
HZYRzGRMJArgkViHbkn54N9G0/9khkYGvVjM//6xueBtus/p9Pqx+e1Fvz03vvgFBy5x2IR8oMZi
E/Tb9shXv1Btc9CZE5viAxVDkPrH/mgpz/2NFZouxaJfpS/lmcur/sFTI960SejlgGqyEB/SjaVy
/LZNgkM6qv2Z9aUXAcl/ti3kHVaqeQf4mnqQlurUm58SYxiPlXacYUWWkLrHUNMeavT/e1sLvYd9
R27Uq9v4Fy0n9y3rm6/GxbnmAhawcIW/zWIZGzreKcSoo6QMXd6wDzFv/NmDUJgYgZuuREfspHAM
ZxvXAV1raItG1TfrfFRd8IWYAXHXsHjpelthOpLvWE/D6ynSQ7t2okZ8yCOqTcgV+mrezb1n+JvM
TSwT44EL3mXjeK3hHwhjmzeOmRZttBGYyNJxUzoyrZ8iwMuLajhHG6LcTN/7QZNNGyg6+InAbnKg
rzux4EmTLW2ZR+13EUGDavDt21l43ZMqUSwOtYaOoTILQ0I3JGj3ptwk7czGsNCfzQukoCMEo+oy
il0fWFF2avFPpDtiWTkJJh31igJ8EPXGgUpM8EwurEHtba5POkzEvkNG+RkkeE1quTtuPBx8IixP
Vek1j/LsvlCEsMmmay+CIOpPowHyIpY0YXAGJt61duzpssDOYcS4yUFn4vEwMHuYi+vDiJsSA0ia
Re+tIMAWYnbucGXAxLxjTsQ2IlH/bYe4R/QuZ2Q2YXZTTx0CkFlhOWkGD0q2nxrOp7rJk5WqIlBb
aFpniKtm7N2bflrdswW313ng57duP0u253Yt0it2Zo39lIQ1IFdhxDfzrLfOFFg7yrLD42Rimyoi
uziOXuXusywvdhVOv3Qtaq9bY2jytnMhxYGtYbWVM2oDezY16XNVeXSQJqyFDr077rq+8L203iWI
YU+hoEyDms8/RYIomE1QmNn7qhXNYynL5KseAI6t086oHji8z9d2YY2X1C3kl1BG3s4JWr1Fp8rR
FgnNOpt6KO3UTgB/R72zm/VA7xYxQfSSMuxXtlWP65aRhk4mxGEr++Gapk9/4Q5Nt82cWO0djdSi
NeDcWENsc0GtfR+1ec3ud7ZWYR1HDGnQ3RSG+7SZ1rN2vPcub7I2xsxYBb7qtq4axIsVIqLLE9pU
aGWCK03ULQZuXCAOeBvyrJPE+9Bg9SP5Atjj0eq9pN6Ugz0hvWslKJweIgCbcbdpfLyuuQSfpTT2
YbqJ0waAV4jTHhnoI9pYcJ4QZtqjGmtxoSq3dGEtmNmxl3O9lHGy6DJMveKChA7uHhILKjk9fJqm
j3bZZLkAf/zA+ZwPDo6vOBvqRxQ/xaWCss3tm3V6xQYz2KFKC9aWT87PCpvYkiaSOUG/70GhZxur
JWNaFmbs7mVaese0rZ9UNMyfZD+P8H4a56gIul3FHgkYm0oY5TUz4fCBsD+/5tREDuoqD+dCYL2s
U1DnQzFMq7Kp5ccikKrbuLom2LbkXNpfQ9OlLilmdH658tGsChyf+eVUytZaqanvj2Xo4WVERa3J
Lgj87MYtSw+fVhxaN4ByhzuPMiXawCLqxxWmuuwGIkAFFJitzIoUgdIAgyOqflPVs3ftMR1c5JFC
fNgFGcVFHBb3cWe3eE8hEFwFC0PW0C14KmlDlsWXVD6CrjKwI3aQy82FQeudcbT1QqbtMYVfca6I
bmNrSJ8okxaPnGUQ9ExdvsmrIeX8VzL5Al9PPychXZpVfIbhGpxK6TRMmfGe1G4O16PW6t6yF4iu
NBegblhhEt45C2e3nm19AkAwfAj9CLrywuMlSFgfRhC9s+EZNTsquL3mGeHbLjTfSBEXjhiipi9V
AvsNsFDcCdey3pVkt9zLiULgoamb8NZxnIpi3dSm2dqSUfOxnMwiXznQ9dx9vVCGMeynL5FWmvQF
MfZXLaRnhJn07aIVii7QlCmpNjfoN1FIun3Dx3Hk778yvwMDNqJhp6XXfPQMxUeEypwvMTvSxaA8
d6xTjM56gJrM3DAe0XAE7/u0F/zBoGOe5yEn9CVdessLRXXJoFZnHDOBCfJSnCHNcrIWYHMj9Ali
EQd9XHHdRet73vlnOxh+dJGbtQFwzeYieyG3wPY/Jza40cF3QEhx3H2GwlsdE/yHt8qOBJ+af7Z0
oxiIbmrfjAYxFAFTP12jy3DyA0jT5VFJov481yBJFsfZxjeLaltVTnI9uaXcO6VR8YJ5tG4KHnRn
NSzAaxfmwtqyOmuTRzTvu5o/Yt80PiZDqu9q2CIXKCmdbN1UEUBtF0BTv0C2UxtNXZ2X437Zl3zK
Fhg3o9S1186Z0e2ced10d6JLIjR6mqg+8jDbX/DfLkpG8pmbWTrbbjImZwMWWNm7CSNsuRnnznz2
krYttnoBiTtnpvh05otj94U1npy54+2ZQe5HcsAmgux7D4QOSnmHP/JDvKDL2cLxc0UvxND1N4bp
pPeT6T2kY+DukzP73HbIySB8J7KvmjMdHUCpdROkBZDfNio/TgtGve0AqkMY5/cKzpx1w06Kj7ar
c94TDLu1ANmJIKbCK6nNXvkag3zDdMZTtGDcwzPRnX0XdPeMEw/sFmmlL2gq8M8Joq4ngUSOAPjq
lMCklguty1hUAGMQIeILSM0lvym/HyKzvaZPPt0RDBiDdO4ho3mNALIOr8TYoYy9xxXIYo3f5Spy
S3IwMGRYaDQ94W5AxAKGHZyYU4ibO/CbKaBtkMWBpE1G/clX1KqpSBvqJJ1mWDaY9Ai2eVKq7SRm
rLv1UM9HP6FDukJF7F22uTk7qyrOOms1GvPCJ0uS/lKLGUDZwDySrOuCk+ia7Un9zoJOYNzRNc2d
fceiDz2xnClNMQaCrSoz79Qn+GzhXtFHP6Qo5sfNiJYqYGl12H+Vme0/jCONZBhndCQd8qkvfNJP
MOYru9r7pZclV4AagF4wtefAtv3xuSa0+F7Yg/yoiaTdlx507lVKvNtnRyCu9wnqIC6vqUf0qGFu
wv0UM0uGllG3j/NK3FoxqPGTX8XqJuxk9VUVphOvMdyZRzg8mbkuiGReNXaHV3qEXG63Fx4imNL7
tsn+t+r9k6o3BtcfnuqQDbR1/Ln9T/n1PxRGuvzT97irb6//vQJOHcMEZuujWVrKIq+OeFL+Qt8J
fZtJc/tc//jjiOdT/XCoQSj8r5R9QVq9KoETmGRb/EfPlf+UdrXU0l+LmjCcoWXEZYusicqNvVz5
68LIxEwiaIWah3RcQmu+EmJ4M07BMVk0C0NxyGPz1KB7par4XqSUee1m8+OznOJa/vQVYHoRdsk1
c659U5spXc+rfCJwD2U9mdcdYUt0wVczPjO2iyxQoK2xnGTBVVWFVGcsp9gO1gcHoOocQbGkTWTS
OY9Lf9diya8kXc8lSMZx+xWa+w09RgBU1WcHH0NcsgIWEUewjwkA1OVvJwcIdzw9NXPJ49esGmM7
uerglOwigMJ4l3A9i2k1my2EQKNubHtjkr4w2cXz5Kd0ooR9GJHo50yKhHlehB3zYZzMd07LBfiE
ece+sWw7IRa2drNt0kuUzHcBFdwtsPCVZSB/99QHYRvbJpQvGD1A8iZLyAHrmidJc1OABCJYCdmm
Z9KgoX0/GuRF6aHeogHZ9m31kbK9uWdavKXxf5EIgoPhkLdJutbekO29ma8xtITw2UXxOR8dc58m
4HYmc/hcOCEQ8665hMfgQiiu1pXX8GHzLmbRD/Mk/Hda+Z+qRRaF0R92067Luo3+s36pyyz+Pm7m
t5f+PqW4oPAsb1FBnieApTT0e9XIIVCNCpNJhivFKQqyf0wpeEx9kmB8F6PzN0ref6cU+xf+V1pg
KAlcE3XQP+qqSfON0NBhLrN4mPGNM+HB87a/n1MkgStELjS4OtvFsy3oEckNB1VawlZfq3Hb9hVx
qgD9Itq9FmzMY2EVyl+DiifbAUsYwhGianJcOW4Z6oOR4aLibNUXucmzYDdf8tj1L6cF/1YtnLXS
JQaxdTqaXZOVIFGpAHj1saAUOiQElWEFJOaTiEX/UhEA9YHNW/UBDxbt9h6YB3sHTFyXdLWcl7Ng
BdGRQeAnzg4PI4vlV3srY6fFw7sgAYjlRVVF7sN0S19LPXeY1dC0VAttq2388T4cwUzlsRjv68Sy
j0G6ANDsinYi/IwiLU+lW5f+yVNwExofQEAGcgpJV1QYa8FGOV7jhhxvp2xcisCd4jIq5dQesJew
PpjCFo9I0N0XaY3jbVka3cHuI/tpXkBbhQ0jgBoGVg8vb5BjW5rrryQAs8TLeGutY+QnUiVNs6/U
3HxJzhK2wimtx7jJoHQFTHmrEX0qW54R6Fteuu7LFPK6VRfyBVxUNujTMj7NJIjnMUFOAt8INBcn
eTVy1U7KZ1Iorz6g5eLaVeYiL+gG0waAE+cXRSSjaxpryaXfB4JtXjxeJUHcHzmZp/h3Ja+RZ7qb
NwYLp27EzbthXHOHv/2gbIfo+IcxbDurW37hfkLjzE/aNO89xFLj5VAFqLXxDiMUAiKDRMfA8YFO
fkp4l6rHfIIOIkMB52Yd92WgU0iDDvZVgCzTMdy1NGRI8l2bu/0BRHRkvqu9xrF3xNQaJar2+WsU
dNwJFgj1PGXDPb4odzcVkeeALoyD59lqkjuJNs/BLqWNdSVyHP0OA3CJGGXUkiazS0fqGDtyRnmn
ObD4UyK3BHi3DKLWtMfbyBv4ZyA+jAarhnyCN7NFo6VovB59R3TOVSYleqEqbBh8hoU6J0DAWa3k
ULVfUAIjpDHbSlxHg+YhlGS79Cu80KgqvhHg0qRCcVMkCtZdqqiIbXuGqLcSPJaXZYVO7yATUp2M
pKd9iZGU7/1Nf5KnwXhPCxvJPwmzjJhAdM2XcURgg7NxQcr1yziZFNhCPE7jrc8qeMzdrvoA75c3
azXpguQcq610yI2m5KG2lSOqD8BZgufzED7rwaYUdl25POzJMkgDrx/vB7vjlgxWON2OWJhv89kq
L5woQeFoeQ6iMAuCOBFwFbg9XN8MmE6agH5wdTEClkeiy6p4v/i7EF5FwCVRY0LuWFRus6zrg3Yr
QCNghMSjM5TBs5GYbL0ryEr0PnWYrzPS4bASlhNsSQpKe1S/NKqHOOdykAkeYwIpgQqZE/+Xb5oM
MMPmIW9SVLbboAbE2FstV20ufXoIEfZRYoKDC5apy1kv0Ic2nngHaB+IpDJEw7isJKfH20T3aHXY
kEzMp+GsNmZWyYPn1gS7ZAlkFj0aG/DelEbIUeV6EftQBZ6bqSN/l4cCIFeNFxMBAzNWbpWItaZm
rK7OuMJ4ggPIeXC8T1ELHP2CdGrUdRnvc4Yppik87KRlyjDNQDy2btVxByGY3FcMdAL3olR/SCFy
HRR2TVT6kfUoMQtee5gggh21qXp+aOgmOoexY4q0Sey5JOkYRZOh8KxuOF6Kx8CcwbWEpcQ2YcPi
iU55kMS4TuEVdo6FAq8f+JWyOFj4IBZTswgmxlSA4oNEM2/mZ60baCLmQMVrTfyReNTdomhyscxv
0ho6OFi0kvEiGnAwGNngtKgeJmLuQVIhiQB4Sy74PkleoW/scaLxJIqsnE5OUvP2Vhg0X2AHxvs4
chndCxMThC7ittgVyYVTdfWhExLe6HnM4+XhRWbLNa8tvYz/Tnriuot79QzWCn0aDGU+ooei2d71
2oVGaeIYAffTtBRsI3sZj2ohTlbaV89wm/ghv01pSUNyOVEBizrTDWgwsIknShiEJRrvLYVKcet4
PF0ZvmFMpwO3Fx4RGZH8u5ygimeaOqOgDufW0e48s5ZlBGRmoET6LDjEF89DGE7pO3ewmScomfJF
RT/Ee2fBhlJaV1ssnTlJEZ0FZLb4UkSjOtYVQQcrX9MJRpUcMgOrDKPIMEOXWGXsH7q1X/oVcb9R
VIjoBkHhdGD6sfMBMEHHFgLqC7pA4jhndZEXDUw+SwYjNYgmVtndnGS/kqq4+A+z1gifWUrrQ9G6
OT8RMnUQPN3IXMszWW8ippgSkS6V4jWmYO9LicCyDEV9QiTfmcNq8gdwvIiZH4kIOZZqWYiahdoL
+rC6YI3xb0UhOQ8hN7Z3yCHilRaivXYX+m/ToUpAKBM9xVIDB8aF/VGTv0D6u75sFoJw3UpElgnP
ALlQZ0JTC6ypibrqQiZkfwa3GARKrOftu4KguGphPRnoqm4pta8SMFABxzjz3eRlHHvQt+ToXlDl
58yqmBkW3wpuXJPCWmVWOQpNC98n7WzssR5ciTXBIPlB0L2IKMJW/tpwUlhuhdUTyYBIx+zG4eQm
UUootxwmBDdFFU27ySPK/qAYlvU6bLol/wkN80VrO/ONP7by1CSKZQ7TL+Q3A2RwPognR/TllWF6
xU08p/5JWgGjVyzhIZFfbkM/qZZD2YiOOJXdRT325pW0Q6ohjeGOLxkukyf6ck+U9HR2CY/WudNp
RFmqbQZgqzMhFz7wx6/NVKtPkc/JphkoVM4Msq12ZbzBXQHnzUjUwexBok1jizrYr8Zo7TgJBAG7
Sa78OkomHLyd9yUheXw3I5NnHY/NbRgPT0ol1S6NZb3Ha/ARTPPCPpKfsIRPIOymgo6ftnZ2StHe
at36rgEMyfan8LY45sfPSWc9GomE9Dw0zZUfRzMu1MldlxRMd4i5nX2geni+Kna2oW4etepAb9Ye
O6Ntk+vyqp0DpqgUnb6LgHOL+CU4dXktThZ06AM+oQZzeedcljSniJwaC2hW2n0YoVevqKX7W0Oh
LEgW7ywjJL0lS20j2XUacypuWAQw0jp9sQvJwzhmtT2Ri4IyCcXAAZpAvfeXFcKGJ7EZUQwfXHpP
K8r1xocmGPUmISjiak7cuy7OrQ1KffM+rRdkHxC6J2u0jMspr0hMM3zJ6wb2rp9aAmrYl2CyOLVj
ofeAHcv3Cdv3BUOc9zHj20qRzwaEhg22cW0uqAJWXoloy9l10p12eKfy42BK+WKk+fvR0FTeBa6G
dV/XDZhDhg0IycFcTXPb7c2A4C3XRzHN5A8twM1YiMKoPfaF+6WKQoesX2z7ojKx+oaFOMJNsV+C
2qz0Jiib8T074i27a0JZ8UAUmyk1021Lm+wx0MwozPx1vo1LHDlGbMmD2aAYyyPavHTDJn60TAyX
UWdIsarsLlEdE4mPeWnTuuZ9P6SZ2IYkviJPlnoGWxEHKKjgxOROdpAzCclfmPzDHWhKvZl9Qo1J
sCfPIYyCuV6VoR3sWy8ymJjq2Dv4aTc8G2lj+Sx7gUXzqxPRpq5aTiCR3sLaxFfe8FzE+GCeK1JX
jjOSR2wuiPjmuZ0BiyzMj0TGO8/KzKchHH2GuE2yg3GK3WXjx0Sax+qzUnZ4GeocNkjbvCPVvrvI
a//KS+GKsngFDznl/fdqaOhSdZxd2lOq9RS/a7yqM4956qn2ZFCxtboDsxYIBmV3etgmwmDnFHJw
C24CWnDsZhdY9UgcED4qnTGpBwT6VohuhgmWDJ0YukJ76r9EfqytzDHMVdgY5hAicjE7+4Mf5ay6
VkfRdu3Hvh3SDQrc/EKbNf+e2BZcJ6abYynoKdnWW7oSSLDBgeD8GGjRrrx+0eDEusqmkynmETos
pG+8CRk1mYFtOZ2dn5HAllrXK4/hcnR2OdhbHKCBC8FC+/7o3MGAjqs2Tg5BqbJ6k5elPb6bHYph
7zE/opp2yEejvVq4WeqtBoCBPzGR/rkguNDXcN4JvMoY8d66SIfIQ5lutSEMHYXNKCiaELK6EgHG
E6OJQjabQbUHZB2Be63gsmypFwXXYdGKR9/ssEngfuh/4l38i9uibN92UXtQ16BZ8f1tKewOIkni
hIfCYOunR1Z/MgpL9qTkSmXrNrbY+UA/YXNEue9nbDjxpwol98NGqMxfbMGRK7/5+Ilwu6KfuSf4
mQhtFnqiPdBoP0/4QaLJJbeEFor9mALOOIpl+104EJwuejyM1o3jYaPAFpi2YXRolxN0pcMi+dqQ
pXT/zcjx45LqX/yILqZczJOU/UwMum/uV6/C2LANPzsUQZ9D1wRg1KwjL63YNLnK1WsMLcXWw2/y
QoL7dK9bahU64iwfIzu9zwv9E8HOn0IVUD6wB3IoMTvSBkL25hsZLs7Kjn0DfD2DbaOH8ea+pST1
3FDiaYhbWY6/UFKbLw6IPGLKOF8UZ4evqFmS14CKljMYd/bHt8peilHfP3EIr+ghergwPdM9//av
lIEEa1VQunR0qLyQHWpYcvYCLAGzmkgstKZN8UCsuu8cp5Jt62a0yyY99Y7V33dOr5pV1A/q2TQn
TsvOeV8syLzdn8GTQKfYvsfIhrdZUC57+KXWUyiTJ9vIA6olqVwMQROFwS/fDqVxPoz3HfY1JqGp
GuHKLhjxPpnH22Uf9xIXKWMLrCuIFMDHnIB+fDusNyZynntPwqFDsQzi0/uTUDISBtTDXhq0WF3m
QKtEWHDyQb4wZka+PRM/8DTL742HwiLCB7RVxNeaoOs8IGLnboW24HSCgDdbQ7Pib7lZ/AnmgwTX
c3nIthaE4YB3abyE1xLGhzKkAraOZYUfKOxBXc1Tzqe7FhRbTIFTzwjhQPDlfLH/Nrh+0uASHKp4
/v5et7hD7Rt/eflOtvjtNb/LFs1feAueFhAYziLp/UPu68tfaHR5MDiwmtOokq+MHch9KS8zl/Jm
pkU00H+7WkA1XKrcCGyxu3oWeVT/RLj4p+XCQ+RrUwF10S3af5psQjxBs1+V3QGRAXQVzrvUax0r
Ijmls3lmpVsXl6nXxcVGRUw0r+7V7be54zvI4vczCosUCziVdnieSwn87RquNdUYpELtfuisfiun
3NuK2MoAscX54f/xUcp3meRBtJLs9P3CRJZGL0TutnsMBhSfLDGs7IbDAvAC/f+4Km6lsj04CARx
Lmvkq3lyFmNa0SsDfDSOMeCnWW/qFoB2O8ru+OOrWkAEr6bk8w1krTcdeMPItReMyuuPAhrSpZnL
DVSUdynsWpgrAWWPvbehzpisZYnfBFE09G48eD+ZARmDf/HhrFLLKKYX8uY6Wwh4gV217d4oHQqg
yRhtC+Honyw7b1okXKKLttZClQ4m1MYH9f0lNqFP3K8Oun0NR7RmbFLWWLmjJjI7WWIafnJRb2b1
88fRSDZJBrEYJufY01c/nqsp20aCM1E4eZDq0/pXaVtfwQnnOCnyCy9Aw/7j3/DPtxGdh4Xc3/GR
Iv/JWRVEkLR8u+wo1rku6gg2zZWpyu2PP+XNxux8XeyV6YVLEx2+vdzmV9dF4Zz+NSzxvY3idWUb
xiVZXzcTUub1aObuT67pr+7i609786PRdgs1R7Zu71OeWwVlvAr7HLDEon0tqdkA6E4//fgCLSbS
N8MRoxtMIXfZfzIgmbdfX+EUpR6xSTx2gq4C1Gcnew7NDrdTOYOcKkNsYPpe9pO/1iy2X7zW9E+V
ax+6sC4Ju1D9thutgQ6LrD6PI0DyieLkykJu+jDX04quVrgWqZ5/MjG9lY4vv4xtQpZj2+dLdu3L
+Hj1y/hN6AFD4zGKh85JUXUOkNHH0e23hmFj/kKqtq78ctjY3L2tBU3uI7qc8bYTPnEOAI7WYRWq
GyzGv/Wfv2Pifjc9/8XQxJAoYIzYlstfb75aojIAEG7WAhWJthb56xtoPCNYBa/dNjpsnghhSdbm
4Klsw56vOI1FUl9CUuhTrHCYuHqzwCrbJCs9FebKxtaP2tcn15BGBP1/q76GJm8cZ8ION6DiwLdK
F6cY8ZnPHZ7+Z3KySOcGD7CuHUPuyIii4AvAna77eGpTlK6DQaZHG7gKEKx7ETnpUzf45Ao6k72a
7Dnd1RgISeZsbyhRzgeNJhshA3GSY5AFl8QOLJkMut/TCTFwck1f08m+b/02XSkIngcKB+0N71zs
fjxa//yA+O7/sXcmy3EjW7b9lbKa4xoadzSDmgQQLftgK05glESibx3919eC8qZZiqmXsvvGNUlL
ZYpEBBrH8XP2XpsqH2QWxgWS3D7drJMiglOiM9ijhbvWsj6GAqQfjWR66Bek1MSVGP/xI8kRMYyz
uVhn4d6nI3o0Dl3aXN2+DemEKrHNjeibV4rL1gJ/gbH75Z+/4d/XbRdToOvgV4IVzkDm59taRd5Q
cm26fTrnyFPorB/ZMWDEMds5+OdD/f02ZVRPi1YHhbMqhD7dplGPhXGENbX33EGC9WyMYzX2zm9O
4C+PAsqfMsVCXvf5khW4ogoyo3jd2a3eokLztAP4Cff2n7+M8fd1jG8DJNqlWmQ/+hnln4GyMKBU
qD16uiqAbJLubBIZUBMS3CNCRZibxY1PhiSYGvcZUsC+Elnyu2Xp026PZcnFzYL40DUkU/nPO/mm
qcSSDA7xZhCCtyN+gB2sjm4nxi5Zs70WcYQx6G1bvXrPq9E5Z1067mkoDVfFslgnmDDhb66A+cvP
BD0KCzLhCvJzxREJTdPC2FL7MurLo97KrafjY0Gx31yH8G792GFamgOr8PNGm2/6Opl9G3Fn4LlE
bDhl/p6jSr7O3ClYlvEV6KfpN0lX388lhgLaSfIgo3g8lXN+DUP4d8XFr78Agy0LqQfjh9Uz/te1
PjRar2BwwkmN53PUOvWuH0X0GLOKMaVy0oDsHN0vHLvjjdUWJ9Anb27iPKjW9o59HYb+5LaE8OiV
d0e0VfXgiuV9Ie7wZLkE+UKUmAnbThlnpl2+Ax1T/6Y8MtbH9ueKk9viL9/g0zIydph3omrGjc3E
+hRiQDl1dNRX6VnQJS2LfI/bL011BAp4h1Utit/cBZ/7EH/cmUSW4kjH2+R8ftzdmbUEppXapxo5
F4Rxu/IrZdUtylg8fJ7+vcqH6dkxjfgbdLWuHyI/rUwczVZM9k6kdqauqqCle8b42RiJLTL72o85
4B4neOqLNDLeZyagLJXOvUNEtNRTmEqa94yqtD0Yg9QvNWnkh6Wq3miL3NszB4qQF/j16Cn5m3P+
99LNtVeZEj41ePnsln6+adaqJwsJRN83af5chntnSPNAW2hC08+1flMn/mLZtqlI2HkKh1+sf9pR
oP6wCfE1ELxE5YcHmo63NgZxgdXoN0daf9OnO4kjrWBBAlIc/XNh34RRXzuh5E5qo4cMpfQzaY4M
/4uZ3YScM2xZOm6yU2gb8W9uoV+8fW1SJGBCWryYKLx/PqNdBNs/THV8qM78BS7e7eQ0Z12EH7nT
fWXLa//mBfW5y7jesnTM8OgaJhtuiAw/H9AbNDUlCbcs2/Dy3FvUPXNoBQhg8GENyzs8mIcqyacg
mmuKG0FQ96CiFpD98puv/subiTYebxacsSACf/4kpHoNMh54fgnV6gK9dmjGYQNgMFNFvozTj39+
m/3ipUnEA3JexKpyzUf5+XC2l2YR/l0u8tyS9F4bob/0bvybPeIvz69BJ4M7idOLnO/nwzDPjypD
1GrPHrn13WGKAfennm+HIPdHZfF0wh8KtLkBJxCiRqEbkEMB0y6Wxf7dGvn3TbnLrI1qmS4uhtTP
z+s49xKIbsaHGYjThgQIgKVdruZhZuBSGIibyFfbx6tvqcp6/TePlfGrJ5hqiJNN3Q6Y9dO91kXY
G61Sb0koFPHX2gExQAcx6m5UYkg4enZl2z4WARxkGll1FNR2k8sAczZ2uQJxfeaP2jxeoZMjNdzs
ut7wZSTV93++M37xMV1ayTZrDA14mCc/X7JYc5NZlnazR7eG1U4ALBKq8bbU8slvTskvDgXyRzjk
5tCGcz/3fpLUUHXTOs2eQXHxgRPTuaNXS7dfs/X/j6+1hj8J3V5ban9b1eqyXrraFc1emkl7h/vY
ZoS9hnK23ds/n8BfLGIcibYIJSKMys/7RhO3cVr1HClBVBZgT6vvi6gxt7zdmKBMBWLtitH1Px/0
l6eS/TVtb5sB3A+F+l82q1Gkl1AmZbMHvkVEmkQrmjCNDlrdVL851Cqm/dsbgkpDh0WAsRvH9Kc7
2c1E1RPRyy0i1kGkPQMX95NYjEsAWazMfbtVZmBTk+d+Yw2jtmPn2E/bZXKsgrAJycNFttTiHUM1
508mMR5MesvM7QPwT0RPQziI36Cva1cZamC1i+KcGYIi0g96C1/JIgy5Qt7vDZIstBGq63whmePu
GSU7yxb+KM7BKIuNB7s3GXnkYpLmLjWKyd4SBhKbDHdRGr3bKc2SaFOzg4lxZLZWGLRJ1saPCrnu
fMxLumt7CHeF2Gp6bZyKBabTXvXZoK5lQdD9lej6ObzDUJSXO/6sjeDDWpVNm154WRmU2SCiK9cp
V5Q6Lr5018smvx80cC+nttSqg7FGom3mqDUZcsXJU6GYPwGjQj5yhFse1b7bV+Thzhn6nW1RA3q8
TAe2k4lvezXKeIVsJAvAfM1YtwegiRfEtoU6fYeiRkVTyLW4Sogxf3Ngc0FRCLvJX1xRtfe1RJe4
B2+WzrfEng73ZSLabjtrjeec9apwI4xmQ9QfKWKnXeNOXrITKIrrDSCJZWGilXr7crWfMR1a23+6
ZuJfaJR0H5nZ5/6UFygylIiJgUzrWh4Kt7+jz7vrsbw/h7WZvyAI1M9daYMwRUp60FazotV4N30+
73B67qbYKc+YTjeDYHILmDnZmyIbg8zLil3UDydrmEffJM4hzWwyCHqcbn1KUiHcwO/C0sYt3gfF
Z2idvU0OxtYTib0X3kJc7CiWTQpL6EKJevqK/HQMRD/jwHWGN6SL8jBYwDkHgO2k1TEhs7cM/Zpb
6RXI9PQyuYVugZdbT4wLF2nflTVyPdgtJMhMcKovltxLzSASkiE7DpXwGHoi86c06ykqoN0wk8MX
q5zlDnH3selEt0kQ2PCP7CajuzShOjll02QGi57h3u5aHPFxOIDIJp9ktOIAuI17i1bwDJFv2hqj
GyOFaMmkAGKDUGU29wul6zmM8vq1dJV+iWyZPJWusYNJ79oPW2tKX0PMHrg0rPfghuSxzb1lQ3bq
dMSkbh7V7ADsmYYTeJxdImtjl8n5pYD991Im4cGR4j7p5xf4i5hadI9GXR++FLYWYWjNCvc49A4Y
fq2BLym1BwAl4UmFVhKQtelu9VRoXIcGBGrqLQHEgvqctNpw20Ste1Y9hpfRUpfdHDroj0FGzlr5
rpqxRnhBZHCiCvCqhTt8CNX1cFDHhQ5XNiTdMoPHbUoo4xsqzRbhY5V43UNWucwsTW6e54I5+RQ4
DfsIXqYsEim+ly+QnrLrZuQuS2cyBdzMOGLrnzETdtXONhb3gn/BacwDQbirKWd16c6wCdSXOW4J
V0O8H4oxwytgtl80w9rpaYQGQQNOWO8dZHTfJmfJ6oOV5WYfFG7roPKs8FhdappNgn3muG20wTwv
tRPtWR01ctXAlmw5U0TOlDlCmmJ4iOnq3xJuaj6ERZklxzGF9CCBul4b2KZ3VYK0GwkVzbg4UfpX
Ww+pJ+nvrjAAPb+oecl+Q+cf2VtGmsCmR0mm8DQp+14MWfjh0dzvCUmxCzbfkFuCZXbJpR/c4qPF
0lySpK6MVyibbcAWTd54pVl/Afs5BlAu531HxfLgku/yZcDjx82Yg6jszOa0MEL2kwmnqCks9UwX
bsVukWi5cpG5E2LLa15i4L0EU4sMXbnWvDikjB9SwDH5kbgswBCg/Z5lBQUU9eA4BjaKmC7oF8XD
geQWQgGeVfxAWChTCq4jtEsyX2ghb9mVei3BryBrDkUN9hplcjQ8NeG48lVlQqS3F41h4le6aDy/
YDRI2lGcr/egNp5Ig4rvwfDgqnTaHkIwp1N7gsrJV2SO7cUXkbnwUe1seBpMAn6vojCM8J8T0VTp
9XJVdUSki1jwWy002wIExP3QmXJB/eo0JL/G8U06qvqV1p25pXEmbzBeNva2rAoQHv2U7cZqEsXe
cZzoJs/rwfFrGcsbHqKGh4qrSxO+OWUAf26cOK6/tkPU3iE1NB4UMoBnEBdEJUGm3LsxJ1VrxXyh
cWve1bKtv8p1h0kU5IJgLmsQKXNmkwNKQH6thuzdaEVzQsSNrHtQ9ddurtuXIea8Lo7TfKuMCILb
AgQEfiNx9qeIbsS+9zpyNUclb8TSaCMhUF50MwEXwq9iF8X8HUCtgDxWm6Ml8HaNqJ8vDV7LdTB6
+LY0hLsN1CwE8axQfag2ZGMZD7Uxy5tEVuFjbcfRtS376tWO7Czo1rwQDGkLlozBpYiUvWVuo87F
e9/qBDBDA75YYzMOwnOmR1dLWRejMDlYNT+N/SW66SGULZCMJBV4CRXwRlhNjsd9xcsi6sqA6mdj
eIqLjr8QDt6aTTTmXZAuNfY6MBc1baxSPROCNH+4zqC+O5GQfki47dFou/Uu7+O6Z+ZiyvukiIcn
jHq9448VHzKXenZ2u7Z+s9LYvkf/SFZVXY7xzWwXJVnKsJ5ecsR2t66t+ifkp9kZpb64WUWHlzI1
wnMjBg6UafPOcxzsERQZ8Y1QnDWXwPlbPdLmD31B7a1N4GAh67nhGX6tODZ6XF7a1shvrJbsTMk+
PRJvqr4vI5ze0wIfKt5qaIU+nJo2nx8i9UKJLA3VbrAjjKVvaxUwY5EuBcF3mh2eRcyWa1P3qpmP
xTDYBCX33EmLBj8ioIHEncaaFd/kWYo6ujCW6hafOE3cYc651rpy4+FoW5Vb+p7qPioAhCQb6EXq
N8XYfBDzZzyJCL7mMCrj3R5S4Oo8es0dq8UCuwCNp2+b5Zz5bSr7d9MFRc01g1Go1TWnxeZNrvb6
mBktuld074uZa2ev01nNHHt4n2q3uetCgAB9Y9bX3TDXXyYIAndG50Y3oY3DoPMItEqUCzdbxSsf
FJ/asdSi7rnBk63ftZqrWOORfcpjNVecPNdyrtgTh7u6R35JgJ/p0DftrJ6BsOW+oozprkO0+vsh
z4fDD69Cw2vz0sKT1COZiZJbW6h6R5iAemzrAWTvEn90UcV/UnWNynKora/Si+QOC/iyGrGqwLQm
YIGDZe8NzteGiaYIwILwHEIonwmrb6fbHw6zUuBZAdeD/0er7mFxXRGlhPFA1xP2Mm0bjPDRrxv6
P3oPTwdTQcthM/tGHwEMA89m3bBQuE16ol1NtlbfkM4d3qPohLQwJSR7d0mxEKrEsLEBk3mUSXca
5jkPEp7NKz0aW3g8TnmKYjyrlPqUgB7jP1qob56EXZ05JZYOot++D7k4NYlusKQRtbFYqtmWtlH7
UycupikVz9TbCGn1qfrqjeucqerQomrmsQkrh2lZTEE6pNX87E5jdNZLIBfOVB/sKm8CD79StEma
6uCOyxv9v+JLVgBT5J3D1srUEPKlNjsc35lnEftplqFl1hB/D6FGDkgh6p0CpHxRhGQVCiJ17vgX
h6Y8lJi+0WyWOi8694qD9DJ0bnt4uxsa0zhaHawgMLTtJyjq+SFJnKcJB9qedmlMHUgptylWcGGV
jPFV4tK4IQD4GFqL8TXWw3E3uJq+Jx9sCVyoKME48DBCoeiQWtIqjGYAABQX4jkVcl/KqdrxOLEA
Vym708iGkLiiZj6GrDefJ1xM117hLagWCvFQE0rmT9SwOzhS61dT+RMKPuduHrhKQEOmZudQF27a
rkUERfbg+8KoycTU1SXXTcptQHJXhNh4KhEf1jXqXVGkyp/qtIX6jnh3gVvZOzYFvYjSN9RV2Qn4
zKEjsi/dSKGhziYUctHN5w7C+45HcQeJN6VQkxhsQqe/LoQMH2EcU2aIgUglR08h2nTJ2dXbJcgK
y71QM+DMUI+3MRJUGCGtvCkA9VR+PHoGQ4t8Oc5zNVzZaIZLajQt44GzS9KzphSyu4VzCiz6ispu
S7aluZbyGDFDG66QCqcvhSnsvTRowNNaQxjYLDUtjT7RplsvtJrLmWY2uzpnSBDxt0RIekQ3ntHU
ntrUmQ4h8KTBVdkV3DwMGeXKphAVVgwGPKustwO5l87whtKDMWnei8fMlH0OntxyZeDLxW9qe1gD
OmJi0IbOeIE63h4r0/lqLPY7Eb3NKxVr/porciVSvNqPTg6g3xp6lLFI++9mm4oln8FQESLeweKA
qVFTDk0HQOdDctKsahTB4OjKOTjZahwFWFHdaOMqgCxnp7qhfVPpG9NNo4oxwGpQrAyZvhZFWt6Z
aE7v8KshfP9h0UrjEemgMnUC2tL4e4NjqvZNjV/YoAI4yTat7mdkxuNLS8XDdSNFeQexOectoWF1
y2vMectqzuNtSe9syQ1g1xENyWMVJuYD9TE7U7yP4hRlE77bjPAb1a/GJYxkxUeGoQZfwNKFr7pK
ja/ZD1R0tbpXFTLdV6xcbMJFmGieXy9YpTRZa8XGXAYPpGkmy/u8mVgYVDyN1c6JuqHaCW+kowEe
kdsjNnsKHMA31X0MhIckiKgKX6Uh+RmvnhBS4pvJZIDTh9uotID4BIPiU4IMRy4VlKi0YEqZoNiA
mYpSXSSL7Ng36uVgxP5Yj0lEmrrBb140QvWOYqT9iE/Im7W9Nq8lQMeElDyjCd1jGuuiDGxsYz0G
T5urhBzZIUtx6sPXoR1irEp9QuYDnP/iw+zBuGz6xsKGOgrLe/3jZMpBi/qNxXgy8Relo0xzEJdj
hwb0tMegHeFMIqYEqtnaFECNXN5L9GPlPk9S2j0oC3CgldmUHWpQfN6N2az0t04u8mJuu+pejigq
uITMW/0xbPh+mSPph7S1nqUXChXDsC9w9MRX3gCjaLDpjW56kzCXK1sz4gfUliZRtIQvFABj7jLH
a0K/xiz6gA1FzcAO4JjciJ4vfTAHnc9IVc6nTtAas8ubpxIwzIgj2+ea8OzS+4/ngL4MZ3HAv9Ox
SCDzTdi9JBs+7JrFO6j3JFVpvvf6Ft5/70GKhcKfmBPcE54fTL8SAnJJ/+80Yocjg7bqqOhkLOr0
qNstTZSW2QpYriaR8FZKwYablzDvL7/ocYJsSrdf41wWop5u4sHSCaGihMwJR+02OdrARyPV8Q7l
lX5iJt0exqK37orInS7RMiVPyxKPjyOItT/GYP+nQf2NBtWykUf+pUsbvHVv//UHR+H6rXj/n/9+
flfdfz0lbZR8Cmr790/+CUNw/oW8yEabDxbcRGDOL/0ThmD+i5kU5BVkfEz6f9A1/wTP6ohUdUOH
QI5AFMYsTdg/wbNQWUCroKi0qc9N0C3/iRLVdj/1ljFTrIJJXB0OcgM+5aeJQMSbJy/TKD6qAqMb
xbi0EArV6oIwEUFvFdQatpulOFsOmZsFBYpOYmCQ68Z4YDXV0m0Y9s6uZfd9zySOTA8r954SLG97
DCjRxkp6D2P0JJtdTw4rHbIslkcV4l/e9elKyKNeGelfuDKXG5FJOxi8GUwZ6dIHkEenEu8QFCaa
qJuIpuWjURKcsRlki0bJTun1jk+GYrVbVRrz49INa3oC/UXAVwzHAZndRWNlnEjz5U0wQRFh2KHl
g0+iQ3OW+Igv+RHsSy2Uwn0N/TEJ61QFlEPjobUwui3jTPCwsvTnpW2HC6Bk80NYzyubS8W3pqcI
r/CW9ZvnvI22ZkHiaWKk+Q508AAtfJyL+yiWckeZXvup4n/jt4UfaCSPVUaaW+R2w5UrZiyDeedr
jV4FEd6iiEaj6O6zOnVuydqx7kJA9rxsbGzZjDd6vnHuaksAMNTbUHHgF6tpxdqM2wI+cxZYqhPk
YXm8zzTH2YST9UzYSH2g0X7pCNqHRh/fRO4ydIE56yIPHGIvfCHJc6aSW8Rlp7VsQFSJJtPFrEwT
tzt4uHAfhZpTKq9kMbbaYKIPBRVX4HctJddD9peLax66VP8CT1sGPd9lm4XdU1jOOvVQ+zhns/A9
KHav7ZjOJyOuHQbQbhzIbN5GBu+/PI2iM/thq6QUqfIr3H7NNfkwBac6L2JnUxeVDX5K2bRptTDQ
Ymf4QsCseTc3VbqVkT1dzkv93plWhJFwXuzt+qq5XcZUnSYPq0MKvgYZ8nSJ2i7E52vTWS618M6w
updIVeyn4FceY7sNo4ux0/PhbuLd3ry1UaRe9bHpPxLGmXc2xSVh0o11T4MamI8s+0tIko3td0PB
KRspD68wnL2OYBSutdrUtuaov4uyeHXGsQL4KsvmOKSi3+SMlG548RkqKNrZ/YJRt39YtJ4O3hDm
W7sJEd0tBSq1gy56me54wzOOyctxfI2jpSIACzwpCcBao6ZNlraUu1zlrXTwlialGvQ7+GI5LbRY
v6yZAlj+ZDDfGGrzdpTGl0VBRm37TQv4ctvCOKwPHimqni+cuGn3A2E2APRN+xnz9gMmq3fd7ENU
J05eb1vU3weZ44q5ick520BLSXyaHOYhYs058xuwAyP9vlZNApTUG4FKltCMKlsgbewjNZpXylNL
tHfDqY38vq2/FMQX9ue2mx0+kiJTqQ9vhx45VttkNYNdC2r7YE87dlf7WVjxMcPY1dyZgA6KA8rb
gkQlGv5g+fQ0I9awBk846ZW8UhKmvmNV8TEuQmPb1CQY2I6mBQbGw2fRkt226ZaLUne0Q9SpGGI2
hNvQhignQ2zHnj6DqxVMAqIpz14mac1BAe7oAtEQI5SuoK06Gz30DpSl2E7lHfyRDB9aNmzsMS4Y
lWfCT5uiOaWZtQRV39f7QSjkB0YRXY3MvTgD6bI8NLkuj7Jz2ysa+hr29iDu84tez6KgyBXbrGTt
s0+axW6pvqC2AWU72UHFhO44LeGylfytC/pO1ZVBShL1jNAmVHRVY+oBWkjLOWb24LJStc2d5bUW
cEw39m2AV0EsDcJn5nqZ96HGnhqXapZ9WVajqJic8UIKgxC6dnjNM5dCeOjjif4FPVhErZjll+E6
X6L5g54d1JLBcXaxjOgCOknd76dQfRN0WAKKO2ZKsQ2NtDL1/hhS+flg9dtLYFGvvFjsHeKn4VDS
euMpxaVE4lQ9jrZfFEn3DfyHlW8d4ahLyjdvN0TGfUSBfLC0Qr9IdKeGtwfkLneodOMF8Ax14sbg
BbstnWoGZqMNB7Mt9aM+OwZ5PVl8tEcxbW2CUi/sDqsub2x3p2rdvOxRXV5MpZNsJzM/hzZTCAci
1n5ENuhuwjZZ85P71eHrCmK1WHtHcrwDWGnNsfEM+iIp6fSBPlm3rVH5WjWZ2HB5RK/iOkquEx1n
f4Zx3p+XzAuYZBsnZjnwb/vmYiqKZquTdvFdVqB1I8il25Qm8SVpY2BZehEf28X7SgxYcYxk+51c
pX7bZ+PXohD9VjdmA3UrrxujjY8uUNFDP+ZWAJj4GnT2mRQiC9SryU6b2d0dRMRi12rqOprTc68r
7W6MU9Q6sIMJZDZ5GvPryKFrPdkZjY0pQX+IG1XZO0mjPhAgOWh3DH2HfniaHzHwzZux57yemz6J
7NOSdjOuMgzp1dbkzdluzGSyaFbRIcGjDslk1rc2cZ3oOEKvXu6BvHnay6jMaQbv7BBJmEhl+vqQ
lUh1poyAZLF1OsOYD40R3WdZhahvgf2KXT/LxfVAC5DbShrkgJPvDdrXaIt3JjOT3BCH3tyYEGTj
gEbF8mzV/fRcVPp0crrUuOibEgnYrMHdHgpnsn1jzoaTTkQeS39ecg6GuDvAvV62RsGKCRDafptT
Nw2o59LToHu9hU/MKc7u0ienQi8U+RVy6zjeuJuJof7emD1T526Ut2p2m93oNsbOajvaHgVxTKSo
W5wgMkOmXaxH0ROc6JpNJbr+ts7Ujwg1cUjaRQyBvsgepG6Py4a3GyTJStTWRVuT/bLtyH0Cw2vO
PT1t3lz6TirebRvC5tzUVw5CzBWFfZoVgCfGUGroj+i0+4s8zrSj1jQ2hR9xkVBcLYHuXTLQ8qtu
aRImhghIAKsv8CvQIQZZ1OhfFJwG3IipnoL/b5szCIY1ZYqsWroFzN2ZoU47/Ib2YTHiadg0GYiF
DTZFB/tTO3fP9Kk8hJmecVmkLlaJnIv/sliJ2NlK7q0upBWVYKMHL07IMD+fhL6qrIHku9WoDd07
2lpsq6/FbEP5oQJiZF1ABDuKROjP8MJTJPxs3vyoB5G7wzxEjovKOt0nerR7YfFethYn6QLIylex
Zr7PjtQLkmP6sCH1RZ+njddm8Xbs8HAzGJWm33UMWKDixcUN420XJghxs9tOxle1HOudR2rmJRpp
eYQyUa/R8q68UznEvK2SZb4XJYM+j4uGo5EQ9yAnUfb7FLrxq0fN/WjOtnMRirgkxQcPJMgOSrMg
jIzIuyp0MLPm7Lx0BbOgOaRZY0dS7HJtiXxzohXb/mBgE05pf7HAdYw+jLH2kKCZ5V1ielf5D4Q2
6YkgjxLjjfU0OSWjZmwJr7Jfhh8Qbog0ALmxYALn7n5wujuI3fPK7oatbm2lPRLVjh15m4mEZuNU
AOmehuFiWQng88oCVysVPC3HyU9XUni1MsNn7OoNXs6KDMJkhYrXRt1um5U0Dk0XcMhKH9dsOORs
6J3v5somr1dKOalg9X09ruhy1vP0A/ySevBWsnn0A3Iu59Q7VTOBkMnKQNdrWooO9+uFvhLSrZWV
PupQ080FfrrGCHtjQFbdzitdvbWQBJBH24PEWOHr2cphH1ciO8Q22Ow6tXgNVOaBWaO10/R229VN
epOsVHdYusN16jjmBYvEgPM75mFxBpOChZXPytrEj7UGwGKR2ttZGGQ5ZcPcbKqCcUvW4swmgyzc
5hACKKC6/Bs2G0nCUh6P26TBa0Zu9fjdLqYYzk7uTVeDaaKKGFtR7X5sav9v//+b/b+pCxft1//b
g3r1hq/7rUR/90dX4Pj9f/773z/059ZfEjlDC9pG9apTM+tsrf+99Xe8f0E2RaqGHQVzqsmm/N87
f8ujX2C6rovYS+KsIUHsLzt/QmJQZIFVxLkElvU/2vn/LPNawaoEweuwWpF6/d0AVep92hZxxk0V
0a1kbibKy2iK5scCrb4fRbji/nJ6bv9uO/0kSl0P6JAsr/OyQ0CHpeNn6SFJ0zG4f5sG3ZS2d7o2
DNSZv+VDfJKBrkeBWEujRUj6fOZnpW0nFTwdGU8HSqdkP67jwqxqidNan2tdGwGyqBYlUJNqZzUy
Jf7nLym9T0YSPgA2fbo6TLZN/vDZ8dP3s4vXz+kO8JuhV00j+geamfphIGv6cjLj9jSlE4NJVC/Y
jerQYhba1okGQwCJ433lSgOeWujOV4rAa2YPBlWzu4yoxMyMvwvbi56sxcIOfaRO0WtIGh/S70jq
/mi6OTtbqYtGZXKXA41PmuqO3ZwKWzbEwDUU88yMEH5EBhoL4s2YwDOjXA56MyGow/p+3TIxfTCn
YbplbBmeRlvVby7lts77dZg/4lXRMZT58JT3iA1UOpWXoYH0ow0ZWDHpNsvLONSr1zhhoGpEOj84
Tol3ScPd3Bo2k2PAQqg60BnoZF87RC76LNf8LFonYe1NtLSr0wYALqFw5gNzVTdwJia6slnKy0p4
qxgkMldqJGpPfAeUwINDhZZ2jgvFJl6uFmsiqk4H0WWFCTKrHh2EKrrwtPTOtIedlqPIWvg4Vjc8
MYBDKJIu9j1XB8WDotFamjSIe3tqvs3MfvzIQXiZjOX8GHfgEcmo4Mo0dakf7NHjGRrb8GR1wAht
8jwOTcMcfezr+VFv+ZFZb9XzKmm8hAvCKD4CRUIWvHpOf8ToVQD1isLljHgpFCymZiO7Fbtf6CJT
4m9VDUJkLAdgP42ZnRFFeJveiGw/NauWbRR/jBjU4EhMTRgg2uQq+st9A/+ex9nVuhmCYJ8fK5eL
OzsM1Kc+ZYKhrLItwbSr/Fgrl5y0ZdXSsEHca0aYnaORDE3bjZtrgeoZYnk0vFP0sCPCVr0rcl1n
0TCqV7haw1PoVcuV1yBOqK143tfsLDbGxDdm1Fpfh9n6sGuNvCGme/CFx3ehW+IhuWA3PGQZt+IQ
l8O7gQ5yPyemuIkEV+KHAEOUNdtrjf58kNc95zWL6jcnh1YGCz1Ng27S8MlX2KLPKKGab5L8gitE
FfOjOTKvLisehpyWwY5cm+47ueDGAwkPYxBH+bIzNM6tiriOKajF7Y9bNC+n4X0dkO2WbEZA2ixc
CWZg814Y3P/w1XE7RU54ylX2ZdRUjwyrLWikfei9pxN6rhVoIfBjmsdYyVfdnJs1YaZ/ikzuTSrR
DJWjXrmBEKQths7w3gmnvq5TyU05mYM/xVwoGhLdLmxEfVMXlrjx2CDcoEaFz0En40sv7epV68Sq
z8mWXWuG1atFVhfdSQ3Glju79UZLXTogQEreItdRpZ9Ya+Iy0aQE6/LlCOHNj8A6tfM012UXTECh
r0Z3Vs+10rLzTC3FiDHi/BidEZ6mPC18e9STQ8e0EQxfiM1eTkn7rc5t3eWuzdC5sJtoXowECEjK
jtra2qZFFL1tRq757Gaekdlfhqocu29J24svCT2gLEKIuZTsYbpFK1e8IBnIFIShPI2R1YuztW4f
m3UjabjzGjDWo3k1JNGwTbPYO+5Ddp8d3ksqTxIpd7SIrvsK2Bq9X+8kmO926xa20vOzJvtrUdQF
392Rd0uLQkY6k3Xdyug+lOF1oZGWjfsjOiD2io/wvh4VbY4tkQPspsX8NXEpaMXQf89iszhqZfSN
tEXaSIvNbNTo68uKjINtLofJV2HUfTcSZAtRoi6mdSNP3otxmtbNvcE+h9xcCdp63fpj6/tf9s5j
SXIjS9cvdEGDFmZjd4HQIlWkzg0sq7IK0gGHduDp74cgpy9Z08222feiF2xjMiMRgOOcX043WiCH
adXM0dHNSEHLSflKC0SODJlRfUDnSPULqp5VrccOIoGchg9RFD9jpO9Edzult+tbe1pRGHdhfk3B
obXglCWxvGndbNy6CQ9snQnjlE6R2rAGxod5AT2QlAN/LECIWCAR2Vk+ldNY9KTl81iWRrZLFiCF
xjaqEJ00wLttPNLuHGzdBXhB7AEGY3Ltv7dXZIZ1EJRGXBGbmALkvSnBxVxj/CgXYAdyFuptAXti
GPk1c4FLVswCBk2gQrDPpABckSJe4P52uMJHpuo2GbaFCz4UIzS6HNX4FXBiOaV6yVcf/lKoOVq5
OpUqHsg1B6sKrrCVq9yJpIYhHdGVg2sFC8IFWm4xIVr1A9OZvwVOBQqTV1hs4hBJ2Ccl2nrJc3Vj
LxjauKBpQFTmwVSSFT5JeKraTQyiA0TEHTh1hnOUbqOIOcae3bABrPy23I/F2hq06mg07vwpFzzP
nMT8JDOJ9cdog72aneAgQFLvCTSf1wOLLSI/aaNtIjmuWkDDAvJ9Q7Kv/eAtkGJ1RRfjBhOdLv1t
rQ1ioxFaGY4LEgnJk715LkoMf8Ep7QWxxGePTD+h1KiPxUNhaLzLU308pKmlEBgMA9q5OHgp/NiA
xuWOR5YFUDQogvXHyL5BXWOnYT5qF9Ep/9ao5+lIm9BA7r0TJDalJOApdlzfEv7mnQPVUX5tj/hf
wgIZ7VrYSX4j29k4oE31atwEVMFiO7PeeyowbPJORo+UwpEOlWSKc3+VQXb+kEKIgk4y6qzxyejD
YaaBh1ZNrdn1RuG8j0WfphR4pdnZ7uL2u7AyV7/BZE0SVkj7Vua8E6ky78ckb9OQFFUc8YhT8q2X
OMM31GXVCl/lMhfI+oEy22Lt1kNZbfxBpCdNEUMaRpOXeZD8AnjNGppzULeVvWroDSG4u0JAqehz
aldZipoTbXC6n5NSfjOlr7WrRhJdx3ejh9cRKcss3kOFMe8zpy3PgRk5HM7EH/tpNMKHjyY+AJ2E
PBwLnMI/y6Lw15JSxIvMvQVCzRkTvIgVdo2LnYEoScVV5XQ3p6l20Sop34MhtZJtT5mHv45130F0
NxE5ZrtKflOyJ9EfDBYV8czbGf4I2eR1+KpTk8hZY2q/oJoyf206CX+fIfDqh2qCQWAMdR8VBSTo
XRgYy41J7c86S0xUu55bnotmnve23lKFXQGZdk2GNAKDArLwxGl5uQei0i7UCfcvKYQMqf1MGqXj
ytt4vn4KhMEWLUlILut6OZRnMf3sqHgI08BjPAnq2rjnGCy/UHJWw1qL0cC0jIlHN+YgovqbjzO1
ctqRD9W/JKnOd2cgYytXOlTKLhbudNKHjL+/H8b1VbxaMWy9yxZXGhp4xt/Ard69ThUHEx9BaMU2
kkqhEHlOqHnB0qtNmaVBaKRji4zLiVBekNtcHHLqVB7+fon41Yx+3SGuOVcWYCYk1C8WnAafRbVU
1e5j9LtHNFlgb17rlWgC6uahWCaa2ULGM/DFfBAxeq3C4GL3mIL/zUJzbbf4k2H0+llI3MI7DTwK
KvkLP9xXViVkVnd7O2XyJwK/d+5wSi+6W4Syk81AmJBESuyeTgYYiS20nZHvMXfVRxyV3JglouUW
H8epHGX91ve2fTcgnHgembh/Byv+ZXTG/0xxY/kiOYOkJvzS5BL88mF9z8+9QbPavQaXFg7AY4+T
5EHTjYz6q567jlcRN5gxcMfnaOTXOu+pY16q6jOTzM0e+tbfy9n/5Ye6rpx/vYJLbsFCtJPNgFfy
l8U37mvuEVLW9kJYtUV4Lkak1u/r8zxqw65p+mTN0TxvJsvixRP1TFCZZHklZp3HFMn+JRvt+mgV
7gyt5VRf9At5D74by03QkYwSaai+wrpztPXf34fOP7kRcVT6gBcs1egEfvUlO71mkS45NntV804j
IEpmGwLWJuhnxemU4gkIEsv7OZjTsL9mWGqG+Ul47utYxtYmdRiXNNisdQ9fe0OOpf0+SFnepLOV
n3RdWB+mnSfqhkLvEul2kvgHjMf5WreJ+00VDzT9HhkQWOrc6dDEWFUE82qB1okBct6WCm+YnTDN
N3U/rqvlhDHtXrsgjUdg7XjTTyQD9DabpY0222o5Y1H7MfeSonfoew4wZM7M7CzL7CVxzr8028sd
0sSCk/g6qyvIp4eyIOIzNIJlbM8Z6CmkpH1gEfnb1hIQoyKU4XRYnEmYZgY1gBziAfl3PGtQGuTH
Fx9kouTuEe2yN5wXWwIXKUUhqqm2UzDWeUKcrLSiQttbVoZbeeWYndbaa/6g0nypIhuFeL30W3v0
pcQHmr0Q7c7L/xEx0EdrHcCZXuyU7LwhdJi4T1eBt1cssgN7ZKZv9EVqD/TNXxyXpB0pDuEE7w2j
vKcM5GITQz7rtL5n++aI9e32FY+LuzJLw1m1jlY1KwEjc6OahcZE3fRtynriXlJC4vuB6UrPR+7I
uWOhAKfuX7q0+PAa9sdZGUTqwzql62ZKB5ZKrl2QU6d3nGcuPi8d7fc6CoMXx0NuDemOgFwOPfr6
ikPn+NWnmrTq054MvB1mYaJMJDl+a0GP3rOJ0rdRU8TTjyz9boFGvxTsMsR5WAddcRp1C/xQJgQ9
oe4H/rbnAt5hKsZ+a8yxODT43c5Z6VkA56n3IKwGCb7RY+0szerTaQkw0202LGmwPWNoRKdKdL+B
0SUDUKrrAgm5l3o8wTanCbpyf235HZtRRCqZB/s084y0eo8sDO77ip9jrFgS3X0xk9bJdogTjVp2
+hnqYy1rUDlz5JWjguUVmgiOS2eCHimEWb+NsIxnYwRmQf4bnGMA82M6eWj8Yy5cwwt0V5I4sELQ
M7z4lPKG3TilO39BgMiPkbciBx/yUtZkfyznnz5P6bxJ/Vm+5664H5SHCaSn63zUnfjOQI1ObDa1
62TCgrVry+C8fGplB4BYflpxY1TF8h1QCX0wlkdVLee7nuPmk4AlH+T991vVAHiHmT7SbTRQagRT
sDznOgt8ouz6QafdZFxVGaPI9V0sy6W4AaxngsX3uVUZesF1LJdLtYASVeFNpzl2pxsskv75ehua
CgiG27vW96rXppurhcBqp/rhiviUFrePGD18rAbISU1pwGIFTfe0ktKXgI/53EfYi67wgBZrXAa7
ZrMFcOTSL0DenPrTNpcAQmOS/KSAeLqZedzKlZpihpGRhg7ymkGvrgYOvE743BiAA/YURrIedfp9
3Q+Ac4TAo8oe9QKunr9IJ2ALEGfmEaxwsD6Z0dKvEOe6s5K9Vm2ojAPOALgbNyXFCCh3hXNnQgw8
MvBgq2ihYF+7bHFwzXZeQ5bZAGVON9bfY+KRN63eTc+lxmMemU1x0BZ3C55qjjU2+ghhDkiN5vM+
x9OweIXmlP+SMAF7akxtG2hIbCULfnN9Saol27esEvtAD8oPqiOWcdnT+PoKwbBUt3oObb7cminQ
JYRTcSAkP7romGnPsjLzdU1ExNnv2voNRnDe08MApoa7szyPwkruiOXk3Ir1jsNdQ5BZFUH1oXAO
otSqqaAglXpLKQSXEGd0810vLb6QPKe2uGV92rQu4znlrwFBiuK+bpZjuCU2+1S0JKivgtRj5s0b
fpyX6HRKiWt8ShbUm7lkeQuwoH0YPreEPVMY0uMq+EwMHF9k3QAbNcv9A8dFhRA4ZOHy50QL+nUd
b/0AhDTOy/wi6K7dzjavSUR45tP13WB0QMA94p47jyMf3AkQddAcTF2xRl9nMOIGqVHc3dQTRrux
Ic8lEOg63YpJ2GYdXiVuhkvKtVpStPkiERcWh6nQy/Ns9eXZMRliKfSpNgnj4TsO4kZum5koM3Lv
Oc1sXHHTyJgsc/A5vSrIgRdYIiPOsbdqKR5Cfr3YODn2r5Dg0AFa+qbE9YWLYp0pxk/46gmZu9bm
BLRjXcOMyHDSsewIHuwdqgRQ0KrgoZj0ofq4Wve6EczYSiNWhY7B2XKXviXA5Q0ve26e6zGrlkJe
kKPp1FR2/MpWP0lcl2LZJ1oFCtXQN9MA2jxLj6ldo5h2IrRj4GLqHG/JwHOUBzCgujtIdjyLe03T
o4sawcvMQon0UNLdeRxlAYi4HJXIME20uVZ+h2gt56tMMSGR0rex6oD3QwJkwjPZgE6XnTfdeIuR
yKq9/sdiot11fPSwZMCzVin2XxzulfzWioaRo27n4oABmSVGpsmd6ZUfw+Bw1WZPsw7U3/KokIg/
goDobEPDWL8xlWAE7em346VM2hBzS++kt6Omc8iONeME0hgmSEIt1kPPF07D23yTm0Dq13+8PpgT
Onwj1Iy++U4wv3bBB05/1dype2LvJ8T1mP8IEeaBTpkqY8/hkBkc7mxbehioZmJ1b6Q7s5GN3rRV
bf6TmIjK3SQtC+wVKPZwMdomm+m4TAETTlTae8253wEk8BePB69AO9n79vvcLLaWhYnpAFQ2vePx
y/Kq949d1FW/Rxf8h6r8N1QlGRvLIvSvqcrD12dS/Zmn/OMn/uApDYPcW8AjTjgEpC602T94Svof
fzMt2hcXobHv/X+a0g6IyoU6JPAc8w07DUvNHwJl26Abku0L95ZDVjdk3/+GpqRM8q9EJbl5rB98
LCg1kjot/5fsnNyIau6byL1FTK8d2ClVfSoxZmH59XGKenGoTJFbxCCywxePzBpO8M0wvR8JQU2P
CDcsZ4U24cl1DfWae1p6AutTiOpNH3xDli4oJzVjQbWmrGbqLnia4jpM4nGsn/WyjrSwHNLCEqc8
SNvdMBRZdusBLNU8kYW/xTdZHkQ0kVrB8b4SkxGvqQKy12TNOVviJUxzg2buIZdBh/BBH6NzYUl5
bnuz203uUB/NoBm/ZgMugLD/Lzto9fdirLydLhmbGpHrSHKFi1Oy/bSaDHIQfzo5Bp7ZJKd5gupE
wWBv+aK02zLTIrX2vAGtkG+gkG4C2LQGB3NviAHJT4GR3kzH7E5LEvN1IODa7i25JgJRgggmOhVL
ZXXpUD2tidF5LYB7n5WjpjvFqrWTZsBA7bubQZ9WkTWIBzvT6r3dN+ZtI0Rz6H0rWulZmp6psh0P
LBfpTaAVn7xikSYR07JxUEGeapEHu6LShm8tifSHKXKWmhej+CGKtNnMmW/8WIJiawDUptoHZvqD
VQ1lDDVsb47BvBrGKZqeWvoxXtHC/zBNJDSOlyHw9qtXkYrXWuNXl7UklCUZkQZ3mrOxLNA9Qvu8
lSM9UYYepNoyTg+OgUw9EI/erEjBwjwmD8sd+VwvmjZMeAjHo77I90SWoaFMPI+U4Wrw1oDmg7XT
MV5OnPxq7EM3N+KLnRv5/TS1811EQ/Eqme36nFi0loSprhx+i8UwR7jMzs7o1wjhttJHWNbi7JAA
ck4m17ohSZIAwiQa78embrZl26rvnW8XQBe61a36XKN3l4SOnvnRNnbCy8Yz1AHziFO25y7yScBQ
7hh/gdERyycxQ5KvW8bAftI7GTLA5pZ2nn4LpYl2rwl4jTWA8kBMVDChSG/7F0tNxPzV1mRiq8/r
CZsoBR1mnAyg8mwBuSYA3ythBqdBCCrjO8mmuhrqqkHppM5pzYfyalce23lqn+PGo7V8yM3kZ9XP
wKx+EbCA0GDaONqXO4Ohg6ojK0eChIOyoQUJFSn4nIWhfutlevAKsZ6HQ+OdZEQ+h/DxihVoD78N
rlFs0Uu638Eo5yPNjANI1ZC4u7HBU9wY3fgGgm3da3nkQfD40bbvMKuvynycTpAddrfy/ag6+uj6
JLJILdlMZMvce45dbeY6wP3sErfXKYvIDDNvLuD4zs5nd3zBol8RAlIS+pNFuRZ6dBucNInX0xGB
z5Ic8Ce5Ffro0CwC9N7eiJO+GaaNMQ8ZGa/RtElHf34eVK1CpgADoayO/DaY+Eo6O7pJ/LK5d+FH
DEqznihqdi9Ukuyb0prvxl5nX1LekWiUFNkfKrlDGokRY6tb3ZMRpG2M0UAO7kt/eszbQt6IdjCf
TLPOPnDX1mttkb/3YzMe/ClNokOpB96jympzRYPPCuhAvxGettHLanyI7bo5T5nMVhye+i0eWEoo
nTJZlSK1OBTqYB1bow5Qb3xRPu/eSrsuDxBM5kG0+BVSoxW0nEnmLL7kHawlhTupfNI8ORGTY1rd
4xwk0w+hS8YkzZv24BGQHlMtUr5FyrlRzCQrI3XyHaEPco2IkFwac+5OadKr57LQ7S2sfLxy/cG9
0bF6hVXFQRQQL7mO8Fm/W5We7CeidVYg/Mjc7W7SKE933HdegkymQaD9MDJayRBu0CTo2v3PLNKq
W5uelwuyfgPHtWBhqvXPeBbxBiUBvBxt7oQut1qzQmGWvEPDd+dGFJe2qmCHA7dcWU0jTzivu/u5
dKrtCOB0rxtUaLdJA4XUYYTZ2LHb7IRdpSucIv66zX2kY15i/4inctggVvneU1C+yjkzizDKKSRv
XEc7J5pdg0U746skw2dlG3K+EMocrDurct/JfePZsFy5nh2f1TzN1U2Z9BoHVozxmuHwIy+wqfhe
nd4aUVnuZr0yPkcR22vo1Oeo50g3x8ncO4MrYZy0yHlMU0MRqDD7BxEUl1k3DkwPOuQy/qINIgG+
YAQUwdpLh4eRMoVXTTnEv/Uo/ie3TO6zosVTo9Xx+KLHoB0BE/Ux9hPpc4JGwZ5zE19zp59bZuXL
PPf3tDBgKS+INyGEIl853HtPGYvBkqMS8kiwiwYG6MeMkynwtUs+BdxqIzWmoWWhaSTZyKf+y+3Z
V7piQ3KJWOl+dMaLmNOB3iI91zM/BNUht1gK+8ADBZUiiFKI0XeGLFVk9PiROCOv5vgeo/GTtVvu
IHjcE5kZ3neanopvTSu1W8CihxY6/pEkpmd9sklGhsM9jyMkY4MIauf3Xr+pHW94bkXSHx1XfGao
og9JRmwdUtYlGnvK9/1ceG6otLg90h4I85zG9gW1QnU/L7knZMU41K5lD7j+zXcyGsYzHuQhwZQZ
Da8GtNC+mAfnLGSaHc3U2VZWRrmfiYXdtV+Uhs9HJ9oIb4hFnWk8FE+QwnLXE6hxJ/0Ojr+VZNzU
0Q8/jzkC4yTZ+W2A2xF+aN+SPX1ObHs8SSeP3+gawffZDhVwDxZ71G3zT9KwnhJRUpmbZ95jHvER
OiPvVnw+PM6ZdYN9g36exPiIWnZuupzISJHVuRjBbdRi4YkM+7mo8/JYEyWysbEb7AjDDsCM8uij
6Se1s5EgfCitdEPAX3TIgzkcvDHrt4Xbfoz4W7BrCGMbownO7Vhsij75hAmYQCGhCDw/m49BQHBW
Hhew9CcPRwpNl/D4t3YBQ0tAKdZx3SueM80tHxmq8lNZ+7zqHYPYIrANP7tbaj93JFfLW6IVtsK1
5M5XenND7AkpYcrRdklmi62emPHZYyXcNGbW72O6Itk1Sfe5rx2pDoldGFtFl8kacxU4hD1+tBSE
IxxtHLkbR2O+k/Ckq9xBRlDNTbl1/FF99n7kL2U/RKNEOagHoqG4LhcbmL12qll9L/NEflDxs9IZ
cz9FHMDKmfFP0Yt6mwlg4NVUas0BPb6/ElmO52Vucnfl1ahTQ8POyxt68PKVldsuuTWiTujli7+I
izCxNc8jrzQXRyuyG5Ib8uyOuXfVwcBtR7zAWz2SvEHHyDjOnAMrXsJynfiYhSJL039C2GC1mQoY
6o4w8srt4g3RbVSCTj1txkX+4BCohIofsfUpilpcsaWJoZav+gPoNd6Du2PlKXvZhvFE8U2D95sK
Mq1d19DDNnnRkfdWJzp9fAa6axTj+oMHdEcd8hRn5Cl1xnclveKO7DcOhAFpghXl5jYqZ0DBR19F
fUZ6+uAn1fe0FwMhZKIsAvHkKWoI7WPk+Gl+ghMPqicaCblq+M+Vpk1hUDIph6Bxxow8rTC8YVXi
El6T45R76ymJy7XWRVkH2DCpH5J8oK8x4BMyIzhv/AzyHuKK0PwNEnwfUxSkFQHKgPzpsR/8+qaW
/NtVC21p8eShkmm2/EZC9YKgXpNqZe6gumRFZZkqv5pIN26qVPkHl/AInmCWuVuvd59mkoTCunHc
L7uQbRTO3ixPBLuPG2cOmksjagszgWiOGrqZBx3EE6s0iuqwSsZ+bxdoTzgNgCPqylxXNiOMObaC
1Jw037vNYstAAXDSy5YABL1hBCAGY+MXiVo77iQsWpT5fXouK1LtB/u1xemu8D1Kgefe0MwQSD9f
6Vy5y4hYfpUW3fQ+OtFdnJG8H+ponx8VYRvrIaMRdNUhmruhqthECti264b+0DoksM7tsbxL/87n
LUxdkarpHm0JpAkxhYmjEln2FPtF994toFcTtMPtVM7xo8DPgimTix0Bm+y0oGP7clAD3GrRQOE3
6P2wcXupU83X1o9RJPRundIEtuvnwDnkbVNeujjAuFob9UuTNMabQejMW1nFL5Hw9LNtYvDHb67D
+ZiS3CDKl8BAB/3kBUI+EsDULnyNLL0b8gbshzKpP725AS2TswLQ1BJ9XvkEs6WrdI5tol8wwt7l
xVS8ZrrMnv1sjHa+GRjxauoNc8cq1D3nTT9+DcSXrSRgII77WK75ROU2azIeQgW1ETZu5+BpqImw
Ab2pzTU1BOM3nHUEblQaSHhTqem+hm9N1iX1hZcGmXqo1zMxUQT1ADb7OAfQlQaHEZgUhdScnYnA
TQ+CYvZbIilYYJXLzaRr3wq/mp+T2I6c0DVc/jhqHauNjhn0FYgSmsUYRn01Z958p03VvC7I5CYE
ZSgu5TInWTP3VTOTr2egjTpSUU0/OZPvKk2Dal9mkUGCC1G17J/LIGs4zRmdDN65Ul+CGeZ4E6A3
g7hpCdUEjO5GX9wZedZa5Ke5LGO1wVuAdKsWtX2fuK0+4qNz5y9tKvXx3gi0bO/i8OM/OGjTawel
o57gdmFtQ61j4e0IgGktD86jh2mnX9Zq1HjikjQ+aW5xDa1itUaFt+b/APS2id1p6naOFb47r36i
7Vq9/An++SdS7F9JfVTfDrI46GimMtCdXwOCZa1oKbeM8Rag01nTaJyEhjnwjSBq830sJR+msHZD
Zh6t3NlqdrN1EmPje9ENKpJNW3Ub/tRdMGdkif27hj9AJfknuvz3z4b7nnovLO7Br/UXwhjqUo/M
8VbK5taTzIrRHr7w76/AP/slZHvb6NFROHi/XgAn6xRLL56U1KTsg/+5WrHFQvK7IOE/kOS/gSRx
MJBL8DeQ5O2Pb81nmxO++yf3xO8/9AcqGTi/gffBqtl0HJEWvvz3/nBPGLr92wILYmCwaEvw/gRL
WsCSyD9ITPACZoclzeC/YUn9fwNDmv6iufnLbWlT4QFAGvDEuEvm9V/tC4XVa7SkJ8PZEtRnJTdz
3pgmykULK8FUnokdsycpDukQJT9Yr/w6RIY1PpGM7R6W/JnHQvjRTOicZd40RubemU3rnlXGAxB2
hYa+smW5C02Ajy3UW/9mE39527CWZevBDPpt0Pnpral8axkAY2p9BvTr0kjalTM51m2HqAqpP4m9
+uCL+zzXy/tuHPsLjb9mRhpPnL800ziiiG38PlTQhG86MtuXXk+W96xfBZci8cWlMbsXF17hgJxA
7TzDi+9duOiFuGsuil5XGlH5+DNJsxtttKhPlQE1e2gvV+AwakPaCiR1SqjTU59m6tPzBMXLbRXF
oT27cJ+1bO959JNXYMB+WulVJtdWPJjbIPGMR8+pk4uj3Aw8wSYDQdNLdW6Qx539un0GIKSPl1Qi
r0G2aOEBteT8VFLIhcZHfSNOtWlDC6/aHoNJeq7TkjLlUjrtR8qoiqyT75AAqUzc+uOQbLUumY+N
wEhChKsVr4vB91aU0qA8Y+tPl3CHbK8V8R3JgBkYlEJ4ldDN3XJw7fWxGs8qwfAPqZreJoZwYdnF
OD1OHeXYuQpoH3Nzk6lDtfvJrMsbr9bHM4UJ0x6phvWZ2VZ1zAKje6RzoSAJJtfyDeEb9OA0CU5F
VKD9DVHM+rY2PG1dRkX5oOGSfewmu3unXLP4OZmt/mQOtO24uSrvBBqNWwu5LbBY98a1wmVYqzK4
x40o3qwmHbaGL1lKOlPfjGU+7+D3tY3GG+mrHtv2zujYvzJFinCAAqMmlGiK4zDQguD7okppVnVj
oFLSZovoAYU5dEN4VvKwpAvkpOzVBAxHOJ0prR+2Pk6REKPTJzuZfyoXYtC2HHlrN8wjfamLlQZr
tEraGJ+MoQVqQ3Rydpazbe8LxrW9Prh0pxPDda9L5N1pHs93OflaMiRuTPvuV4tCOYpbAx5/xG0D
iOH0pzJ1Pc6vJDmS9kzspIgyijIK5y01hP7a4L45u0GOt9hu+5vUkwyclayHByji+R0Zh+mEWiEV
a20aP0HqOXd+bYeNv4T2DV55n5IpdDGBQDe5Y3UT49qc01NG73roVHUPH90pZ02+m5eH7VgSjJn6
9KBbWRYdGMWaA65E9JX4fEkopqyaVmWcuOKFY0TeTwSU7UsctJuhF86GCASKxxOjHBd5jWQpS8nr
Tab6TsQivmsSmyju2rU+irTASM+zrV7bKFlIEb+fHl03p5+K4AMNVN1I9o4biWM/DyXEvkbd8Iro
XmfY4rDQ77KICJsVARa5oBvJj188A/ycBMMqQj5U19h2ylTO61lUX4WBDSvsMSDeWLMnJr4aJ0UR
Og3aSzy0FIpmhhNEBBzFam0RhlIxvpXUkStVz8Qj+FI90OJsvDZtRLAZ8EUjazZ2hNTqhnIcX6V8
cTEdBua2GWRMlEM8Ti6R1UrvW/0RwxNm2GdM6DRIdxaqzn1FnEJasmWarTZjhsoE+KA9mPn42GQq
9r+j7oqSkrKaQh+dZ0F5Ue1tfOloOEP6vsu+sMZII99RqtA0vLjg2/4zB/ybOYBEob93UVIJ9ZcZ
4I8f+O8ZQP9tiRg0qJa4vuX/eP8H7m+AMKwC+Ezw+pHP+A/7pG39Rm6a4XsELQUuP8dr+h8DwG9I
GFH3MzbAMi4/9X//6y8qzvaXf/5zSxsv/l8GggCbvm1hYGGAXPSxULB/bhWaRNcN+CyIyqyFOmlZ
S6ptbuYXZTn5l6CO+TBGGHtWLMCcoDmW7FvLEs07BuxWIpVptXsj9vQ4TOQ03Ns42l/ymXzpU50q
9T2hZDs+LP68aMUjYmkc43O87Y0o2ESq8F4mhD0PxKSgAmkmgWAjyfziaxgm5zzUvf+SqCpryMtr
OCI7JMYTOx4QR2eNh4SU9APQYbHJEqvm9CkDhzhcYblfvJaKHwSfHGJy/W4zFBBkMdb2JY+0fl5z
BEU/O2vG7KQNNzlQGmHRZZq9I+WvP+0oHl5VXJNiNrXJT82yqHMOYgeHYaO8e3ILA7FWk9XeZ06s
bmavIaggIKb4pyc0DDplBkbnDSK+HTSTBkH0CIB6TCEpWnvLPptJltN7l80c93BtyedMW86+cKN2
4zB1vRu8wRWZPsLftUtNB6pz+ODJIHi5d/qDU1FHuE/HIt4RS+cfHdMednqlpMWRJtxHQYZOuqOi
ovDCaUpM3gpkDXKaw0xC6dpV8DWRmitXGB88WL1i6E9u0HQrM8rrYx/lGcpng3RhfOxE7tUqODUE
lodOBuRNaoD0iSKoCNknora/DMtUFE9JtSdYtP2WaJHfIUoSRYXgyJWPdTF2R8PztVVFOOBDFRRF
F2qc5HcGkBYaLXRid6k7VZye4MhvRa8DqfZ255+MpGKZTeZJKV6OXnCE9I86Qj7HbFMQHXcH/E+j
g0IKGMILgNWOCjpQT9vu2GVIr0I3UfG938mfvMCnfq8vMQ9rjbrMnxhRCpt407ngrWbP3feysVxt
HwFBvpCBmh0Gq6w3czBlS7q2O3xKslbu3bEZ1pUsnW3ApOGFGTrorVEFIDgqNca7uWvj7KXW80gN
D+QcplUBO6ZR1IftMr2gdUzuoRkRfn7x7ZqjjYSTUSZHfliC9Z31uZmq9FZ3PUHTewsNJYwK2MDu
BsCi0YXaMszn2Od3RG29pvHo0W6paKfbHFlrZxhDuY9KQ261KhJhyRO6GgLTI36FnHLSGgWPN3pc
erBJO81H4g2J5LADuMFWl7gw8MdtsySfQs1DGJ8qInIajAnrIjdOZheAvOmGF6rKvrCN7gtGrvMs
7QhtVKPzRmMcdBFYJyh/FAzLQMTHuvQb7kAbFeOt5lSTu27bnsCqBtcVPr3uaIqGUKds8shND8Zz
TyrvemSg3kG09x2s7Fyf3LbujyDN4jIh4GR+qlxn52YlGoegfZgTHsyc0ITZt56xTYRu4edfPrqr
deYitazSrH3SkEjfFqPyVm3J2Jcqx3hs7JxTywcHDYOWsk7dzdQK0JTYgzGmTtsEiRn6/B7w+yVA
goh8igdbq6x91sUXl3FxIyojW0U1zECW6oNDulrh75vZhbJBrcfVrsYn3aICQR+m4OBRircxCxeO
zczMiyv7FifNnJOc0DgHOFpBNHrAGBcvE52zzHb1MuVN4HevVmHbb55wsjW1sghWl7nQ6zvvyVtm
RXkdG4PrCEltL2dlukyWJO1UtDos86ZOcDrIDjPovEyjmE/9fbVMqP0yq47XsTVeJthomWW7Zaol
EZ3OITag26sYzmuEf2Jb/ETgybQYM4OrZUZ2lmkZNpbB2VpmaFJF8w2C7v/H3pk02Ylk2/q/vPEj
DRxwYPAmp2+i79RMsAilRN+50//6+xFZVaYI5Q1ZvnHZNaubZVkS53DA3ffea31riViJcu62eD1w
+8vZO3k9hvuvR/JkOZ3HoVFeJBh1rlPt085bTvH9cp4vlpO9uZzxU8frdkpz7m/wHt/Er8VAxM//
OUWZIhD3X7lLzWAt1cOUR9QRS0Whl9rCsyLn3qNyuMXLHG2npQbJl2qkx214TAGHI5VbqhX3tXCx
46S7T5Zqxkcm9kwo/YSIvaE8Wqoe36r1YTRc61prFwDgUh3ppU6KXkumYqme2j5oL8wg7C+0S8PH
XKqsPtUZPWWfJZMSzFpqsWSpygycpv4qW2q1aKnaiN1DDB4utZyZ1/Bjl/ouEXn4GL8WfSDa9Fdc
xSB556UqFEt9qEXY6BWx0S/FUj2io58f7KWirMOU4jJ/LTQ9Sk6GlOJiRoqBX2OB8uF2TXnelipV
dtY9+hqxm5cadhpw36/l1Maf6qXGtZdqN34tfFmYmgM7+vgcL3Wx/Void0u1zEyQ0lU4M0zfrgWI
29623aRTwgFsCwyN2VCrCKamuLHNz5NBEP2Beb9KPjmuCMt23WKIZSfKTOZQcxUz2SiZbW47azFU
2v1YbGtznP/02x4EXjaVa6USluAYNRhURQVVKwLzQxlYPAyczvc0LQiGoZl+5KfMYeKV+a1dT+0G
h+mpQw+9weyX/MWG+O/5+HfnY2kJ1Hb/u3Tv/FzqZ/1zl4wEqOWP/PuETC49vAvPxc3nOIGwfu6S
CbpkjuC465Bx7bgcUP+DF/3PqdiWqPXQgtFGt7FOLeK/d6fgj07F9Gh/ORUHNgIa5vyu7Qsp36n1
GnL9YDeO8lzggsRcLD0L8bM18HKsO23UbYNwbQ4RFkHrrsKrqpzYgpVrGipAKcpTeZ8jrjCKkyYr
SdFimkflhAc/5Iled3bP7AGS04zbJkaW6O0K1RfOcNVC4wVANwmP04GjoVNFu1bnhbzonUZ/y6Lh
tnUSL1xbkKDWTiy9XY7YY9qRqLyIV6d7w59n62JuEU2vwbWVJkQiVFjzXlhqydYZ8ZxC7zQVGh+l
E33IG0xcNyjusnvVhMEXnc82kgw2XYuXDLfhmciNmGyaKfhskJ9bcYlJztsxyEWyR79MTLM9lcXW
rhL/OmtK+aXxvIF2fDV8ZRjGjuO23q7qgHsw9GbGioofvUtlE+OGBMWo99lcoDFGFfIVKFbzWWhb
VCuLMJxvVeB/y8fpCjA6nMI+K6Yj/xFe9p20CddIzAMBYNa2Te1gPdom+pqeeJbbLkXivTanCXTq
gDx6xSE8gBPSVSyJEPsAuVkuOD5jLm46q9NPIwjFo6CxuJ9nb7oNtJhObIwNXGVMfsYqZME+xHma
/Mnz4N6mkCBQClXCuEYY4BP9KYHyVaN1QbFUPsSzxxGcTKwbtlhv3TPj4jzst+ISkIn4ZFS5dlay
EfY16vBuEyC3RlDlecc+seZzzsyq3yQdxDtLlDjPltVwQBG5swd7xuCRjsy6w2b+akxFvfOT3Ngz
3JpR1Yv5m1kID2CDVd/PNAmvOqOpLipQ2MXemUm1HbtZ9hYD+t5pl77vv/9/m1FHxJeGu8zv1olZ
eHTNmh4bvjql+EuH8gRLf8gJwiX4LA12Qhl3DMeY2jH7z/Uwb804tMxv/+04lG3STr9ZUYVlLa7P
/31FvUy+xUn0XP68pv7rD/1rTfXFHzR8ib+DyxQsfQJGAf/uPJh/OCyWwc9DiX+vqf4flk8nANup
LU37zejB+kMGzLXhPloYaBcd9T9ZY98JognCJsmYhgjtDdNxmEa8bTw0o8EJKtfWuaydvm3WfVQk
40G5tFdx9hHrxGx+KujiZpYxPL4GMuGkjGscQkHtPqPJKoW1mcyU0wHVKRxLIl4c3g4ijhqDQ31Y
Qo+Dewik6Kc7/Tdzx3ebg/AdPjDjZoykwnXZcN5+ckSlQx6qWZ1xGI53Vlwa678A68QN4HKYkLV9
fEG2nLf7EZd0TFTsDiJ1RlLcs7eXNFBu1yB0ozMC84uq9Qy0i7zGcp868Aog7DRGc7AUmTDB0AQN
LFqn9xzAt10f7kiltqpj6AFnWs09EiGicMKOHaHlZOeXCYCTqiTyZjlMPeTCaue9E5bVmT5AqOB+
lPj2rSxkPN2opoB0PXbgB1gSuNeG7Me7fMbFjSDDfSZIstKrtPG5VEAKXASBN0yLDVoHhhODNLS/
lvwiKMxbtG+7UCORmiR4JAXDqFkPdu4+KxvgzeQYJNXMbW0xPaqYhZMpQ7ggTkIOdtbyyU2URtBT
4kg8WHjl5lXiab6bVjjiDaLsbiJJQAqy+sQfQSCK+ovoh2zGgSSI82HF5xMFzJyO08JufFTwtghv
aww81QLqoz6LipjjqzkbPAO07CTrzwJnUnxqleb5i9go6fwDx75DxIT7yEa1+onTwmh8tUXLnUv0
yOeZ2orAA1XDnlr30PPndUgAgFgRFMG/rTvyxLci7aFHjXODo9Uw0zRenKBaripVLuADDtdgiLPS
faY0ZdQ1yeCp7xR/HIOdKjZNIm9jCYtpbeqGm5RMDr+CdNpWf45Rh9cHZyYBYct9JFKBGDVuS2Lk
mHZGF+v1/TRTaFPxusI601SCnzkvP4m33JygSTJ+v9quzkFjkLGAdoWjx9z3wyXugvmWbEROLOnI
y7vgBnw8pInVbrUiUg0ZkMWnVNIbPIIfRb4FFMR8ym2A7ophnB6w4Le0BgJK8yINsWcC/4T0k7bu
5TRF8snoPetq6Ov8xraz6JmmSXIgoM3x12Q1eM9llPWfattMR9yvPLLxgH2/Rx7ir+N04I7TUsym
kxgl0Stu5QVPhmx0eyuS2ZAbl3En2YnK4/YOCfqva5OZh72j8DUoXwtCJawZ7zp5fDZTAccQ34Zi
5LdLQE8OP6YUGfpCoSzSH/U4jKRckWCVSoqudRXxjGjMYAyGIG8+oCXl56HWbCSi4YHfFodxXsA9
quov3BleLiR1vJRoiNBLadOo9WcduuMd52ZeBIMjxXhIRC3kPsNUdXZB+9B/HbU6RAQEZeTMiJH+
q9scYBXjiLDLjlvvVR1XkWOWkmfE2xZs4dYtYRjBQpzoEIGeyzgT6iGbZ8N4Mjpvbi6grBrqZqIj
A+1nIlfucabODR4hjhbZXdinOOnhlzTrsLft49yTv7uap4J7CXKUezmaAx7IIIi4ETXoikOY+0Dk
HFaV+FQ3Hjaz1weZ7Dx+uAroi9pIpDw4kRUuOtqi+MdZzCvxkHSLwoeDfyw/j7nfCQY82DBwplpZ
9c0jjO0qlmS4gMopuKaRRQR0emGk0q/KUrjTV24HwcimL5l9UqwQxJGM4eyq6wpFJ5POMTLoRXt5
ZKityCz+JpPH6aQb/A142pR1lbZg2D754FKz7y5BFqJZOVNDWmOB0E5cF+w/M4fsDoP5MSyhdoPU
qEg+OMYCTQ8CS7R/gFwjE8bYzEg5ifyr0jaDz27fEYw0Myzuo3FYg8/sHqHEGVuQDvGGBwPheocQ
2M7ROtphSOFfEJq4smwMQxtirNyDoQc5wJJD6p18imKn0zundmWJvKlesiFzqKB17ZtP2q3F2i7M
rwY2oFVbIk+iiibLM0bDfbAyEb3kOvS+L5NxGFCqvG5zeYGgvpm2Wa7GW1l50VfX7sttwSa1AUNj
3/lNWH4lKLrYidKMwrU3Q7g1W0/dBBF5Zl4N9ZcQmiy/TOoofxSpppvN2HFHU3RcGf04rkuFX7sv
hvq6z+fiwoVKte2wNd+yrNdf06CL73snvxk8c0z3qtEI4yfUeWZalfs+qZL7SMv8cSgcHe1UW0Kk
YQOjY9nMp9wIwIPZEH96wjIX17PHstfb1QObTv25xKYSk4inS47QZvUpBuPIrS2wqvvSxRIg0eZf
1RKyEL2uYhMx6/hBz0Eh3KJvJuY02g3Y96/cSHvOJjZdssBG+vTlRivRnxuii/BWNJDAESlVR48Y
QubZ1m0aVvXeHONuo/iOn3Hv1gO7VC+PJULhfjsVXndF0Gp4H9Sx3Bt6znYuYbxrIzVmf0c4lrwi
JrI5s2BPB7Msp+NgWMFxbrNhO2ml1i2shXUDNB5ztpYPfdLPf5pmnp4D8MZnVaog/w1j45fDHIRQ
m/9jkAX4Awf42/NJU5FZleZ4a8cWGi9pwfnaHGw2IUa5/gbqUXUOecsPH5+LllPPT2IWTkW0DFx6
c9T7wqNv8PaqTjjHXjy4wYk8GdLwnISFoW4FZ4yPr/NOZvV6HcJLJBoeAcvUfHf66mOaUzoAv+tk
ywnDMxVr9oI8IFCWBeOfX8wzTSg1HJCRFby7lRbvsBFxCDzhy0EIvljTNVbmtUECyfbjS/16kPVN
glsCzuImw8b38rEmCrzaGE15wvllXb0qG9wBsgTpfqR6eUBC/vH1LOoQi8fElA4jzLe/l+VXvLZ5
4WJtisOnv7agMqblQYyr5jSiSdz63e1cbtfbZ4Qv55s+m4rDj/f+sE7Ui0OmS4tuV5acrjxs/gnH
kpAduMRxGYJE5E+tjaLnn00jZfv4+Ev/+pD6rnS5zyagZIFg8e2XrkqnMclXkKeuS8g7GnBNj9ZQ
nf8/ruKhRsD/6YKmfffU5CgNyzDR8hThyz8QHgcKxZ+G3zybf/ddKCjxyqIM4sV7dxXZ2sRgGXwX
CGL+RkKjXosRXMrH3+VvHks3cGwTJTS4IbSNb+9YtkggalhkJ0EawWKU4KHoJ4xDiHJa66qtx37+
TUn36/rFms5qwtdiGM5l316yRO82Dbl0TozO5GcLrsFpNnuOIl1eBdsSnIRYST3ziHz8VX9dWfxA
LKFKfNtA/PJGBJBRzLl2BWhX3u6wYp1sZe9v5hSAx8eX+puvyMPhkQC26AqAcLz9ih7YRi5VCOAD
i92d0eJ51i0MUIcHJlsquHF5aj6+6N99v78at6Yr6aW+u2gPEsXGOGadctkoUrDJHc1NP95T6Pz2
TX/NeHr7qgd0JxZR46tq8pc3LfaVT0KmSQyshleQWoWLxNkz8ztEhuqqghZbwsLjmDwOnOsGzlr6
qm/AA+4cCEUUF5X7DKVF/4kc0ebUScxifONnss5/c1t+fcJhFiGVDliRyGx9Lw4uE3dIYOLxhJMA
D3MB9+CXdDTYL4nQ4VFLA471H/8S1q/vLgph3iq2ZzzovveuaxHhjhMhe9zJIKFWYQKzqR9agIEM
Sy22zLgOl+c9TayrpsubL1AeCBzHUDzeNVo0hMZHZEzsOCWBQWCGHf/jt54GPrRrn5eBVfI98tps
mNL3Pm99Mfscuk2yGK3IsE86t0ukE435uzbOL8+mtIPlbaCVwyPKhOHtC9Ekejn0T/Opd0gz1QCi
0tXUkEnHzk41/vHt/7uL0TdawATEnv2yC/izCMyoCabTGI3jDdrM4AIPDFWOa9ZUSR9f7Jefmm/m
ow6yTIykLGfv3jr0lxYmGHM6kY5NYYnnkCeLF5Eq8eMLLSObt7urZLlcDg8uX07SF3t7D3MmpqOs
vYEThIr1jUkN161JE26zR+ymsz7XhD4pLKEwcmIyg0YqEs8muidftsGqGe/iJKNPYAwUS2u8LPWX
2VMK2auklUXXC+NevnQ/hiajOB5ENN20JRzP4p8uxBJVdODSMA1cJj/vj0JJCWrYK7Q+MUPxN0PZ
VWdAUbgmzekfn7q4FM+A4xGOaHm/kCAgDIq2H6HnKJP8T7QAfH+ijIKtIcbq7JTjb/uHy+7108Lo
sK15vuDVB9LvQvF/9yuVc2FbmKOck2xG57uUoj8xjAqeXhsi0tN0dZo5dx+rcRS/WenE+0cEb4KQ
Nv4SrgxKgz3g7SPi5GGbOAPWTQvTbjFv8KfKDG48CEbG1AO5IC+w8jLCWitt6SvSyXgDbQILD6Kd
wGYJkU53ZlfQRZyzpV/TKG8pLDrFP79CaFRB0CwwVSu58fBBw3yohsQ9ENuX4fzLEPzcuiQHP6nl
8UKjzulhapVVn3o14bgD3jPeuMNIa0yHGX2/jMZRSK5yH3kbn7F5dslcL1Mb08qK24FuwxW+ImM/
Oom8qSYLI2xFUuiKLjaWI9MjlOqCtjQQAvRbXbCKHUXAUQb+BBFdPcP3mxrSslDHn8DGWWuYUm4H
8c2KceivQDO4RG9B84N4vcQGV7wzxPDNUPWs3PpzUH5GU9xIeV+CsV6aoWji4xsgGPyzZzRzdZQV
Lco9jOwwPsg+oyoqm5l/Ozfevw6ffRbSeQny5VzT4Nr7Epc5UfB0y+EL4zJSFO6TQvp9jHxjvKvH
uYhv7KLKqwtycfr2VtuaH0TUHm93ZRV1dlfNJvuF6lqr2VmmxEVpCv8ikrIip7229J+jNvkWUIXd
+TtKkc65VA1hQ2uP5EYIrWbCH+Sru8/uwMe9R3LlBNtMpM5Fv3Bz6WiAN94lWUuGkKyx1G/og9C5
aueYRrhfAJzY9nbI39iBnLBeABiXRxQ0nXE/VgmXbrKZXSswSS2FjJLbWlyXQ++2d1ZixJrAn4zG
K/Uq+ihr8qDZGgbMob5XhL1surY31jPsD+bAgiXcnSOeoBL0hlwxrU28C6cPLVSJcNNC9lUUX1dE
qtDT8hH6zPsxp4YFWhLQZYw6c1QPVumqHJSdywNWxr4UV0ai2BtezwH07Hn6YMLRaogJyItPkFah
RCKaGzFlzFM1/iD3OLzx535E07O04Ny848PYMQkIDomFz0kYM7fVnR6IwHt9raRgbSEPzj4OHvEK
z6Wb0Hob3Ml6sEYrTg50e+nNi9ZhGVfS5SlqfEllFucu91XopWdup7p7mRLyBHZjQh/+r9EM4ZzP
AFCWg0TkcLbzK895Lqx06cQq2vOrOqX8gc5IB/51+/NkR5MxpnflXQDGQaKYEcmZ7sDCmvpcwOlH
BVQbTBryyeHGOmR72DuMJlFyi4qLD2IRiEewey70XYm9YPzajZ5twJn23Cy786tgREY15uRBpGnp
rDuSHabvJGXzyKZ+I5zbyarpAscTZ2Ob92/wCvZjxgDICEnsWp4Vh2kOwW5Oa3ufOJhnuDbQtkDM
Jeawr3H/heFc0JtHl5+ecoUNHgkSTckdHbTZpyWROiFpWSAcWjSCY7tEQM0dou2/dvz/Kk9+Mye1
lt7FT2eWX/JtL6ou0clz+Vae/def+veg1P8DxQgbP2Jrtso3g1IcWou5DoehhMeLvvg/4hMbjxb2
KmBMvJkeRRz11r8k2oK/kL4N2y24fpPC7h+JUex3pzm4VkvnwkFCzhHFQ8/7dgNNJjV0VbIYLsrQ
o5mWGtadGTfzpd8n9a5qUh/beu2ZL9rwwgeSCDHBk7l2MlQC/45WJNuOZ11Upiz3GevEWvRWXqx8
PzMe/JogN2hmbrKtzDZYW3E6gsk0uu+pEha2oCh/YrVst3VBEmaESgIRKFmXm1J4PbRa5KREo6hh
3xbGfMC8IO87Rom/sTm+K5e4A44jBR46gW9tOUS8vQPpwmiv+ro+jsoab1BKB/uIBDjWqXb5Xnzu
nx6Rm79ORj+r4t8d1l+vh/7HZujKmNt630wRwCXHiIhZ+qrKZkKQvyzaT8o07sHHV+Ih+flktlwJ
NDECaE7Q1IHvu1Mz4rl56e4hsm/0hlQ/HPcToAUAVMk98zJnP8VpePfxRf/m69Es9YBM8zCBRV7+
/bfnO9Sf+v/9H+v/piZs8KLUkINlPDGa6FS60pgDyLgdXUhO//xqpEtQYrEFSO99zygK/CEpixRm
izm47HTqNXER0fx1lwcPH1/LWmq2n066y/2ELsBFPE67S2n39qsxb81jUGPJsYnHHKFxHCL+a5qi
2lDkIoKHM3bdqQ6djs76A1yStmZMC23x48/x6x2mwvNhX5l0IjwWlbcfI7e0NxWdnR6bLmNLGPWk
NzIKw4dA1sTZf3yxX58hF22Ai1mVhtyvdaxqgtxulUyPtTXPtxW5mJvW4A2u45oc0EkniIa9Msj8
31z3776kJxGqEHaEJOF9VcGkbSAGk2D4cmh64Iv8moPdDcOqTCDNfPwd312Lyoy/PwjwY/HzYpx9
twY6hCFafRwkRw6J0aYZIe6ualNN52ga7MePr/VuvX29FoUgtxJbufOqgHnzehStNJTBMzRP80Cg
KwFXJ0KNe2vz8XXeOW/+ug5qRbpyr4+rePuQdDLXSpILCLKH1I8NXna+lDOVaIB7e6HhJqRjjpw2
UG3Aewi3ZhHFv6G6v3t2ls9ALcpCt3D6YR2+64H0E1FFjdvyGXqNgNDqG7FaWN+XoT0Vpyry3Q36
xek36/n7Tt1y2WVeQ1VIJ0qY/rufsyf4oJoRpBxjP7Q/KcgcJzo1E+FBZbxXds20riVYtgRvMkbe
Ohy6qT8Oshz/xNgDJbfGg3PKwjI8RIvGMoQVdgrn1Lj9+Bf6u89J556jAVMt/FHvZaAYI8OBEtM4
0HeULxMpOWrdNzmpPGEuB4mAMK2x2aSG522NasgumQiDZLDLMDx2WeWcgzYIj2Pi21eBITXxMcyS
UlKeAkLaP/6svz61Pg1zRh1MWHz5i2LVDEqaPPkAmSIwmb1mC892DXCv3X58nV/fRORa/GQMM5ap
yvu9MTEEN8XQCZa4ar4N0FHguSL+HSCx495/fK33yznPyTI18cUycWA2+X4SMPna1c6YspxXKttE
fkg6LOlZ65xXBadCjSl0BH1ncfD/Av032o+V2/7mxlpE+73dVZaPYdMUMpfWEPMI8W5XyVVtCN6M
8OAxEJ/gwgoW0zYY7foYwVG+RRZrvrhxCL4Eug6a0TpOI/45U4DAiDQ9v4Z8BF1H8wpHTrfSTVrj
QQZjCSSNpshlHmusbxBK7ubcDn/0Y5c/+VNOAhyzd+xlDTkA+BgyGsa+e+6VyYKL90DcucD47wFs
m4fW8q2LmKjVbgNy04BGhziHzFCbSPYy7q+h+bbPeTiZL7PBMQ4R8wQ0eixDsgUMl1K2QNsFJLQO
D7O2HJLKvbgDwuWp5YxQZQ6RaRRNz3EQWt/KrrAfB6xxzWpckvjWUI2dH3nfOvCZ4QvGkFPS+DKy
ebMhjkcbS/XJSxezeFc6cn9EleELeHscG9dlaALARNgVdbClpLMfHJrBm9IjJtr3gLCUaeN98Rs6
H3cYbnjeePujbEeSDJcHr2Hc+oISfWXqzvsyw1/ZjFkQXXrLn9VuxcdAyES6TzJoTE/IZR+Cyp4u
2Wfyp6aZhuvX2xvKoQWSH5u3NQEWGWgqckqPIQl19kmYRXyZRQE5EACqiAnxXlerzgLw3M6sUK+q
r5IUWNhQJkXu+jUihxh77t0EXIkcHdOMH5wxcT51ygRmKSLIBnYGTxmHC38Pzcb4UrZ1tEF6krwo
M4APGio1RQBKllQklPHufRrZ9iMsfCVWhuDeFrZIXnJCHig4K+c5dRflIy9NrlZhUsy37oDKct1m
9BUIlByvUYb1SEscK/may5alCWDrkzWZTr61l+ewGKrw5Heoc5YMtJZcotHiAIM0hZSKHnrEisjD
+RIXM02OkNJrWrW6n28L1zBh2xBVsOlijVs/5QvA2k8JnFprHrCtqeP6OR7IZKhGn6fXzRwQ2CH+
TvRKVAzSrYwHifuM3zFypsvIyNMTifXbYDYyaD7OeI3uq9m1KaG26M4WNjuRKEQpqFtmnsnR9FV5
HiJ089gP4QgITYqSXc6nriGemblR+BC13rZyuuy5kWWG7JA43DB0veti9vZZQuRxs8CwzSS1v+Dd
HlYou7BWTjgWs45ENWOc14Kab22hiN8FYwVVXaGkWXNXxVOQ9KTmltMptYJdHGMNxNxZwQS0sWAZ
HcDoYlhA/XwtoubVGvBWvpn6hWSrHTpGrvNFedq+RAZ7regUrJCYj5t+8p01G469c5vkUYayQOJR
i3NOriMx1jD1W0z1WVCY6wwZI35JU26CGkt+EsR3Op5eglo8A97X29Qo7M0kcdCJGZSlYfqfG4lx
Hcl8ncO/9tnVulp8JafvNNu+teoFOAhJKgnItIe+D89V6UWfW2wGQAem8RTnBQuws5yRCjFdycS2
L9tZN7dWkuuT0cP2m2d5kXnNkuOHSs7TARiLRkT6Oy7J+jBZFejXMuzDZjVFNi3iyqmsVWhE3kXn
5nygKmeixfBXzI9EzNvkkC4Zdi0kkTN+x+aag5ITbwY0fZuMQd8jaVXRYyfM4X6qXM4Pla59RJb9
PF0SP2VvwwLHhJMBKE6LRB3HXAKsawK45PR77EsVmXe+Owx33jBNW3vuuu2y/+Dsq2pYrEndFDcA
EWYgyUABj46BtmIlsgpC8cRZBCkne2Ep9VrCmGUpKgfMfCE7gofU4lCnlD7I+jOSxKZyF8yms++G
3qnXqhbFNcEGTx5S2o01LMEizUyieURKEtmQMPrTnZsKPIU1rHpoIO6N2Y0aWWoXEZYQDWe7Gzct
GVynFJhquxKQM7/a6QgLzS2FTtY96+SxDFR8wtCWkAkz+Pow9wUPZsrZgRIhN27zSXnbYlKgvfDW
mQSMfOmc0v/ROiO2UFlaIFcL1/s0DnMw7003MQByDfhzq47zGEjrQz3PwdWIyvFWAcdc21VFG7Vt
vAMVdHAIEE+CfAHq/r0Wvr+th3Q6Na196RWOeRmECqCpQ1Y6cWwlR5glDNDLg9s8bEDJEzFrU/yn
sUObQlkPRgKo1CJ4j1RYL7gfXazdbMIYjAEaO9/G2dS3XmvQNaCtvfEr8F8+LeIQ6ygw/jBy9wh7
853EU7alEe88ZpOubqJW26sitNJjmDbikjuYbGxC8Bq6u/vedXmwg/IS9by5DotA3ERN7h5cGusX
QRQtEbjQukP0rZvCH6p9zsh9R0aq/9y1fCUWGoTuekgYLreVAvkJeQ/cf0n6QjkQbB+RV/BUmoQ5
dqZfXZszXEAmuhVZ4tpIy+2UGZWzBN/n+zwrvS9uJmniVE10xpjoV0DWlhAFI5gI4yTGBJt8d9uS
hQo+tA56vSY8lD3dCQaCMarevaJix36D94QCwKpOuTW1vF1tfTmkRX5TS7e99vWIspfpbEA2gH8o
xlkdBx8kbQ/I98wIL7wk/MHfE8hQvGRl44FOrYPmk4Nlnmlxmv0I3AKoXe2hRTS6kl5SmqsnD/o+
WQjjVjWVk68DdwZaqMO5fzZrJx1YBDSY9Bp+KJur2a6buARzls7dGepmsuB2tvziyTYrEOUSOolh
pqZVC2hJb8soWiIOuuoF+EeP2ig1Nn7AHtjENrMfF2Oy42ftjWX2+iVVCITTJmfXYBFAVN2uewdq
pPvYknLj6W9AHHwQowzm4h+xMTVgIWEc8WK3JWVSa/xoZFxejggsr5LB7R6NKOxfHJX4X6IuUOWq
LGGHb0Ywsy7b3lTkXrGmI1IeDOkgTRZpEG0L2X8iehHzd1YAM/b73EJFn0K3JsV4zSkqugIV4iFI
JXoLEU4IByBHmWg67XhwytS8ZMSWo3sc2DMqMU1kwHSdJPEoq+JuBQp4PFjh4sVXRd1t6O9XLGcT
cEDfTgVMbFeAFiDo3sRZxikpC/OA1UfPxgNEFnNHkhu/G5vC3jbr9kQUTvetpjaiwohzAOIFd0H5
ydcQxTPTXI44l7FXC+DkQo0HjCbh04S27tkQtfFDyG64IBk6enDLOYVqz187OmPwaKHDWbIi1New
dhKOk2awbnTyyME43LahJKMta+6k/RRFM8iGmeWVcD8equIJ9aW5Mn3jzuvHbJV6JVp4j0RMZN4Q
wTG04vYuViOHk43nxXDiEJ6ufGps5uJOxSQteclyAVjFoE5edXFbsVUuYE5D7Do5fEcDHOyp5Qku
Jddul6GxWWeFPDESgcuf9NaqcLudH0HjRq9obLyQxxlZunWe3AKOogXmgb84JjRiT5IuSt5iyvdO
m4z3jQQGLZAcXaZl/wNSjk1WL1x32ffilNDYJc83Hk8JQe4HhldsOGMP8qBW3b6OW/MlayFJUOOz
63AQOjld5Wx1kDS7YmiBCrRjepFZ4z4DfLuyOXCtKarlph3G60GaFsONUR5cBQ+V/Gif0qRG4Opj
2+YoeDNamiDEPMVm1urvrSK/p2auv7dkQm5rE3xF5V/s1FTLc1vTO5gj85gO+hbSx3MinV0VxqCx
uuCqLPSJXNovQzFfd1l4wu/7WKvwkiWXhhEu5bNU84+0iZ6sILjzRLmvOU2vyxTqvplgy8toUnot
kQiuqdcEcmCbMyxG1gtq36zEyxhYHKyMiEU+FsdcKnKohblLu/o8xt6AYV1+K3qov6Kgq71ySWLe
RkPXfZrt+dsI0VHCe9w1Xs4AdAqm6JOJ6w1BO+PWEwNcIrbI70VwbO8tBMtN8nnswWF1bXzhNo+m
33cPjc8MP9bJvWdHMVnacLNU03efDaH87Ygn4dBTw1x0nTIO4JuW13wyTy6Yq89SO+U+KRoJLjse
1DFpJO3RIV3KCS+IR5JOLI7QicocvN5yvmh711A79BR3LgKjP0FGTMbJqHMaOgTHaN/ci14M9pmB
E3j9FZkr400OnYi/TzRZ+gzZBLXzlFphe4zw2gc7b8iwVtHVdIC5mikMX8C0DMIyzkMHz+4846rt
SAbbaKNKmxV6ZBwmeqDkJFBirToRfvFBE/3QIWYDUm4wrRKH61OICJ9CaiP8irIo4rHvNhXLC32m
ZaYB+SP80jFk3oaMrndlJdxzmszjVcMe94TAfLo0gJavRQL0sp0aaV6lhpv02zaYKDs6j2Vp0Km9
JneB6sRKCL1OZzFcp3KyLpjYk3IUqewUZ0P4JYIW5W4iJvF3lnbbLQNOKpFo7s2Xqhqke9nG/VLy
Bi1xPLFb608N892NnxvS3NeWrY6c7fmrQSgb27iiQN+4UzTvoMtRXw2y/SpJNdskiuMfWVn1jatm
pul9eSTvKl0TJqmOItNspNomaD12iavCRXQJR5sewTKpeb1eXzvGdqqkIkXQZmYD2HyPtKv4/Po/
gcYv7kxJ2V95abBHID0fBOF9z7poqcFGJegS+PZwPcwcewyKTWY9MxGSQcbNRE2JRB/1OHNWGsXE
PTBGGVH6dhn/dfFQAJJM4gBKLB+xiIfsJInB20uCAj9VScsXSFL+RtaR+VbTeLlhhGx9Lphoc7TP
TD7zMKojmdTjTTZy3p2Bux5mxDuXuPcIvkZurI5OQS+8din7mj6uK9B/abPnqEZt33U5Env0CUMG
5piuCM1LFoOOeW8I/xiQQu82xyzEz8Tzb87GRVCRpE7zj2C7LKWj6M/nQCnNfDgP/oe9M1tuW8my
9qv8L4AKzMMtR5AaKcmS7RuEbMuY58T49P+XrNMVFsUWw3XdF1UR1X2OYYBA5s691/qWoCWDmTta
FOFcbhDID+Z1Vgv11tIG66pMiKluZ4vmVTCn++N7Rwo7wYcJv4Axi+w5a7L5EIkWekYPEJm/Hzq5
30pBdw2OjTkfsk4+k6xjygYI7cBvNd6WTs9jo0m5NKHY35A6WGxL2Ypru2K+caYAVkw2uKuyJB/S
NnkDhCllyR5j/EOWJfZjqHvK2otQguINpp/vILIdC0f9mqv8K2lhNjunkP9fvIDNSrNHXlgU5dNN
zx+0nubGs0BHK+rXiDwA8KaCpJK45b2PFMprDasRX6Q88AMnDn7PmklTiZCxrYEEj2gs8glpJRbG
iu28/yJ0jM2eRk5qT8zkK+7M8V4yJLHbRHzCptExmxxEsA8qrXxNnVbgGhsVFCRtnyHcaLJAe+Bw
wB0Wuk37KyBvmgo4GIotMDb9mnNL8yI8+XhzQMn7DnHMTd+W+sOQioRKi7+43qbRr3zOq9faZfTO
Vt72ezDKwU7Qcs0Xnau0r/MEsUSlIydq/j2vAWrN4vujs1rixjTQ+5WofhYqgfIew7xt2zfBXhX8
OkIEfOyYMJZBN3l0LApvK5perMPSnm4MWuA3Vd4H3xq0EoRA2rN2hVBUuysMO9hbmTTUCU4+1goz
lbdV4X0ShNfwE1vyLRhwBV5blUVLAfUq0Qeu4Ew4eB1viTOrP0I1qcCquEq5ZBbLN102VrAqOZ1u
OpX10TN5UqEdKk8zB4LfTlBxw4A0eQcbFSI6gOxgH4dSze4aE3lijkxWdh2Ofa4d9W+uzTkZbrc2
fm2hZ38f0VmS50xB3tBKrcJ1RFnBzkhA7rXW9sVtNIjuiWRt91eFOPJ3XI7evreibCKnhZ3JjId6
M1nOhAERr9Cu9+rgW2JbBI62DXAfvEs0uFcZIu7p3+3n/xM6XBA6yNAo2s7/uyH8saTW+H+rVwrx
d1qHf/7F/wFt2P9irMXglyBcbFrHwKs/cbTIbw0O1/ha3+HorH8hjtAZFKErNWmV/UfqYGIydykx
kJUzBgQ6/Vc0OiSJ7zvtRHExyMT8Ah6E6gxr3PuZGOawQgRBrVwxseoP+ANwSEo6Ui45SY4kJqn0
rh4IEYaiJHlKmiQrSXvgKkyhLU2Su4SwK19qtXD99IhlCpD/cNyF1UTKd4S7LnwIK8OnDdSTagrZ
iR3meQD1NOgwnwDHuJyTJUv6SIRqYUN5khJFZj3AqNrM9EchKVJVpeODBe94aw59+1QYHuxtR5gr
oP/ZLxUU1QSSKgFNZRx5IUF3oLAUD4nkV9WDRSMOMlL+AAir25cA1a8AhPWM/CT/qpckrCQDGjsN
trPLQwg4iSRmmZKdhXcaC2VazvYq5HGiR0Q7uhgkcQtTHfAt5wjimiSTa5Z0Ls7UnMDRNl2rjetn
mf5QSZaXIaB65eC96HvmrPsQv8gVgQgqKWB1TcCQUCGD8cIQdCRpYbXkhvH1L1nAG2BaIr+aJV3M
sRRnD3+e4F7JHutMp9qMejgWRMtLOJklOWU4YB9rq6hXwxQ9g0HT8e1Z9m40nf5bIUlnkWSeqZME
qlTNBAAqK6O44QzIPqNe9UVgzI+Q2kjHJGuodJWfaTbirqRL2Cl01lCBNouuKFvOfhZ1woJApFrQ
WUVAWhuFi7bUY3cc3NoYoQ1SjW9zHaE9ygcIwdhBIWSh17gbc8kWcwRttClW8khQP7VGvxBhbF07
aaMuE22M07WS0ppeMNGhc5B0ZnqrTDE2/ZWSj2OIKLRq5qa5wXaAvDCDUYZqwVrwB7WOt6x68piL
vQP7yG6+EVxqPTQzFP0UGFkZK+B+GfwCsj8EIs23BegrJ7wznBnb9QZZp4oY2pyrRjyQqisZooPa
teqj0h/popBLyJZmxHAkj6r/gEjTf3NJ2dcnKKV0z0GWapJeWkqO6XBEmk5HvKl+RJ2mknoaHwGo
SidhqLHkokZHRKp+xKUKSU5NGdqTOOPVv5BESmErg7IHjBOwoFlJatqLaRU9B/8GspJ1oy1zyWmd
+8HuN9kR39rVUUkkGPbNPUeSyMckpqzjmXPUcpD8V8YEoGANSYVNaUfQ5ZGs2FpSY5l9hHe1JMna
kikreuiy9hE0y19AvaEHaK3zEA7tKIm0sWTT2uQZPHtHYK1TS3iteQTZonOgkJN0W7SYYKMqB+St
Rbc3XYSShKspgBEWquTjiiMqNzlic5El6OyfrXjoJFW3lnxdB9BupPXWnZf04VOQSQrvEchbSzbv
cZX/vw3xwoaIbMFk9/jfN8Sb17h4+xOP8s+/8c9OaEOMkk4v3H0MzCnIGKj/sxM6BEkyd2bsiz5f
+iL/I/oznX9hW2Ty7YBIcbGCoj38Hy4rekALOypjYtyNptQD/gUdhUv8qWNCeYL7kd0Q8CwmFXhW
7/fByTMgqU5SUhesMSBY0w1ctD+exmWRG5eQdYAFBkZKwZAWvr8EmgrZLSGxuA+MRTq7pKYTn2Xz
SP/zzP+Lq8gb/UNrxmY1jlbEVciNbZXv5fgmrAsauo/P6v2NnIitnLg06WVziW4+OOphijEz/Pj8
LjDOnGgQTRdfEvJQR9d5MzTtVIXZ4htIwh4Tm6UUzc8SPdSwpkLW1zR6Zt8K0uwB/hTHiazjzNqq
pIS3xrimhNC209gP27hqmmcdkoRGyEmbrBrhHHQr73Hy9yORV40d0y5r1JUhRvDmfRA8xqpOO8LJ
u4TChtmSkzjJFfnYzJtLuudutUpct2WX1Hq/Sxr2aTKCaM1o9ipVnOiGwMQJNExXLuwY0IPddJyP
1cy5Ut3ZRjABAHQRWVN0o9aKzYEmm5azyqQwUqz+ChJ/Ny7SUWSruUu7687L5y+x4H9GVUQyjVP/
tPXcQXyTE4Wj1P2qxf+/NfX22kx18WUsJvMwwDvbApXI1iWhn5z7oURmnWZuSIUDoTZW2o1Ly3tN
LNaIB37sHwxH8IdwQrp25mRal7OrTwwAW+0mYPv3S7rly7DsokOQ9MNPT+TToScwmuZnAEPE6ROu
F89vA4ibr1GFtHFFttv8BbWOZayGWXtrGhT6FCSm+K3U5ggOIsnEM+mcxDCOtjAPfa/yB8kHjKzx
pqRvLRYIFdhXJste5VUgrqH1GrATTIK42NgcYLok/jDDEM6yyxLlNgnNN9EqJvol0f1K5vGLOetv
HoDib6MOVdPslPgrPgYyoCYmoWDya21bDOabbBHhGBnq2U+wDZOEWPEjWMEsCDjgz8tH/h7J6KT7
3LPa51iZnCXhQM5V7nYRR9QhgHTTaFs0/5LESchUSKD4ymuqhiAr2oKlDo9hgVczXHrkMa3dEavK
cs4wvFpMsX26i1xAn+1lXSdiO+Ru6idW0j9SbHaPAqokzVePJMYU48IhCyeIuyBW9ui8TMz+Zbfu
kVLduR6Pc1GTkLbKGW6uqPWdWzEQIrlL0C0g2odYRqUba4HU5WsPZheEqFVi9REKSjouKIWsOx3j
yzYKQ3WrUfb+CMAhw0zWleBWHzyGrmmExmNhakVHzkFg3k0RYV5TONmgdEJzP1VNfV0rsttH0PzO
9ir7PlAMZUugu3HvaHl4PZgWEUY1DQMnagfGIL2KHIGO/K5uBJ6cbiTPACRf8EMgyVl41VAKCpFO
2ZboI36bSer+Zt4jli0kjqsG4/uPiDPOOuxqU1tg0lPXSis8BqSefB4BGNaVNo+/Msov8hf6MVtH
IeIdrdUmP8crfJ2FoflEM21eB5Or9VzM0rYuSfZbazCHr64e9N+LwIoOal6rfg8f1F6Z3UifCyIW
k0uOkT+1FAZyTTLabWeMw2tDYuxN0YXe3Ugi1xNdMUQWbUvPdaw16+poqiNsgrD3qnHvsWkUr1Nk
DYdmAqI0JpG4HdvavtZG+ktU6NZVWtGW1EDuLyFq2o/VZLgrgVrSp+Xk9kuMYFygxgpI/rceiEMz
q06xmNUgdUBP2dYKQVy56YNB/Y2HCrdTRKH/WAMbpIa0W1/rWYTIZW23vBqoecCSbSqsWltRDmG+
aqu4hVwUmetONeurbLDnhMlKHT3NtEDCBRGA/JlWENmrxIOViMZm3vO3DZ90rZz3UzrVVwzTp2Vm
BXG9TAADJAsrTzhIUjFsSo4xSGRCb2e1Hk1DmmvrSg2VLUb0GK6yTRzXkrEZfV9PFWt1aprdv9us
Ue1OmwCm7Ro/Cy4TnWCvZR8InsNIhB3Z8O54X2RN/QPGqmAZ69NDBhmWXD2SiAWrwHfCnmbS/xzH
F0Ch3oArzhsdGebVsYk44GNyFy6qQ1JpSu2HcAoUOBnNrN+th2RsakfUTHhs9sd/XC9sCyA4zUJk
lGBpZsuRbWEk/q3LoLfHSTateYdnnq5wV6YWSqmCvCRiGEYNjCX6ZTfpNLOMTE6aANO8EDrdrmgG
8Y+ajUGdDr775tjf1ttQf5D+xW+JGZXPfZznW+F1xZYWdUA9r6mLhAx4vJzM9dRRdr/K7pVOhdhh
V3apszuS5dwgVf1kSFMWz6a/9ZjC0r6NAAM3mhffkA/S07Ukj2yBfGQEBuVN0mOlGbtGNwDbMovJ
96DLaI6Rgig6OTSefcBk/IXV0Z59kuvsRw032tejdCk25aji6G+wKrfYOlDKUNxWHZeFIgvSZHbb
hdbQ4S2dWnmqYhuNM9gMsXYNUJslftZdhxP217FFmsr2bY536ioADU7XjgA3vQ6JsySD291SjTY7
Donp8+DF3rYoahrzta2sLZODritotYfHgYrc7FoPSYCSMFygB0BDWqOXWHroEyKGLPdGM5mvWl5n
66LiBbcDM93PvNFLVM0QmU21eEvYw3cIodqnNrXnZ16k8N6OlPBOJJ33WCToGmwTN0XcVMXWbQz7
q6AgFYuOnE7iK4tw+ncrVA+U8R6003yYFbV/4ySufMmdKmCkIRJt5Sr2P79TKsbg94TDbD2axrBR
TfBtDAiUpxAM1z0IL0btmQ7T0hrjb0XXugev7MeNonbWi9FN5kvfKOZLYlXTLTuVvYnqSFlNRICu
aLYzVAuC8mbGtf1Qwt1c6+DROIUb4+3xqQsLqVrZuu6dnqobwDglG1+bXAG50nDYwuAEsDVI4pK6
Ga2SdDpEBevCI7E0n4SxruqcsNBGNfmIHazaHY3lu8DVwh0aOHQIx3cZczqyV8V0qStc82p24/HW
aQtoUJkTLjVT9PWCRmh6p9ZJvrMZtX71gqDfigCt+cKN2QzV2eTnn3HwpG1JC75mIhQOALkgltLk
xnYv+/RoANNpvGVRmHY6SdF3TjPPxPLBs6KxXk3PKmJXi6hXePgzrGWmUJjKM5j1iy51kjsjjZQN
FlvGl0SwXKHEG+81Z2DQ1lTjXY3rt1w4UQGcvi7p1ePwxOWok7YeL1wt8tbsTf3OA8/EkN1sUYQI
oiSXhVOUTx3S7E3HgkMNhELiSjN1cVczR2MOaPfYhJhoTAP2yBpR5Qb/C0GSpJ8qT62q0nJ2856K
2TRAMvWMxdSw5dMkYS5ZzEezgtvjPq2rnra8VmTPKrPHdV4xqjG8WPtxVAeaOYovcxjUH5PnMlEY
49Kg3SNFtMio1nQtdGQfCGCb1HH2Np2xtSumBoK+zuzAmHqUo7lnQ44UPdLWBTSr+YBplW8ejh/D
lID/8WQS7SsASRKX1QmQiwH/6H1iaJh9y7kO/FZLzG2sGvMucQNSugmRk3d0J1FPS6YB0a02x3q7
7OL8UR9TnLIuGp65ipStsPDoLgxr0r9PeM+h4RX1I+Bu1ONprFwhIbnvqslZkEUZLYdEeXNrILqa
WXw1OrQhWTIF19xGuoIFx8oJg6rZuG4zrEvmEltYYT0jr0BcoYZt0EvXKiExHcx45EmkZ0TTvU5z
fknQav7TKZSfDMHuRr01Nvo45LJuq3du5OgLZ46fhjKal42rhD6r1ZYH0S9xaBQAsXJUkKn7VcGu
vQTBWyJXaetg5Q4yKcRgAq+6AtGZVZnrzKm4XyKsTKoqKBSs2GhmquCmKqJwmfZhsbbjDKtDafQd
EN4k+h52veWn8IpB8HUkVJI1XT5WGMXmBZT3GnWpHl1FiV3dF0VafcXtXSzY1fNvSJtRp/QOkmkN
3egqc6t01/WQHrDfplszizpfoY+FUiaszXvTbeZ74G3NYwXtHhhZ5yCIGeEq2rNtr0enIbukITQ4
Iylw09cpR3I1i/dhok1MnEX9w2vm/IoARYNBZ2Z5OGrL0BjQTHRjml61xQ/Ke+3baBfujeZ1Ql02
OmnrfZ0AYdbLbrgP8PPuxMTYNcGJvBEuGkE9Jz+cYb6CWqFp+BVXY2D9IJasHpY9hL87UxPJobBE
uenwCH6zG+qrBS5e/XZyPfEtzSJnT2hl8RJMjhpAQu2MZ1XukDZ+bWbAbkRztuiuotg1b6K8FS+F
MCwfKuuwJ+ylvwJlmv4UZoL2DoBoCT5ZBPe9U+W/8pbokN7WwGa0SQlGM6icPRA587oRzJfhWyJi
mfrC5KzbwjGeFGF+MQonXyN40xjs9n10WyrTW9o77lcd+zwqt9ldhmE2b1AvJ8ukJ46JGm9GWxAR
Lr3olBHn9dSwkiVZ4idVny0qGzc0Q+vG3k+cKvBVGDNkZ3cVtiQ8tXH+pGQINQpRk6qMrIHGjUvO
J0KOVKteGiMxVqnNoHOBCbTuVhaV8bb07PypTAHPijnTd02DpIl6PkcwaCAiqtyOkNN2UHKf45Kt
vE2CHM/FwIxC62z3WSiEFnPudLecYoaFrsQEtRmKgAjgZPeUisnrqBnll6RO669VV43OtlLwXy/i
ANDmti8t4kPTlJLGVERxMEm3hCMgh3ZpA7dh0TVDsu/17i0cXEQttHeuR88trgwq259FpdqQoR3M
Zkp6O5d9RjSsoWRbgQZ3iUwC935fkR/n1ZW4RdYW3iYUQ4vEzJJ27bpWjQLWRrDdJPoD3/8vciCI
82BP8xadQxq6EQhypsu2u09xF65M3HbPY9MabFxQuLUiDw4tpNAfhlJ9N5N2+I5M+HHuEDhvSMrr
VwozyG1Sz6zslWIs+dSyR/iWg1gimG4eLDVrc/Co6FqjTt3Q7CafmjfeV5j1bCNo59d6ajN1JPsV
yHXucTZNIBcyk4Vvwkq4sAwlRIU1Ok8cddhPkOx/D4ioXVWh92KOpHyrFQGy/Ck6LrJaPJqx+cvJ
3OauL8WEzTPoN32KGpTnNiU3njcPW/igPDG69xBwEgKMFY+HYgTOi9NH5lPclw0qI2LD9IYB0FBQ
U02R7YHss7bCiPR7ziDPEt54N1azva/RXC/EIOx1BfbgtfTww2dMin2lNpJbGzZlgTiJU4xONq0/
thazln4ocLi3IRWucsjzXOyEO+WHIFbse6dWw5WdQA/Qot74rYWkkZTJUK2bLiZFlpCcu8Iao+vM
Sq1Hs0Lri7R/JgfpW1LANY9AceQst+u+ItJ6FqN6CILOJt0Fm00p0nI79Ub2KFhxF91YVGvP69Vt
k3VPYTdDbXAkPS4sp60Ymu+RVzh+EkbsWBSCexZSxScot7+mlHP2g4mKsQ3rlPq3LH6TVdbHq0xU
PwzcMN9aV3TI4kKsFz9KELjqlVZ1wZU7EHtHt2TgZWv1p05XxmlJ0qvl3YIuICG5LGp4kEZTVtam
LsaZo1nUoDebmuypyAFq5NbkbaNY2ttoYT3hC3gDetQtVEDoCLSMZq/Ow08wvjmDfAaHFFUckmok
djPpuTt4kJpMRPIVlJqERLrWVye3n3MkpkszIIqJqjBb0e742eox0iZ1CtD9sb8SUul3o/3qcAQZ
k/naatQDNZRN54w2kdK52k/Ty4Yrs7SMtV0bNFJSUo3CQPN7Twl+R7Zh3QMe0Q/t6P0G3EImHZ/e
F113mmhltWWNYKQZg1XrMslTCqvcqhAP1npcFytbhP3CxaVzwbn3sQuKo92B/maSH+fqp8ZWe8x0
InNdOHYm/bteoRkXVyXvZL3lPJ5fsF596OwC2cZBCxwNZJIN6uJ989gZrZE6yYFnV4aoljAOLeIc
DBypipcAlucuhf/a8ZhmMxg/tXiprV3RftS4scgNn8bEZMtIeu1GFeQzfd5MljPsPzzKdJKJR9Ql
jxBHK1c86VcTDa7CiOBSRUPoZpoJGTGeUHLy8jJgHfMt+SzT3zbJuaiuQZSkD2dhaDy5qBXD31bK
uPUhLFoLArPZpRtadpxJzQv3d+prlffHB80Iw5FMKPvELZey+M9VpTR+PkXAZLOAYGmldpNdqtPR
zGh/3FeTRgcxm6ObLhvHC9eXb8Xp89UNg/kN8gZmNCdvzRSaFUzJsPXdXKEBX3CDdj18+fxHlDdx
ehHYWhDLmG7iUdTfv5qjxnYhPL3xhaB16wwRVUToGMFtpquzP0+M4/uOKNCyoUj+/NLn3h+wcegk
PIY3mpyC/TlSgeo/aqFuNLJJMiHKtoCSJLIRDNsyq8mbpAKbIhGsP7/suU/fAD6HRITbBYfx/rJG
64EAjrksUb7ZXsv7L+RAzX5o89Z6Du/v55c790GiKZHZADL45ZQcGDa1qiGQ5XKtsJ5qvd5y+B/X
NQCcC6vMB5epfGEN0K4mJ/AzbDZvnv/5LUFSDT/b47s5Bd0vAqqgFLeZhoEQAajtzuprFMhm0kAr
/vPbPffSIq5BSIPQxnQ/fDSOISA0qQ1GtdA8wECnmx+yxH5+lXMPlZ9Qjq9gi33ATZiYNDszZ+k5
rgJ9EjCK8KZxoZlJdeH3O3dDhEzQAzHoyuPaf/+6pGQE9BPMSYindbZCTP7ddsvvn9/OpWucLGqA
snSbjbrxcRXdzHazNd38kgX8RJF0XK2PTELcx6YFmPf9fXhe4g6NLhq/ona9gdyk73XSfgDgD/HX
SGGFQbOrypyrflURCLHD0X5pRfv46Rky5x57t6l6tC5OVjTTqtDTlx5JixrZb6IU9nLQ0vo6UxKk
sGQKr/72uXI9x/WIrQf575x+ezXHKnfCBevnxUiBYk8HsnudC6XEx3fRYIZugbUhFRrnyMkK6oXI
KYhDIFRbhJDXqhJoftVfk059CbJy5krchGtBPdUw+jonr4nXxvE8TW7ps7Qh41XaK2Nynqomef78
sZ35mYjo0FWN34qVy5QL9x+zbrvKU8MDTufPsbpuslfFBf2dFlKBvP/8SvrHPdZ4d6mTPZYeFRHI
Npfqeo/GfWGGi3xwBOIxD4B63Rfzlwnx3JZkmICMDJPuvkq60zebI+tazLpYJ0x/t3pLGy1vDBrg
uYkC2nKTai+MEefVEM03QcY50KwL4FhSoc+5SqwzXSRi7/TZeDuUHR3sCZDFkjZbQrxHPF+4UXK7
TvdZdnDmeiofAFzQ082OfETF8KAx4kmPxAs6PPVW692Hybbj13zuyHLLQNmjMP7WAH/ZOOlEz2S0
dzZG2dhiMqvVVYq75ksecDASdoQQMH+oBvdmDmgs5WVar1tcU4s6Jmo1aBIDYwIBeYumJzkT4nq3
HM3S9JltDyshMK1znWRFC8+5Tk20DElKQPTIer3ywmE5O2imTCoJj6elK5wb51b94Uil8+dvwJl3
TQdwg4KDPYuS/+RdC/K+pvqYeC4JyaG95hk7fvXRD5MG19gYGIP/+QU/FjywRB3y17C0grQ6LXgw
6SE9q/LS91xhgrQo83UdNuLaNiqxDdxQXEe0Xp9MbPwX0NZnPl+qORUsJVqcj2eOJkR2FnV24dPm
mr729qB9R2WlPUFuSd7++iYReLAa0evgP6elI3NRzptTV/h53zAVweFIBI1UneK9bHZ2m8busmXA
Tn6YTtP+84ufuU/qKqKYVUTgVNAnOw25PMCCyqLw26CMEYgWT6GEn7gJwUZ/eyVTLlIaRAuOV8C8
3y9U9IDaEDls5uPBfZmmYljpLvHtTWYYf/2aUm4gmEIYxenjA0ClasuyC/suQ1fQDavZpvFqJHfD
YNmAHO1ff39bsGipb0yQRNbpthXGWUUAVM1tWbnhK9VUlMwQmemAEE4vIZ4+foDQfCltkAVZDLRP
t68abQiROzl3pphPkaG84Nf+lYzGEwr5CzWI/JbfnzW4FMdSm1tje/mA8wWyOxUKQgx8+muDXqlX
WtnCyXr4p9LemumXqtHzVzxqvqUA7pTZpZiV40LoSP1a6/epV72COX0ymrTG/mJni6jTL8DJP777
pspJCsgKVQdXPHkjLfBj4Cic1CfDfj9lvW+aKbnQ6oXLfCwY5WU4GsK/pvo4bSj0rjrGMX+03yu6
JKQU5q4a2RE/fw8/LpVcBcSpxspMGO4ptQbL6Ej4spb6jUFHi04PJovut1PYh6QWDNTdeWlMlwIA
PnB2YX8dFw4MXxaoolNWEVG8WOIimgmeBdhlyDzacEWV4rvymNLPBUPsdiIdZYGDPI3IasELWbSq
sxVjHe4y5sgbEqqf5smqH3CmgNupKooDWRbU0pWHLM7+4ulQj7DIWxfW+LM/DCQsDj/Ez5mnPwyS
hChjspH5dKeLdTJ5yV4Z6XN+/sOcfcvQVdJS8nTkjyclZ27WbCNhmfmFcDJCenpfTbUn1xGXqpYz
HyxJDNS2rEM2Z9j366vlgCyv6oKFaKwMhCxBtBttddx8fjfnViCCT2jDQVim2SGf6R/l5gzHbww7
JUU8hMWzd9imcMRjMmuzHxjY/r6K5syITJQtQ0IDT0+owGDgn0Z8olMa/JLPriF1LG+Cl8/v6tzH
Q4orMFueIDd28uzGlpz6ueTjyWLLvU8njRFbYP1i2FJumtByfw4ZyDm6hZdw8OfWPISkJnU1nbIP
hx5ap2pkmH3qh6F+JwoFS2G4qZLnKpkfWa63n9/muReeY4/Oyy49NadPM+MeHRuWh1+FVbrNbcs5
DDqYgs+v8gFgJhcFHqKjsx0ZyJxP1lWv08fOouXuu92gPseRWm4UFMeLIDH6jNmcM3xJiGVZdqXo
7+qpSG+tzDG2kYumc8bVzWCZSGitBrqCYRE9Rtcll063R1PP6f7mOpohv0zgnqeFTxO0qgVym91m
NBkTiPpVEx4Rp4bb7mLHfelGuhMOiefXWWHEzylum13gld/h9GLFkzgC8p92dJG8hT0pBI9F3Mfn
D/LMt8ZMmxKUmCNgO6cbYubwd4hHyu2hmH9VsyY2aoWYMsjQr0z4sT6TTJ95EbWjxphsSRrEp2WM
Do5JJSyW0j7Qfqk0HFa5pb62E5HZjlfI0G5bXKgwznx0msbEjoqGHetDW79vsmlswpLbS6yv5I6C
p0K1wxyjmRcGuIIvdTPUK9QYvf/39wq005MdKQrE05WSjEfkhm5b+pzVbjG9N3SlswPd+FDG1j9P
rnUpD+jcL0nJRhtAx7rCUvZ+1eRbgYpg1qWvkMewnLQeVUJhiMMABcjPbQ7Sn9/hmT2HG6SGMtjY
KBZPvsA8aMwoLnm0IyFv68xshpUK7X9loIj9by7lgYNxSWKgz3+yIVQOAVh5wRFN88ri3spq8AWO
sK9i0PgXlq9z76jBByV9CLLTf7KT9kjiipnOgN/m3ROYqzfLqp9IAW4WcVgfXCgvf304YgHDdKFD
5mR8cvoBaiOzNr2dC3/WZzR+zvDQdM2qog9w4UJnFmZa6qoF8I8yRPfk7/nHrlrN2NfVgCNgFlov
ZHVs3bl+uvBKGPwZJwveu2ucvBMe9i5yW7kGgn5tYcZxtW+t1nrQOxuqWjYQEhiqmI+GpgK/mYRf
yqHBrGcxq+3cJqX516GGLGImvSa+QIV8IVxt4EFiQzT72TSjg+6FhOtNWJaDSi22eYs4i9PttEQG
i8PJchlSqBJjr0m8X8L4/mHGx/asFhqAqTJvm63aEwd+JHDeJZlKdVhKWkoaN3fR6ERbrWmnXQZB
4bY3ovymV5red1PvKS7TdskTTjc5vaJmESEU9BEnkmkwzNU66CILsXAqUwsNGbuZdJvPH++5d5Nd
3NF4TwyJ7X7/C8ICq8Vk824iE36tR/HqRtWdaSgb8gugTAzlf/HZUXNT7NG+ZyB0cj0rmoraCKfC
F3Uke063JEbsBlFcKF4/tvwkApzBFrUJbTrv5DIQuCKC5L3CR0R+qKq4QTPo/qwJWinDGwQpy87S
v4dNceHIZJy/Ll1aniiH69OCzKvgQlaDRU+knOav0Ujcu9uYygGji5qt0cxwxqmtHEBP2terrEAk
COWJhbzW+52Fyt9KBmVnqJ2y0YRZLAOEobxw1ZZ5JxNsL/lhaT0H9REpIIy2cOUJ4hzi3plXoRY8
6ilgG3e26gUoABO75YxfPeHvAwupesPzod0nbjZvAYHWGxxd/N/z2VpGrUjWDjCf59qwLv0U59Z0
GyI72HfaDIYmH9kfa0SMqTAv0r7wIWpOTJcW06BuUw078edv8rm16I/rnBZGfdXnxI8Nhe9ambos
6Dcs8yhaf36RcxuiDb6WuQLzNjDd729GrfWqrOEY+gyd3OUkPfyq/lKmEZr6drpgOjt7MfqVnFk8
3G2nZa/dsBgVGd+KEhHwLUlC4O82KEDRUov4wuM7txDYtP3ZLbDsfSh+s2ky7AQVld8kzQFCqL0E
HfZSZs2biNEsRPaFJ6mdey/kzJsDLBIC53ROM7dVxvOlTkvGDLzWrGt7d26GnU4vflUaSuSbVQ0C
pfKMh1glnGUKMTWEZVzcuKGbbrzSnL44WIKwZwQhztTPf+mzfz0WRNpI9G+904WRqJ1WSSPKnKGu
3gwvfI70/jEz0JH8F9chJR6jC6KND8VB2yvEtKPH8zmJVnRzxGsxKcTedM2FjfRc2SpZ77RY5H85
J9+hQValRRB77gs8I1GLxHUoDg0RYomr3WVl/ZRn3oVGxbkX+I9LnhasyWxmaPTU3FeGcRt25Ztn
Zojb7X1T9hfOHMa595cTqeS6kz9BL+n9lykG16zm0clZZvTpu4iq30By7SVsOHdJ+zZcSmDOMmdF
Xse19BoomlRmNoj+YP29mDRVXoIazGOn41jA1YbPKBLNIxHf8PCLjITroHU3ozO4z67FqgnhsUUw
pbQjUUuytVnqv9VBx84CIGis1O9J2d0ixanWgpIvdvthkU9GvO7ySX+sEF2z2evWhbfp3FPwpFOX
Fgfv7ekANsuqti3wJ/hzNZNxO2sLoZovVmVd0TN9EfHFkMtzP7F0ZiGUcWi2nj72KtFCApr4TOIa
CE9fdU21OeJ6jBDa3KKVmvTPP5ijduKkIEQxo3ODfC4cM09+6VCZMqakWe7b+ewto6GzH81I65eF
MVlXUZllzwBCAfOYKCePdgE3gk2UdzO0RiR9W2WANfv3z51iQ1qgSUvhOHFyUPLsyQUMZmQ+LGVz
HTWTLVOKZn9KyvYlIU3BRxf548KD+DjuI+OD6obDD2emD2ffcLTmKuj5ots5QMpKoPwGQSqJ7IEM
tIJCsuBNQTlpwQUOm2g5MZPBeWFeYvP/f/bOY7tuJUvT79Jz5II3gxr0cTyil0RRZoJFSVcAAj4Q
CJinry9IdaV4eJusW+OapJZSvAQQZseOvX/j/U2sNLxw4BiYSNBoc5/vPRtoRFirooa3LNAVe+Q1
FB5aUGCrm+CCkYneKQEaGYoVsp0VRWTHqumjIrClbydvsjFqTtFfejRcUav9hbS4OcsnlhSMqfIA
qC84A5L/1wIYm5Ct934o8j1YYX8nrUbh+tRHe1yijQfZhduW3sfSa+Ybti0ktIWN8DmPx+S8sqOv
NiqZb1zM/+776YDBQY9Mh/60cES5TVSD8vj+qpw/otsNFjWci8+FY+WH1yf97x4F8BqsAWx0jo2T
BISmEwYd5lhClTvfdX1s2HxzV54neZV9fv1Zj/N2utNM9dfj9soxeHr9b6ywGqe64HKgUafboO6w
QPZafecs7VqN6HjlXDitnd6q2Z2uXdfK3rvKQsjLq7qzrkHf7PGF/le+4Q35BtPk5Fr8X3WxF8ZN
V1AHHn7kI6qSavhTxuH3f/n/ZBySfxGecCGh7eFxQflTxsH7VwDKiSqasRVFHp1g07QQEP7j/yBb
RNrAEuA/o5ZGNvpvHQfnX9T3SE6p2IQGXfePFI1erm3TZKWq6eApzNudhJHEW0Did1Z3jIvqV95m
hOq4xVsw5nr/x+jcPi3hVzyL+AgnQuoHOWx2K6W0kydVDSCQdXZ4kgtjC+rIt85YB05pPr5RIfm7
b+IZVGupoYHOM//+x+0nU1aKHwny3WoqR/TS7JtB14L73vrGsfg3DwLzBFTNBCD7RTqt2YtJiyrO
cRnKX2VV/kqt4pfgz388cjwGA1NzsaZ8djJyYELAlgRzd6Q2kOyTuO83j4br5Vz8D4aOtUrUoetO
/+m0GAjTu/ZhU3VobtTyckbAHWY4LomyEW98VMgkPI9zVCOolHGn82hqnN7qIo3mvkow/ssnhBTD
cfmwZPM9RLz7TiPx9/oIvszDeZhHq8t4fWKgal7mjxWBDmvL3mxxGeyxBY+g8x0x2Es3rVU84O2A
3DFM4Y2De/c/X4rUOg3A8DFtOp26ULaji6lzd+z6ov04guZHABpuLbg47439ZU6hFwNK/YWoQA7K
rn7+jesoRjwP644ONSIgyKYve+Ha6cfXR/Lvljy9nv96ismP/hjJmFREW2PFU5IZzrec73U9NeeN
/J8N3R9POln1E75UrW54Ul6Nyy6cxcOKv8L2v7G9Hv3Eng8dHa44ZmVEiQ9W6WR5IAgWxHXb1Zy5
brvrbI1q1tIpbCv9etknqd3unEQ6B6QFgqMt5xbhMy/Ze73fnOueVt92akH9x3Q7t7JtIGvkBbah
IvXeGWmbwxiVvxZwqO+y1dFXXYTmPTLsxpczaXtsQ/mRJU/rvV1OLt6gcNwiNNbeLzJxP5eR274L
UpF+07VedlM9B8c0QiKjXZCAnATruYxm1DKGZbTqDRr38U73mf9OKRrVY1k1e1LB5iP0UP8cDtv0
o0+J8o4KeXeIdu8X4bcXaO1rsc2jOG/3i1/Z3wXkXNpvvI9FkvJQp3x0ie76oU2y7iZz13anQH5x
2fPSFBNbrNLgBiDXdhZC3z30NlBo0aPyaOFNs61tvm6tCVx4LKhtpBp3m0YElzwr4FVCpoK3OzsH
rpAt6uaUTc/9WhdntHfaC8dG6zqu4a7GCW4sUUX1J8t1cDFnjviWxW11H04lgKTB6772Ye1+Tvn2
bhNB8P3a1T5KZCEODqBCoi5RW89b2Otz6EOitxDXux8m1AsQ56zfo++pvqUMDazNvrsJR/HLdpjT
EfbSZ/wFf83DlH5UIQ62yJnx9sPQXiwVue9BViD62dsJhuyiCOcPoET9d0R0tcV+pjjTWeVtSAMK
ozgxNohhAqbd+GNWXGdel6AGnDW/QpRxrrGcYBDHigKia01xvHlc9tWAXggCFfElhhfNHt1APnPM
ETvxEbCu+y67w8KbT8qiovyWQC1G/XpCbz/I8aGtIBGv8MplWJ0VjWt3V86ou2SHDa3+kqedlexd
R2ONikMMpsWh3chLyBjr5xjazt3clPUvN8IrhG9c9rAV0w2kg/7oozZ83wLFv/MQOBJbGEQoIUs/
gJICukND/Jzr5FICMqCOaqxdVTqXmFVgjNRu4MNadPDC5H7oJdvORyt3q32OuBXONNS0zrDr4Hnl
93S7M01roREPCdf9A6Ke+gp0qZNtigSrgUGn84dJJvrLKtfyDDiyoh1gSbc4CPgH634Vcdlv5JBN
4wb5Z7x3k2746a7sLd9KsZeupmD4pHHb+5oJtGajpSKGzi0vK0c83jF/Kxb43PhJOCUzEeRZ+a3P
3OZ8TmEGy3lwtwiA/3LjPLlMHRx5eBEUqqFl7qxlMAa1dZhfo5ww78esMjRaZmj0OPpATlfbPJZI
seJc9FFoCbc27+b8r6ZLgmNThkh7hzma2r4zfumGRZ/RJ4CQnowshBWnA4hrBbLWVLJ7C+7u4FRY
K2d/qVFGu3yYP2JoclSt/j7mS3FeN6G7H1P00DkKo/f5yKZ0Gl7Ldip9pZVM9lnJPqfBi7V1F5Wf
YySCL2BuHTCHqLbZOndqW0/lUEIEFwUSjRWLmqg43+ZVt+yaUSQ3HknlobfY9eVYLTuNadPGG5BL
WiXRDd13feaYc7fz+W63Fg/FYMU3Md3dh2pGdMHTyqGQMzl3+NN65/PIigLBm34bk5S2b7W0O017
aR8MK9uoRtgcRIThRlgSQW/YtdY2R6PpvRPKfuPb1UMQECilJH4gLxG9XwvUN1wpl10a4akDLXOM
38Oel5fOBCsG1hHLEHOEHoOMetwJHNS2tTu2u3Di0bLFAryAELiFyTD9yKnfd03VwOEdYB0DONzL
oroBd9oe8gnpmXyou5uhN3l167YXldOxmKY+H5ETdnyaCoxOkSY4U4Wjg90jURe3pa+qjJ2/7Ilo
pc0aCbCvvi4xK78WwZwdNMabxDgyiY1lqQBJp+AwICWyhe/pbgPkOc961c5bvYbtp2JmhFbEHHez
HcmtjxgQMC9F5K5s3OwzToM73WUpcrxoHKbrWL8fRmKPlRE9poRNX2o8KnXSjgf8seGeNdhHe6lr
f0+cUV1oC7ufsh1v4nKojkNo6zORU/HDJdm6UrK48fAn/GIJMdwsc66uUrF+Rpdg+hyXuNnHC3hS
f3WC44pf277J+/oGflZ6W5Vfox6ee+Hlv9rMkEFU8Yn9fC+1jfcBEEDUiWoML2yPDtoyYO3Q4kdF
cP9uBS3GRRGHnikPvbOKHC+thsgrGyKOXccO+sEO0t4rU9o9BVmkRqikMQcH7l54TIQIdnFuN1uI
IvN4pHToy7MmTzauk3fTRg2JwOWhqghmgktezxIRCcqumV0az0kb14MuMi1JOFY4KfWr3FSdR3XE
y3plIwA09UbYxf001G59PvUejoaoenbbNh77c68axt3oULqsdmk/A8e5WCYXyXIOn0oS/+poSj/0
7gT3FGFxNBv8Qtf5+SQSD90IlIZ0fO5rtKo3aTh6kbclF6dOtFnhAPwaFpGj1KPL+q8uAM3gFFn0
bo6jzsF+AVUSspvAxsJqJq4vsalCoP+j1G0TonQphY+6xnaIM0F9L5f+DoUzR9fEnuEb9til2iIO
/XES3gwJ3gkzMoQl9fHYjhZ93lSi3KHj/t2PRzyHhEDZz6s3fkDlxg3ZXwQO/T4IhGX8sSzshaIa
npPvLmfsU9fbtAJRobGK1dHtwZPNffpQ5gH6uzQ20TSiFowQDprv6IJfIwyKuMqcoVuHrfpobbFR
Wq/ZrtmPrIoAb5XOYOHIjcy8qCzrXTEHdnyIspr45oeEbz8jO+G25E+bCT5ssOv44GNJkabexkvw
lk3iywIQjszc/W0bMz/XiCM/z7CHFWWwESf6I54IxBt30lfwT9DrjyV5AjJgxfVCpwb/C4y9MdZC
N48NH1xQC8sKFATeuqi9KG+b96FCAOwMMPELSGqUuRl7gPeRtYPGG4ZyJTF1ivC0rsYP6cIx9/oV
48XNkLYMGB+e5JCPU3g7GQBfB3U2dRVuFCRhDUJVHFAcx02TtxeWjxDF68972RUzD4zwb8QR24N/
enJzaiQJjh+WBm2OPpjRoWh3xYDR4E7I+gGfz2RfYg53g2j1dPt47OAsSQs4d/FRzx288hBXDB5Q
XNFnMwJXb1zsXpZ6eT9QJSDPIlgGLy7lHVwGSLBjeczr2j8f9VD/aj2o/ptJTQOmMTh4AdxBlp+y
pHDUtQ7JNZ2SN+4cEu2CjyCVac5jt493i8vNcyi6BgOeZQwufCRHLhsakJdliISuwjmk26gxDY6Z
Qfl7SOC1ez+q049wv/wHL6RevEn4n7PYcqL3S+pwAKfLDDKjKMS3x1OxaWCGbqfVaFS/MVdmLp5d
1cxYkFGC7wwDbC9PFkc2Qrfn9CqPCtgJOgRDu8E/Bhlez//SY8EBfB8rlFjk7iHAY2ALA+SfYmeh
YtLrAsLMlLBMT94A5MYU0koqjgn37bPAytqLDn3ts9c/9EXFgqdQqIBuAWELYMPJlXQsRp2GTVsc
Q5/kOQRGC1Y6xGXKTbhnhCVqQovg8pCXJL2vP9p9OcakKJ6p/wB7e0lHw3LXB3A30Qwepiw9Vn6b
XFppmnyrR1Jj/HCC5SaxguQeL8/7Mll6PIGCaa8WjXKkapu8MPFWqk2PT4+3z1RHOumX8kj+nVyK
thl+9qkxdrFScHRPFZf/rVe/Ua8G/ck8/v/L1f+3QnHv4c869dN/8btMDRbpX/TcqYEY4gG4Bxbk
k9owVVsk+YmQhmuJ1XBIE/t3lRodYkrUpsxKkdWUkFmlv9WGA/4poNiNIj8rmOXk/xO1YVMJ/2Pb
m9dxQEPCmjF8a5sS1/MzIY70UmPh4v+V41cnflX1mnr2buIu2CtYb8Jd7kWVFeowLHAFt8OwBMGP
GWHr5tJpAxS/D52Fpwtas3hY4ANDTQfRoLgq8/mTtGsLdrj0O+SUyMPnTHMP9XSPtqBH7Wn1dmDA
BvcGSFcXcbuwO2v6lBMj5R7eRGaECZekcPvNOkK8PPOGDMtqFL8ESkvbapotZOobLVCFRIY1Txvr
jSLjCT/cNzVhKuoEJcO2e8mabocQtj8KWX91w6STalNnUW5Ihz56dldJhlehtZ0dLN1+9aEsljvK
5gmv5ubcEEGXOlM2f/pjbd0+BeQ/i/0nMYRXQh+avhzcvwAPbWA7zycsEiSq7SCznwi4B+UVbmkZ
4n/+2A/FWW7h2YkFU1TkjthwTsVkYYKGWrQRNq5aD+08LFxLozGwsMyy9WDn+zXN1nG3VjNTsVdq
zdf7XIbI/u3DtezD63UtHX6sTnwUaXBoHcYoeePweV5h9SObQYZdCJgjcEyr/6QiiRTNXFgU1LiT
WUv4MWgKq/1QV2m73r4+egYW8u9DzjyIvraBE4DYY/BOExLcYvpkRWnnJ+BWOim0k1Pjbuza7PDZ
405zMw2IsuTUBYLKUtvOySL9oSyCN6v0z8u9j28CRwjOGuTuKHxB4XCADXLzF+FPikMyvA66RcDh
5RrNdeI8G8I1CP/pIAfgdQklpldGW+qUT2s5mRW1QPx/VJSx22XXL53F5V/Ha/oPgRTm6whcZJkG
aw2pIDqZULfAG7crAvcnehVD4f+FnCLWe+/SbmTdZW1vhrhawnFM9q9P8IuVhG14AIYAQ3vgmC/E
FDysR2UiyuHHbCewrbADrGL9IaV+x+i+/qiT7NZ8JOVS1wjUuKwokvnnO1G0cFUm7dY/pynMQdik
Sxn9AvhKjNqqiEt1dzMnK3ZVly3CuqG9D3RervdiiDoyD5yK05lyn8BL9D26s/Qst492oAh1ZTJe
juPk+7RTXn9pEx2ebQBkwYzJC+wQg/o/DfdOUsbu7NrNj2ZRkreQVlKKX9pZrOBL29Zh6+0gGLdU
qF5/rvNyYhJmBW0Ykjvw/qdhK0UXbu5kYH1fA8tx1y2yEQXS3VHMnQ/nSa9yKW+wTcoIBeIqoyje
SymTbouSi6vvcLSeMNTM43lV37PGEcnBo962XAT14lOAev1t2Rcn48QLGkF/tgkikrRvT+Y24Jok
61G23/O4AC2yEajmrrdDOEsW1brYMJPPkqEbwmvLS/E62g2N73MYNOGyECyT0s+WHyzAWvwKkb7k
NxSItNKe1Y6PLcxTAPbRztMfghmDwi8kcAmdHo0UJysVGWPU1DaNVCHHMD4qmhnJ69SEaGuA/bLs
XG4GVNZyuilfYe6RQmz6eQXVtcPJAlwFKldF2IuD6/cB+7tHpma+7UJf1H+F0+gUDvXFdFhv2f5J
8IWSH0uTpoDgHR2jFQb5qhmdL+iUdihXjug/rfer8iJ9p2Uf6g8DSEd+Nm8EEWSDQlvLnLk5WFx6
EfBWS5zAUbtlo6ewPPgYI+2VZ/RjmrDBDGUSLj8ZOkXKjxQhrcPwLNCUsN6rKao5zJYe81bktaUv
qI0LbJQ1xr+Ipeab1ZvM06wMntK1l5RF/xVrsEAfU59b1lWFcfFyhqnu3FzkvbWM5+M8zqylOU5N
5Ct0ge16rAc87jY2dT/+wPHGZbd1iG1SccZXoCuRmHv6gEConE/FhC0Jxc62U4sBDTDOWi4wtzFB
rEJozoIWjwUifxRRt9RofHeloB369Dv6rrfk3ivSoMi3LLkW72QvXwPGYPSKhUfPKAuIcyxw+Kbs
aVT9spwYuSDuRn5gmlReUuOhbl7hg4yhTb33rIisbemwC8SWaEHQddkR6M1yaRPFqeWVLWK7e4H3
cf2hMZpa0UEAbGa5dChhs6d0kySsmsyVFXPmzTa/EBKtk0YHlVEp9c4tzOuXH309a8awpW5laqYE
RjDaccV1UuzWaIyrCdPCRpcFlezG5G7CmUHhYqZKtshHCETY56veS3WT7VuKkLxx5GqiwF6unuZj
8MIx6xfurM/fstjrPY1NogYetWsX9FDVbhRQYAQzrzDa20i3VbzSwtfzf050k/jDTyDzhVuu/GzB
Je5LVoqHnKd/1NDkeD38vzEx3s6ptsviegAEFnwpRp+/bEFtRLyW8BMzxr2uGcFxnlC/3KxxZNYc
xueRfxQKVkp0yGyDMt6a1FrfoSDN//ZOXLGBI6GIDaSOK1kG3Q32+SKX1QSPvCQRo0stzZb2E/NL
ER52mIlgIG9sNqpzPH1Ht8llFPI2ojNx1LM9CKgW4N34hb0cJO+3kouZVe0VBYqrXZmYQu8cV8Es
d8K+S/KAHs7OyJWYyATNFuHy0LYOAYXbzjuoEsEse8faxqQz05jn3QbLYhou8UC3398n9QRgm0Rh
asNrDEV0CafDxojYxnJBeMVN6+RFipavoG9NtCr0QsMVnhU44HcFlbYCIU9JrXzYztUwWNNFmQ6A
zoBbDMxN78doGj80wCr5mCYVS9Z+TOo+9ZvrdmiTOcZMvfCnak8gJtzslZcJTJizbmwTZCnJ22ds
vNxQ5ccUP60A7dm4JMyGP9YpsPzcBNuFb04Eovq0UmQ+53l2aXyR0bRRczKYxVNQ1WUlqmnpu0O5
4DVB02WcB9ZQ6hV9mV20KxUoui6uHqVzvQYeoXLooVWjBF0yH81mti1n7K+HKXQJuTgpjcxSgzgy
Z0G71BO/K+ltEwVHBp+VaxeYSeiDrbqJn+QK0/NvCs174lJp63p+nyhhMsKcTibhqfMhq08XCmuj
8FoziuwFx1UDC0r3Ek75O2a/BzIaLxkrPa6GlRfPZ2vk0b6DUUR3IFxyHOmlizjl65ReHth7vzKH
rEKBkeU4hwEVMQ5luRAflji3/JsZlfuObuCCJwZgC6MLuo9b2crNSt+G59vWVC4/6BRxG/l9DyHq
m8GZWrQNk7NSElVpfuVi8qx3I5rsstsAQMx2Peoo6d63x7T/SCGejy9aDv9lr5cp4o0j+COMUlvn
ERtbjCvpNHiq0Yzg72VdF5P5t8VvPRYu3SeTOIetZcI9nS8OLZAvNmPsRTKRyLIu6FmyP62sYOf6
cQocdTOhcdRduwVhdzckpVQW8sfOEn5DtbSSH+16ru6Q7UgEa0hiX3EeNp0uD2Grx+5HV3PGXEgc
Zv2rlDf1EKbsCvT8ibkYdqKaXf30RbXKD3Ub1vJhWp0KF1Ccwe3NZFWKKpcXTB3cGoFLSLftfQyd
xwNKGbG+xpw5nTFxqe3aufQqjtV9GivtbHvmSBLk57g3oMlGS3/eZnOpTUoP8wA1aZ9eq5tsOmkt
6ivE59H/GGKb6Wdb0fvlbG2QBFjSdtMlfH/KOk0z5EXJZNmNEbBnNMeTosJE7pACLGsvZjYHTV5V
Xk3AZLqDTqLM2wUkaOtdJlwADkUUquh8WJYx3ni+ch1YlkS4hTKbGpKd1dI22trQBmAwBVV2hPOk
dn1rT+tFmjQ2Zh8TIsaHtJudBve2qEIDOE+9wLrtyrb2P430swVilzQ7uh4tDGhsd0i1eeoKq43G
+uCjA77S02ZVbwIZhvLTGqEv3W4qFUayO4vngC7rxkbJONwl81qVZ2mhxHxYsWKo2w1e5x6O3Mit
D3383alF3PzMIcnoeVeGWBD/leD8NQJbwD8z2rjeECgbefemD4yLrh1U4VlaWyWS+E5klWj6hh1p
bf5XHsMzTRy6T+UIDsYJ1LKG+9BTaNZeS5ePEbe/s28EItPQ+YDZRdsOG4h35kDtaq/ugk/TEnSd
v8N9XaaafMrOyFEWjYDphyG1oXYcJJ4urP/GkoIMSnqzNscKAshmcyPEaM5aDnC2Q+6HJsLBLzYZ
Jm4y1A0PAtm2rDIfhkzSxdpnFilpkPeaowfbB8Epo5oAjMrZEiE5lR7GoDXZH1Bsc3OIhLPytosP
eSk5G/u6CL8E8Ap4FaezIuxRM0tRa+jGPiBMBsNAZh+XFqN05mOOE36h/2ay6GSZOmKZiGleTxe0
jFMAF1490DfTThOu3hG0EeLPRxAXHjEFvxObDyUvQTJnGwQ18kjvoDG4nNET0mqkJrTeFAPUNZE5
OWlHzLypzECuuGdjtEbt+lH7Qc+/tRhX8cts0abspSFoJe9PQ9LEydKPKn7EFZhBt7sm7QZHPiQy
MflqkmqijQs4IPyO8l3THkIXN/rLrBWaY5Farcmlmi4yKUuOfRFjRE03VM6v0RqWMtlNlYNgjqEZ
UDfY0LtG93yT2DJg+Inh+K3v28dyTzjU5pT6fYL5Tss4lq1tKhZhAosVRz0vtRjILvNFgpBvUXPp
wCqRgSXMCPMG44AQOuoAv0di7dlCm7HzVjLSqIEfdNfWKqz9XemgUo90u1WZpVjY5AEfghpF8i+V
dKg9PU0jB6bj3HP9G9UdAMCZL/ZE4zBH46AjR143Wamn/BbPAjtNvuoyCgR9ly7M6gk0TxDqu9Vo
JOG9CQ+A4pOUoy7yd7DGTFJhKyya6RO6i7nIx2HPYqnpIjjztphsuM47nKfIUjI3Ndm8brHcAlHW
ZYOOb1eVu21xGSIgyfssq2/2gedJm0/VJUkm/GXfbJEeIBUFrwZ81bBPtW8SNbpQpIe9YxaYl45F
7571boRRwC57Ol1zrTMOzbGdSFS3nteRBYaeNPmmCs16REtNkFnbjID4la5Rw1/4/81Pk5WgQD9V
GPbGOyfnvVz0sCOTGpbhiLjyzvE687ZP26NUAfMCjL1lUuVA4KsvvRlh928a5f0ChzInKiG74Q9k
lmmxkBOIgy99s3arxk2aq3pyMq12WYV28HjOL6g9ktqpXZjb0UKWe9g3q+QT7E4XplgB0VbsEt1y
5cuipJAPwGgKmspDOXaK4LJMvnfpT45Cgz8NXNZZbbvmEii6gBubjV8mEzL4CeklF0/mWS3Bulx4
k8v9KcRtY6a556KX86BzyN5kXU+Zz5DZmlxjwK2cry1m2jOgJZ5uxLiaJyQGMwZR3L6aDHycPmTc
WSSC8ygz/sBKoF9vbUvji+7hWsZ1ROcyG6xjHHbeeBeueMZbW2tyGH8rT8ylGx6OycIkWsDsuyiR
JpHPOmwJ7lJIecyaqinotrs5tuDqFFIHDTlKErTrPaNuIu7q9Fz33vURkpGDuT+wnMKAx1PaS1cT
Kjticnjs8B1V+R5oHkv/6MROzlWlBLLx42nrNZoGD2YHFjLWUD76thoQYdB6MAujmUz9yEqB27Ek
4SVPzY3tz3PTMyCI5uVEfFT3jVJkZLY4t+WsuwrD0id5XSaRnaV5M4/vAWGswzucCpzqGA8udwoO
NssnP/BmpQmdYVW2/JrEV9IAq/rGZKL4ghPFt9PTrRHlPTyy3vUIJhOkSPjHcDtQuXINS0ebW+DT
xQKXdfPSWCFNGHWzyxbTDI1Xbry+jgULnUuSzepHBKhhSgtnNK8+okKJ0xpcGJCHe2tu/PIq6iiO
8IOIlKy3i1uagKWYRgs/txLBx2aDiw8kokOTe0354LWzuaEvT5EjmaGIp4CDSrMqX68a/U3NCLYU
wgg0dCLkck5qRvHcIiGHrvf3OVXmnqlzq4LxTmO9r5LNMEq+941HnlbVKFMBDA6A2MJTeinGsHRN
E9sqVN+DcDLdm6elUcWWqey+/nUvHwUvixzX6HVSPD8FD7iYla2a6sT3wk9NfGpBZ2uSQoI1sev1
Zz1WA/8sU6ILQpkaFh96XeHLrtRgO0M1VaX3ffbqkYvMCLuQlRgoH3vibQ5ggrMQ+BVBY2z8YKCI
oqse0c1Oudy7qUKYzgYsIlPhoa9qYu3v3keDr41JkSJ01IvLCH1o/vb6678YKqOlQmKL1QXX8Rcy
1LNMa5VNUfCgCmfmPTigzLWQw5Ur1OuPerHmwKSjIgRfDWHxl+LBpFGFC7Ope0jy2BsXatCxmO6d
NTJbJEzRCXhryZ22UBwmJqI7j3YgFfYXXXrZD16cUb9/wJXJxCg1s9luaaubAwLtCbZympDvk0ws
/P2vyo1seUO0q4M34CWnw0zXFO0FirS0SSErnq7IqVGYayaZ942aBFfHJc+pUsUN9qpvgSNOR9kN
EDCkEQtPNqKDdFq8LkkMEXkRzjcspqPySnWVuZoXgpvaERNgkzW+Pq3PoUE0TVDAouxMkzegw0f5
6HlrQQkMb2JM0L5JjLhYQdJLTZgjKALFw5Kmx/16g1oPvjHbqAQzu+xff4FH6t2fO5BUC9t3G7BC
FEd8uvv8Dbgl5qApsW7FV3QBiEsvCx92qh55Is6e0hYtc5MaQ8Ay8ft3UdwK4Ol6+zpUDefC9DQ4
tQhMiYfS/2I2op943BZwnmw4EpBgbeNhF3vKwtakcEpFtI6mwByWehlboFp5arPxkSOih24wayPF
I2eSM8LroOzQRYpJ5l31rqC1HGNDXVpmvw96MGkXWOWIW8xQ9OY4B2BCbhMNnjniuw4IPXfdpwL9
QGpP1CxL1yRNIlaPGZ+LIFW3TUWN5PoGH4KJ8Qech+bzuatnbYosDZ7pb0BhXiw4sClGcy2CG4mE
y+nSHrlZ5Ja9Ll/bHOyiPGadMlegZFUmA/hdsn59xoEhPOsMmVALJoweDTylODpl8tAoWxTA5elr
koGU8vYjhPPyCtqmW1rX9mDzBhu/SkYuUbOTmqTQqnAOeqtRdPrlHjgnlK5RUuCzXzLfG9RbJuYy
/1q2lD/Pi1qq+pMLfUNeuoN6g2d/GkGwYAjA3yHChmaScUd4vsgBQ2VF3g3DN92j9XYfiMgsCyE6
k1m9PrzuyZbmtxtKcWyHeAhzKbVPsoNsmu2qarT7qRkUXkQp5UuVHTLKqNx0CzFxOsAIW2v+iCjY
sC5nyE/3XNYCGW86yrqUYLjymP59N2FESR0BvR8ybES7kO6KCAI/8ha0KmWt2TJlgFiFLZtQx6Ep
E5c13ZE7bTkeH2eVAWdRllmmUwS+1MRrLgTl3L+zLOJodWha7NauXh+Ek/FmDJBNQX0TYssj4e5k
DIIgUwlI7PnTWAtzMqNfY7YcwjzcnF9/lHeyns2cErzQvwNTZly+T3ASU9tRU3X89C6Gd2eeNQaU
TktMvMzRRKgnBD313itAOoxCMzemSvr7b1Lj4FVwQbAZ3MCPTD2Tu2BHpHPrAaWmd1YpRmu9HNiq
IR0sJMCns8UbuTDtyyblelyAoOda8rvxR7fINJEshLXZO2tsr/ybbmsz4SuI3OAL3mWkw9HThVw7
VEDVzgpyM5PCeXTjizSBH36QLExh+XcLjR3J2hX0PDj30pQqBwg2pwZO/8Z5Gz+fPmPqQScfwVsA
tJyFiLY+3y49X6Bju0t/VNqLvgjZBO7BpT16DMu486nx5+qQ+XNyscB5TeGdpEgHuWV1r3H3xZUO
cTCaphmUFWtBkzTMVf8JyXxvuIWaoHO4Gto9Fol4X9Nq+6E7QOObUFrQcOjlhDfQttuL3C6GK06k
fOW2nuOCZw3C+7zSR9bnKQ5ZwaarEtvfUTWEDLhaGICpas6n7ZDIW59TqTz4leVdRYvUO9Ut/Z6e
eHWfD5V/XlUuXQLRKcp5bTnRwlNO9Q3URHCBiyoUoHHtbWfndTK6czmfH7q8dQKkw8OcEkY2DGeu
aJq7KfLG+8LzQBLHtoVdnkXd7ms5JsNPrMTlR8DwA2lROiIWM4oDbYKl2zb0i+btjDWotcGoQZ9X
TbtXU4LQRpwL8XmMw5CqeQqFRU2yvVsFWFrST4TGG8vyt6g3vffVYn93FzV8c6LV/5SPwbjN57C+
KKOh2MOzKd6QRHkerFkQtJUJZggh0dMnUThZELCEcBcLsuYn8zXfwkNqyn1YtQpKsLTDT6/v6Ocb
+ulhaEkDyEIL5KU4Yrr6pHYyaX6GdlSDEZrtO6ehvrpBP/JK+97I/S9r6/e0CKPyjXzsxcp//Eyw
OrRsCOKnsInR2AGXvqx/9k3DxRVFgBLWjucAfHv9Ix9/07/zrsevNERJ8j4Y6F5yeomc3bp0NViZ
n87Usmc8l+Ni03LhKXYI5UYfGtgHH4ohRezSxnCw23m6K6ozXWBQPlcK2BdgvfBGhjI5b6w++sR5
O5An4dh5X9ckL65qkJ1wleO/t7VoftWjF182lGffa3dxPyeCe+rGaR3IElmZ3Xg1fLONFdUh1ZuS
XpwzwZ2yZbL8FG2maCWMEjYWMpX2rLztyvy9kQudgPAYEpMGkAYxLh5n9CMi7g9mrGNFw+zHy/oT
3TwGPy+8/Mxr0TDHNemhcZLqqwdndjcCp682vbTCo98gZrV7fWYCs5ifzQwS+OZWBxgQ4Bh2Lc+j
n1OmMEQpGP/E/qwqKadJPBfRoEqwG6xWtdN+PR+jGrfwTWF1Nd2etj5i35dc6S7UCiZEZt2sTuYf
vXWhcCYN7regno6FgnWFznd0uXjLWePV3h010OqmhQ5MxkpjDM8RNdN2QX8l3cK1jD6QNkICNPS0
JRTwhaIOxgKV4mORtd1NHahK7dp0GL8vWF5+QuumfG81MQdEODvGl1VB1/Nkkd0ZtWj4qb39n+yd
SW/cSLul/0qj9yxwHoB774LMOZWp1GjJG0KSZZIRnMng9Ov7SVdVd7kMfNVfA727QG2MsjUkMyPe
4Zzn8AukkxGEQ08UI/vrRrAI4U58wD3i32TpbH8xmGrHIUsH559AsD/LknjEvLY20wUIOHSzv/j9
FSNhnrsXf2sy2zlf8/Ce68ya55VsrrEPI73EP3zQjJ+Frz++JbUBLQ5icyR4f8eBQMrKW9yd4lPU
WJkYm+HxjdWsHRlUig2LiJ6T3knab7Wl588ZARg3JHTrd9oQWJt//db6Afn5+a1FqcnxCRwNQbrx
d55zOxaY6Ijv+0zA4Ob07VX8FfwBsYlNMTtho5t4LFUBdDbsHWaFK5G6zi5FDrtiThIEEQtPApDb
yvVesj6/8n1nRuil1qUn6RL91VgkJbsqTfaJQ8pQWEH+GYGCG/gIrmgCMDdXFrAPCarearwsGyF7
7RS4BunVjDK0G7dL58s8jVxnwsnqDSkhfRNVRiZvCta8VJRWQcAoDP4SScmIIXFg6fkMc3JeU4t0
D1iGSoIbc6sFTYpchnci66LIZep3Id2XREIPRd3ERpO9Uu/i/Yo6tA+nsQ66Lqyy2kVX65uVsUec
MsKodBPzS99W2Ysqx540eTNj1EOw0T8Nvn49fzybPgHFNYI5ns/fj2TLZBNKoqf8vEIgvTAYARei
8pjZGvLIrjyRb0un4r1bau/zIEaca+5QF/8Pb1gyzeBUYKQJrmyin88flFIdLE8v/yT+ZVarHw+E
2Ko0v8lyFyrxMgSPDblyGzyt8boO4ukV8+uAzb9bjMd//Y7924Dux6cHWz2zZY4OtJZ/V+wuhRqH
ijiUz8TT3YfGNbp7E5PXymOwSyJpoc4qb8Az22WxzyfLOPWkRTNiz/vpknmpjyC5HIebTFPWd5Tz
DfnYhKA+/MNP+UvJcGUbWg4f8Sv3/Zc2eijiuQgaW30y9W6SJyoLp8NKaONx6/ThbII1Z6fULS5O
ydapvqeL7slwic163Fpe1T07QZ7c6N4on8zWVmxIuAU2WHpyXu5EeJHdsO79/UH/t8/ica4///N/
vn2DsYTLiyblo/+ra+Ka3WH+5QH/ygXK+Dh1Vf+T1+KPf/WH2cIPfrsaIyACMUPiHAXh84fZQgu8
H3QfZgqwrqlbXb7Xn0yg4Df6f7pFqgsY30xd/rfbwrZ+u0Y1MoW7Bv4xlHb+HbcFw1/rpyrCYbRx
PeeZqVEIccf8OGz+UsxY2IqK3i71Y6lrDHdUZNiutkLvEJOGZUz1WtpWX4UzZV27meD7khBa9xbB
pblHqbuw3qiJfD9NuD6DCjAEfl+EDLb9TCFkydXYGe+JbyZPxaS8KEtc58tg2/2p0ZOe5Svxopus
ErC1K9zap4TJuB0NLmqZrSZScit6UR49MS149J27vO2td2204/mod83k49s0+5tBBHb5ZMlYeTcd
WfZ6pHI2e/hMC0t9EwuhNaXZTaT5VnoYCIy/c0cCjOzmFTtXCxiGpV7p1MZ0YmxfaCdpZQ7tXFt4
CLB4tg/Q9gpWqSbQhKtEP3vizsMZnYJgj9pMDO7edp3uG7zDhm5KmfvO69OtOYlveYOlOvOyLOr0
JiMbYTDNrTCzx1la8uIKLxY7/op1mvG8Fyu0I9muR5zBpYRJc90b2tsk7YnGTbCXbjtPi1g1orij
ksDx7XMlLyk9z3qxte7eoAQ/DYEzrY1eecZeBUFTHfsliJ+XwvceWPPFj20/m/4ejIulrbCqOPmR
bXPXoDKJxcswtikUZ9OLJIJFXgM8dg1puwc3qPJjf3XFEOXKoNN0kXiEcp4Rgak+8SMtqdO1l7nL
PXs5O9O3ccKgUBouoNyWNT8lHsC+cSlXnj/TXNsxU00fedvOrgrzpV6suQiXTlseg9zL7fC6sch2
tqb7VDstrfpTwsLJ09csWMxJWxNgy0W8NZWY9W6fJg6LyULkTma8Jd3SJjw50ukdqMDrorMjs6lt
pHLxuJ70GBIJYIl9NixkS8cuixkbU7usRhFlTpuEdtUUUeoGbEkVmrbwGv1FDrNjjuucXOaonXwS
SzTvUU4OSHxzn6j25LDqCJeRTW1Wne1macAgE/E+FfHBk+WmdGX3xCzrjtvHC1u+zQbtTx/Cenk1
UBxtPC+LN/EwP+hEYO8bYt7ZKDXihiNd39eOLTd93JiHACJfKDujWyOYEISlTdnBVjnFt19lRy2f
l73e8NE03dx8Cmbza9n7dtRgHAlF2muRTdjxpiq9vj/QR4t9l43vqOfyQ5vZyZHAPbw3S0FqXD1v
K3BznV2rjb0wr5Nas8oKrYySRgs03N5U5CQsfzpL8wLTRZC9XjEgaXREInYr/Ui3/XGFeTK5IfcZ
mG8Garkhw6LPtI6WDsn3YDpxZLfCuPDTi6NwZq0N46mv98THqs/6ipnwiVLHpp2Ou6YeQOAwTiqT
pd9VTYP33nlorPxe+tnNYsTQMJQeCXN5zFzy0/UuOHjJeN8F2b5EHbjy9XnNNRkSLY7oebCfuqbZ
+vN0EoQ5h4Gjpk3LNnc9xAskxdh+doErhARpdyujyD9zW2/ZN48uVKBUPWQasNzGMKKgd7uw6R0O
wcw/2TXIDlEQ2Inb2gipEelsFYieAiFM5DFB4b1VI6rhebhbkyIqYuGvdn6bfyweDMDG1IODy3F5
UOxZrglq4ow+R+zwWKYrPhXGXZI2d4g015rPL0XZd558W7zl19NMqthjMCM67VjXpn2fmY17qOo+
xTwk2k091QGohfRF17oBQs30Pe0LY5d4HS5/dhIo4H0kS1ocHHC9WuuOY/2ut8Y6TBY32Evh3cdu
ezcOvU7b5vnHSmijFyG46r9wrqgV0wLEYLXVi7Mw1RA1vey3Og9qo1eNOjuJk95bE11oO+n3S6uh
lBHFa5eYZiQCBTSi2JCjnYYkbXiESnX3Hbm5vELMEpXOHsSSFj9eZb+ldnaWVsrt0BB7Jw1S0kT/
mINR2Zi4Bh+YDpxqrWkxxPXiydPEk5MEGRqG4a1bghfK9b2pmGXWhqo3RZ5PITbvDcEB+8oV28AU
Ma9iY59NI2m2o99+lM7srB20eDu9Nx9rMqJ4A0sYBEWaD0enGfVzalj3zLZv8i59dlnchGa+rHVY
yiEn7Rrqz1c7QIjBWCGS17O01vyL31nbLhPT/cSjgxIxEAbBMep/lXFivOSO76JA9/ioaTacFm9g
VDisGRsfQKD1G2dozGPrCj9sGLw0EWkkaSTn3N8Cslj2adXv4LIehiyW2z7XEcMHjGqyQWOgLlmB
xQG8AXAHMPFtZX/Y2Cw5sLGhn+dFt+/SwtbCxWubU65A4sxU2etaOOl7Pbl2NJrqZsoa7oQxfzLs
YVfG1SkYFi5WEUAaavuHYe7O2LWLj2EqCeybX4Qn8zUTpQg6TyUjyLfZkT3+3mCmtLHTmFzDxHGW
8+TAN4ac0dQrtaTG0ckczBqaNaNcSKzXuFL1PbI0VD5a25MGj24PfEdhlRdm+CAdqjZ1o557rc7A
ls+VI1akY9SbUtXqxkzKOMpME06c0rMwtrSnVBuv1/OYrCo3CDXfOY+AAJ81cC+3elIjubTn3Aa8
MDPqvC+F5u+DTi6HabCe7Emv30kd0JJdXJRKbhxvtDrGcmwFQ9uu5mHHPWuuhz74KLThYqQekA17
7O87p7yMDEyjRmp3pFSrW6yHX7rWajcktleHZnG/+B1g5ymTB1Mz+vXVTbEyy7z5yvFq70ZwG29i
Mdr1CIB6T2CmuRbVkG7d3M1QNRM5WUibX7Yb2KRBNy91XzslwyifYWSNIXhm/7uLVn3FPsIMndTK
3yrfmx+8UXNDqfxXSyICLvzCe/a8JVtpsatHMKLEY5mUejiN+hWHC26Wlh4pkn39EPHARMggXW6w
wXAgB/x4SdsV60J8q1v5PusaI6OgHL5Y3bDGGZeeoWo5kFO4sj1RGwA3stZOo6Vu7bDW2/yIc6Ha
CaVsaoQyORlmvutlLCPN8eo1gprq3i/MJuG4TdUdAxt/t3hu8wVh1I587OlxAKu1MYIswFSBKPSm
7PtvjfQ/OJ3zTYOdbqXaWD1lwji6pRVs6wBkkDNq2RqCEhcE28cVDOIhSnGalJFWCfNcWsRGEEjW
3AijQx3Vd/NNYY/BbqyMaeWlzUeekPmnpjwzLnU9GA8ckN20tpSV+wiXxzTf2mXSbezCllxenVa+
Noyaj4k7Oxva1Oz5CgWa0enm/pWLMlsPRWoZ72XuuO92VqZhs/QJGUopaCAjp2BQvObmdUK6QFSg
AB4Onlq0MFNAUSzzNqZRwdc3lq2KD2mQrwoqD/Yc2ZCkILjZ0qTHVo3eRjI8eQg0ClFa5TyIinJ4
boNlD6XkWxW77rYzmvfADvBW9TWkKxjF+7iszHCZnCDkotzy5A6OsPswyOBr5FUlwslWX4feBqa0
1Cos6xi1dg4rqY0b7kBZ7VJsTuEc131Y+0a+s3rTDtNWAJLRx3XcWmeRCusps8lXzmvXP2ZpUR0x
QxWQlYKHeUk3Oe6De7jH9lY33lWeUjSJuFqLIn4ykrZgHmSuYs22AKLVJJo4LWAcER9ady7XXgNn
HIloVED5CtmEI5DWyhpk5LDycSxwpGROiOhlCLsG9MQi069jQO4oRf5GRzsWFkH9BH+jWuPMqkMn
K44E0TIdM/xiRbsCg6nXkIInXs29mFf7qrLvAxKjtm6CDbZUTxUy41vNXe76gl7F7J15M42lHbU1
fhp7RnNQO+1Ja6dhg8DMfCbVumOfVBRPU98VkWkKrruZSHAWdFpoVVAUU4eJgMko60YWyxOjtGlT
ddR1WRVn32RrrAxkd2CyeKdPOSYLnXgUF2Pak2fkN5Cr7HNrA9NTTfmdArjDxd2tDbFUUapJk0c6
3E5pl4IlV8UT1rhsleMQ2QBMDNY2WQ4U3j4h8JrITzLhgJnBPW5Y+zdn14/fdYzjq4CU3C0r0emu
mT2Qb5jcI/y5VD4GHBzsX+dymtXZ1KuI0R7Jth2T7tTW5zMQpoOG2ylCemVF3jAMyCS98Yb56reK
niM3tFfTX96S2t16RqduaHVnXgy5GfNlH/tyWC+ats3T75rfYDDEGnljdKLeNbK9EMN7LKeUIzJt
/Ajxr76pa1rcwWytLYvUrVk5mBaFOPpolKgVdKh5/pPjpaDBs+Vt8tRHrJL3qpK8fyrrTvUnr4qf
qmFh4TuVyVdNM8lgtPN9ny1LlFjezRL4L36NAStAYiq5IEMz8etzHJugk0rduLHt+k4QsBOxZtSj
Xi3sUqSf6ODCqpESTbsocsj9UBbTwrUgYn5dboMGV0ydbkgI6fYt7+Cvc5t+WhIGjhWPc5haZtcC
PYIeGKZO8ZpXgoCaLDMKQthM0h+mysop8io4c2balndjb/YkV05NBNZPbkWmJW1Um62eRhVMuVd4
ORnLwwGonlM3TyNuvP0wpMOeylqCykzLrR2U9qael+Q46srdMCh8nFsClYgPuA18JS6Y7o3vTtap
45Jm7qG2/HZn5rM8qCqeN85ot4/sVQBGtuYbfbw4yRLLSZzot4CVhmjoqgQxMvYXZZjOCXGHvW4W
UpQQYLI6H+iYBs/WNn3gYfHLEoqAstwOpWVfhdQ0VlfuDmOjBHvArIVI4G/BNWEBq4W1NtM8vnWN
3gVKPr/7hQrCwvTevCTnFaOwPZWK7I1WzHunJRu1HYezUVSUFl3qcR8HX3FvZ6vG96yVYGscglUp
KYXaZTVKvnwXAG3js5OABuDtWowbIOjEyUw4QadJbFK09Xtqx72H2ijK82LYXKHma070mUfvlOsc
TKaAC0RD5d8rodlb2mGmLtYk0LoHAdU0BsMT1zU30UjHcJ674Ig3AmkHiVArnApOSAhwpIH9DCvD
bCAldgzJkzzbdSh3o7atQTr0nX7sJZPVrrK+N4s6kevZhtf+wlyys8Hpvp6WpLiIlsdYSZQDgTTX
Rp6PSBk0A2dU1rNU8bXjaItLZhZmiLPmlLjec+UH3ZYauyGlhLd/N02spvUtg/4BzKVDP+Ok80Yh
nI00X5lhlvWfS1XfuVV/msEXhO0cr5YEu2Pc0GuZVol3uyhDXKv8ejkjG6uL9HTiVHb0eEe2AQnL
snYoXObDyCc1UteQBQwEnJGO0ZJCOrwPnnjPPGfv281lArqHrXA2V7SRR47oZwIDyo2tpjXtFu9k
Y/aifugY6RqZfiZ32MTxMzJKWbh47d7at7VxD3BwjxFmvQyuRIgMoZFmZym/4DlldDKOo78xc+OR
s/PenBN0bcjl19K9Ls38EeoRLWGv6YDja4bIBo0qhoNDimg2dOzyvewr3PyJxoP0nW0zNimAXWt5
YrF8IXe1J0vDMFdWp2/6jhQ4u20FYQeVo63c3JtDmhzxWMTpp2/gJlzMo/TdN8sAspK/9UaxVb3/
vR1mdr9+hhjeWHAZF8GqEWVksMdaAcr6XvfkhOWa/IotLV03oNmiDmoj9gh8UFcHqreIIFmxyEZC
aCyULtAfRSUubcoBjXq7RYhQo7m8LdRgHjTq+hrsEPGx40BjPjRzy1/iJscCV4SBjhOrxGndrtLe
C8fGPdaFcYRXGrliKijGZK42THIS0oqVE8rF8Bpu6LlRgFCXdmvDFgzQ3tvtPsub+OJzqrHx7ozW
KSiPG1h6E1V5/6gBjes2hd9p86bV5NhGlpEybnPpE2aOD1PBJEWU25j45ofZiWvmDgrz340ieuC9
kxPWehCiuD5b9f9nZr/9rM5vxWf3H9dlwAfFBedc2v/Xz3/sfv9z8lldJ+A//QECbNbPd+qzne8/
O7a///UffKE//ub/7f/8H58/vso/TuMd/R+m8V2X8R95Yz9P8X/8uz/n8f5vhs6uijn47xgjvuTv
8COAu7+hDHV486Iq+WMQfwW0/YE5svTfDGoHA3otoazAGPx/Z/DOkP/nubuNZAlFhYF0w7qqKv4u
9WMkjD+V1NV9Iarl5CVy2Whmx2cDxR2A2D7Vd33jgL1F8HmFKjaztLERmSVhddX8tMQKiViVdCaT
c+m2eRgYc9VGMjanC5M8ufLIH31datkuZtiJTGFpzLxZ8dmozbVl9MsJu6S+46fkkJtTQt3OA7bN
T08g3I6aLFs2bWoFHeZzy72HWuBFrYgJIRzH6bJ4/Ly1lc5bb7DjQ+VMqJFctvM3/JjkduGjrd+s
oFw2kPgkpFjN2s9qFhz4qU1NvcvnmpnpgwGAVDv4VFkGNSLRSt+GxErczRh4VLf6ECfZulDJ1F7p
QZrzmuoBBNHryrNPjxWuBt8KR2ra8YIHitwZL8F3dMbLmvqbisTeBOOi7m70XBaNHWZJAfHR7Jhd
rbRUt5y9YV//ZgK8wHuZWlmXW8aXbphoIHZCd045uWKj85KVgXDd8kECuwbh7mHhxroH4KJM3otl
Tm4Hb67Wlb7kTIk9fNshMyP/ZVFTr3EqjtN6LBtvq9xl1fMnrJJD++GIZjh7lI1dJPXE2uWuZVCH
48ccY2DNbX4X+EG+LdpCPxmdn2/9YFO3mFOIXXK5b6gKGrupL00qTd4wNSvsXmVVpM1BfDe48/TE
ZSZf9JRURS8v08giVi3qM+l8auUk7v2uB+QdTM2qDLRgk5ZGtu/9wHoVDuOTEajHKvPacp8FZX+w
Y6CJhpHfpyA974apZ6uOZ9mLoJ9uNWN0KQDK/RTMjx6HXRtqMBzencqI7wuSmlcTnfJeJi7k87Ev
jp6ed+uuthmELllOReyWYaMZ6RY3U/DhJpI5ZBu34jJobvOWDFy/FAGzfg5mnwuiF4Z2IIOOfzXr
pX7Xdsyqx4bUB8vMH4VWm6+um9RJZNryIzPdqw+QD5U9WvaGK93eJ7S3DKqnYt9a4+cV8vC2MEFc
B3Wlz+GQJv0bY761WLCwGeloh7Iej4OdOrc51NuNNSwYzlywibs2seW+QjN/iivPeJ1woJ8Nrxwp
28Z+D/kn38POC6jyq+6xU1Vya41OtZOIao5jOk/nHEv4rkhqhyDF1DiroRYviNrFK080306Tso6q
WvKdKsv6LMn8+qiT3o3R3CfeIWut5dI4/UBjA/GxyGoDAEHte1QV+DnBBTM616wpO/lza90FC3wI
Sgo+9jmmEEb4fpYdSprPW8Vg4mZorezL1OlQDKx51E+1HLITjI/mUUFBfSAsqD5YEvG9NmXBK1NN
8dwObn+E4kGWEANrcdAXbzE3RpEWF3aP8Z7UsHFL5lCy0kXgb9pmcL47AFu2Npv5L5MwCXcPtH0p
62LfO/Ep16sSLXKKFf3HGqtM9mZQH2dHx7cYWBSntvqGwMIMLUmquU4salg6dEyG0Q3bNiu9jZnq
hIZNbvNex4466s2YIaKFauuW9ngnKlrPlPjRXdUq6w7U1PyiAKB/OLEx3PGCxLdTVSsUnLMRwSgv
VnxO0C4Vk9iNuS22tS1cph6qkk8kX+ZbHjufFu0a+ejJ+pulsXlY/IIJwhTr1pqoIhtlaNtfPGOA
0TkUs8uGAhmLTzv9fTFTVim6i5F91mlmGDo81pMcTqQEXGrmhWezMpMX0+fzvzgBjjpr1oZQnzP9
5GZSPwW9DM4aG7Q7fIuKi6KbgxtIUJDB8+k2b1SdhwYf1INSCfBeBr1FFI89has0kkNd0VYkvov1
WFnlCehCCCCWo4ap51FzHXEwG9t4cIEtmJFO3ErUYZX7SAWmXn5pv0WD2gmx6yCfv7MxZLkm5IG7
JFjHTWV+FbTN+7xz8m1DtuyjgQ0c12bvnU1mcqGGJxIj7yybpw6THSNfbzkNFIdvdaVY1YLcvs+z
iqkenx7vphzH+dvM5G2OZNIATC+d8aAlxbCNO4Ps1761DmZulhs/a5rn0XG6y+TQA+D/XrZWNqV3
3Gz1qxuo6t1H//F9zmTPwqPvEqD1yTcmEAJV6sI8DSw6LhCFzLZzVvDLegZ+/JxRoHVU64YUI96L
fHirC+ZU0WCif4/cq3kwT+3mmczefl3hyd+TZZfFkeMK+b20jWZDGl7zBWWV667tKinerSTxt2Uz
xSdlxP5xgAMT5tPS7tPAZzQtwVzPJvcbE7U+P/c4FW6FX3Qnacz9WsExOjSVBmS719hJ2ZKZde7R
TQ6l+oL4ndiJmvkuKzyNXXlnjeoOA7J/s+C7/tQtlasrWp7rmnCK5JiPvfaYpo77CgiWo0eyZKHu
1aAtcWgTwL4sMdGqul/dss+0zsRGlhxLRFVIxEdGKGKQiF7PkIz3xJgBoQ40QNkG0eggrf03CdBx
o2fWm6266qQlpfPgM5AOAXFZN2Mf2ByDs3kh8E6Pkrg8XR/gocktY7v0KhrmMlsFojFP0MzFPjHh
orZpWV2qxLSePBgU68nTGOU2lbPVXMEgMXCttc8WZkUz3AF7sOo9O43uznMS+6NPsdOGRl8vK6RD
wYPhIAwom87c6GlrPJLDkdr0i7V9kXEDQRJzTXCXJ6W3BdheRaNu3QBvGnnsha2jZmBMarvTIehN
f21kWvMJ893s4V0zDkYD7+1YQEEAybsZsszcXeolry8S0sIOgq25mywGAIvDimUcl2DZxkbrfaEW
MB8nKxDogxzL++4XmnotKt/ZxLJ+cZrcW2siuLPMtsP9UgFvCalTup3JkZeEohcgwqFtIAQzuyxC
6wigw9Oa5SMDJka0UBaPB1NNK6fiesPum/DWtGlphHQuMbXpxiDF+6gw6iJA9FtPrKxmof5AkaDO
VqIaGt/2mSSy4nZAuIEtiZXRlvuu3AxQjOnSaY20zPB2ZpX7t/j4Jm4FL3ulQHOZ+AqG2s0c71Qt
YjbJMjBDnPmG3MPigChCCMwF2wRaAVgiCOk9vaJ8Hbp5LWm37t22TcMRM/He1efylikES8rcclve
HIHHaHNJmUBKEx0qxwoCGIrpiUoVoJGpjw+DnidPuqzyJ9ukBrQRDdgR66bmtpZ9cFykS7WSOPFe
92q0JIkuLPQOFTcYI+N4D7aXac2UWOIAvoA5eDYYGUrbJKh29H5J92mRgAK8hRnJbCAXsBr/Jh4c
uZp6vz04ORtcV+usE0PS+Rw0DGLhhkHVTZrpkJbjsk4o/F+Qgh2F7T4mLux3ZWbnMmPomFv2oZCe
8TXDt8Wcg/zMJkbSECKLfjGWwdzPmneVPabWqgHmsAaj8NamM6ML7c6vGegF6eCu8sVIGWWzoan6
ctzqBP5FErz/RItwzHKjgHqaPPFYrI2CDB7RqaqVlVPcaHl2O9iZdeoc+9XoWExOQ6+uUtx8JaXP
LLDIeWGKkV1AwXgAjVSNyJMUHTbXFjs4f5Mm5Xxg8XCLktd8xgOEhhnLcoFzoETB7bEPXiC5QNxW
ePOqmR7cLrYeA5RwyYT1OmvmxOARYUIR+MAuHO92clMZ1W4pTyVvvzeNGFaM0fFjgZdhV5P+cWCA
rZ8QfWarIRntaPFbrrkuzfZZ7fmbueuXqO5iB2SIGsO66pMzPkFudinmW0fnlyPgeZ0tfUGfULfQ
LWqUFn/RkF1+V9n+Faj6s0YQnRhKMIQX7O7gcP4aFZzGjA8y5Wd7QfI5JdzksZ5YfE5pR0n3wdbL
5gMenl9yZevyn0Tlv3Sl7lU+aRKyCZ0T9in//y9qMNRcbEKWOtsbU9V+LFhqblDzp4Q9BPL+X/+e
9q/fCqcbPc21+/3V35ehhnKntOBb1WZTrvmMoJYvQW59/uvv8wtmnxcU7KeNRPWKgHP/HvQsq3lG
jeIle1UzN0aCau9dNZnrvMz6S9NKGdwMATYeHnrxVl8p+JwqSXqrxem1uWa3Vq7/9Y/06yO+qu2I
BMLBTk/7dxqp0ns/7eky9s1ULicYIPPWEqwar35GEmr0JG0/CELhORtt/Lt74b/VnP88P/onNWfH
qKf9+/Do+o/+HB4Fv+E0wypoutfP6P+ZHDm/wUC++vpQY/45OrL131z0BHyYSBDh83T9On+Oktzf
dN3GPsBf0H38Bf8WMdv5m7OQNop3ECpwh40uMF5CK37+0LaGi+mlSdLD4uhsKVGqX+0dtohNBriu
PbzqSeGdNcep7rN6Ls9X1WXY+IVuRGWgxNrwMv1B9HKZ1605yduUAougPq1E0eW12ynIrAOZOwZS
taxuVo4/MXWBSoQFOpbsiufUSY8DdtAbPUFuGlZmfgNFVV6wNPrbQg/SbezF3taWVLERXLJ41XGU
/XBt75GXuifVXUf1ZB9qEdAAxI/F6JtHaGHulwxAlYo88lYiTkJQIKkicUa7rp/KKr4nL564jowI
7L3S36Vcqjf0Jf5pkVZ8Raf4PTXAmKxHNKUbGU/u7QjFKFkbbkCOfRpX+v6aV7KTral9jNzu33Gu
BLeggvw9aXEtDggzbqK0qI0L1lxFWJXV3tudPR6E9HScjVwNRWQJ81PoFVIHR+Djhj7IQh7y3TmB
snPs6kX7oM2+GpnqyjxrS1Pu56x5GZi+3IvRdLcSr+ET7NT+IQj6iT21trTvIB2TF0bLkvmBw+KS
oYZQaKKCJSQha49kwkOIqWe0C04gPda/0J8aTBGKycf4haOe1YQq8/ccSNEuWKCmG7RhH4uuEOlD
QdCWxDnItq8P0GCWYx3nBD07XrfxJgAsq5blNezBWZktDzWRL8gnUGbxKim+GuHczNKs/DgbXkwa
XuHyi04BmxojVjdG5mg74ejpltCW/LEq7fSL7DMuaEaDFnvgqarWBR2mgaLE0bFRmZbswow3INpH
W52UHSwdFCPdIqLPGOJNunBCAuNjXjZ2ZUr1YlHROcE0fs9QmlFzTFZJBg+owW0t0vKSufiCbHbK
N0lbLSsgP+QEtX5xqonIuzE1y6CRhIWoUVnMLDsog5NnEvdMl7Yosd8b3CU1ox+H5XHOOp34vuIa
/Z14KzaHLPP8EoBN4QR3STyn0ehr6zotUIjMw8ptnXOWB8NH6Vlyr7fokEaB+nM1dGpG9JFOx2VB
NrgRUFGfgkrEL1rhJtoBiWcj1kHpGd8QlHUq/F/snceW40babV/lfwHUCgT8lKBPMr2fYGU5eBPw
iKe/m1JLqqru21o910QaVDHJQhKBz5yzTyKm4X6EdxdtxiU333rmtWwGQTremUOl3ttFyDBoJvMj
RzXE3nPpl/tugjO9t9nwdqvWpyRN5dKtgtJiGBH1gClWQ2RazxZAoyslEvszW2MBpcvmSxuCmyv2
TVz57xn+kjPuqkUw2suDR43cDREYqmXE1YjeijX9ZL31k6r8wIoWPDF5/myIqVm7TWsRPecu35ym
RSsNjKuuQAVG1WsWs6cKizZjPcOYoX3rPXQCKwTQzcGP6n6NQoqCu2eAfkrkjPChb+8YgAbMUVLu
Z1Y5iqCi1t74RaOxTzCI1ePQoT1q0rWNlHKjp14d89r0jo7ovFBbSeZzHZje1MPAsYamxguNoBE7
AKbpvSTUalenIp/XRtBH9sb2WvEm84SAOpsTdZSiWULIR2lGg9sUh3ix1DWqKuBoJEX3962f2lxY
r8xeSEpTC6s/JJOcaNFwiOIZ/aJvTM07U+KmRdJMi0ZkVEwYmVi6Gxt26pfa8VCNdmY20gAvfA3i
AF1PBhKD+Ddc9VvDT9S7Oy3TNwVE5m2xK/Ns0cGVmHI7f1lZDvjFMIgsRUEdRPnal025NhF5Hgev
D0Bai+YhzrtmTS03oRhs07AscrV2K+9oNwt2u6pi5IzxmNo4jQ5ZzrFZm7bazaJ8pFsfdl1L6Z9S
2CCAadPWw7W/VKhfR3ejxKy/Qs2dy81oumpdWwOz3joZJbljfga1k9C54coulFvBA2inJn3RRsyS
fKEryMWrv+S06qh9WE30rwOWguwGHrmxgnLp3pjZFG3hVLb3blmIe9f04luOxZl+INcHavlnlp3V
vSL5534wu0gCNM2i56l1q1fLQD0OX6diLbrE+bMPp5tDauK28knHuRVEF94GnmA6E5eQ0tPcvg5i
VLkINdDSIdTm2OaRF87lkl4PMhhQtXmKZrgry+ssEHxcNze2IILY5HdYqrnV2SKtzLZzT8rk46Pz
lmfHqSKkALqPHmwQ+4cszadHFoK+WiUjK1ZLG8sN8YdDuesNVZ+YB0bXQd00D0iXvUPMP/wLCk9C
wZbW2c29GrZzpPQ73flMuJky9D4GysfOcUGXgwFgA1lq2MBo4zwaUlNfyV57hyRlIFNO2S2ZLe3K
UdK6icB52RyyeXQ/6egif5Xndq7jOqy0fQlGG+rbWHvp7nI9HwE2mqcg04zGbcMDw9UaN3k+jqgi
5IRHI9DJ16i30306s+JftWpueB/RL8eFoeqdzNtpFyxBcBjNoXtuo7q8ZcA/7rmf3AV3ASRXq/EQ
pHZTPJKIDsB8jQsEy/xgBepuskTJliWzgpAwK3MDVFjsM1XYN8gVorP2gvnQ8WBMVw2x6VXgfxF1
GnwxO0vWK6dzFGzlInkXU5QfutpoMLgmhk/7zlHD1y/hIW0XlhNCzPC26Zjlt0hqp/fG86Z13pvu
G+g+/0YuFXceNlX0BGBLIa3BR9VAAqWsH6oleAWDFHNiJ37SXKlODSa8PR+WJyG6wVtqRPkD0ROd
unVB1nR7wCAKnS1MNCcsM1OJk3QRBaFCNCuhVkufpM3F+MGVr6VeHloVr+fA8petlbjetglcLwRU
xl4gi6c7bYK9uwKS1pX7oTeSV6exnPQDe1lVhRDKhLNpJywS6Dvdyy77bJoz/fuuhp0mhiNfWdki
Lx4rBhQfKtJv1L7zC/r/6ks2zvI5wFzyaKq4OSqVPqrKw1JpqfLgqa4JvYF0OK+e791Cv3EA4oRM
PrLeffOGafhs1R0VhN1i+Omc4c0LjGzven5xq8xiM9mlceKXIy8JaATr5b36bmlnvCCoVc6UHVln
ipYxJaKMgcAdmFqAOmhCExAkLerWR8gi7abUUt8lTNFShMwTPNjfO/R/Wqi/baHA//zQ6f67Ia6u
+o/qFzvcb6/5I3tI2J9wzruIkYi9M8m9+7OJolX6JGxkT/DV8B7bkn7pLzucEII/Iq0BfSpDkT9b
Kdv+BC/AYSch6X9gppv/y1be/iV9yBGOS+wagw9QLTDvmcH83Eo1SJRgvi/JjYfUjyLFIDCIVah0
Qke5+bL36tyq0BzBjuaLaDXnGJdpWKCq+NpFGDFYQJeyCX2RqPmQaIXciM0F/O9WYkOqUt9Gk9ss
J0BxbfGSalud6k6Lr5kVzwE4rRyzvgCauVyKoNHapQaRnlh1PHnoVDCORzTB7XRuGXJtkj5nlklm
JJKvBTRSw6QlNAETrhB9ncSwNCnh036MEqfSco1M5n2kkueUThA/jTMbtSUjd9R1BDqYxUIfHfjM
PDYs71FX2W6Snouxng7sCby90Q7tATxMhoolrea7URnQRQa5rmXwMlWzRdhP0aOdjevLp0Ik/zI7
HAdonRHwL/MpCUy2qRelummiciMVbD3URcaezLNah0csHEe0ikXbMfeLkOWs+M1zlYUeaL1k6hyJ
PO1uu2bK3KvJ9JwvXJHlKoeEG7WP2m30oW/tzrCvvBbu9CZrTSjlkzs3u5ZQj2JDzsh0rjO7SO3i
ItujOa+2+CxK6NWTnSS9tc9YEtVqxs3SjIN3xf6+QvQcmlSvkh1+kg8Zj/ggbmc5HkxY68HI2iQg
BrrniYtvOD/EvuF5zbqRDEZHS5r3JFTNtyiEjfkrVT1QxACx+PclAkpqXUPTcErzgdA9c8uBj8V3
1dAqvzZTgdJdlcF4mhiqwvceGi5Um0cJ0tghO6TIJ60NCQl3FNbtRsClQgWeTzfdgmviEtDH1xL9
6Hpp8phkb9M8+llebwCU6q1O03wHdf7GTJv5vncHO0UUXch1GrBSCTFKx0ffpywPbYurDV7Yj/Ys
2hGeFdbiHMoZBjfna/dRy6b4IntlWsxIOxe5p7rs5/0IQG/cQyVbVV1gHjsLp4FtxQUjYRT28DCG
9ySzxz4EdO3cGlxBhyasid/j1hZXcWaXW/yexm608Pd7vN0ZdUSzM7U531V1b17kwlSVNqEQKK18
4BG5FPnVxaqD2g6FB1WuWx3GSdCGEX5LQdQX9sn1M32kCkMulwn2VgNPptbChijwngxFfO0mTCbW
g+1isva612TOo3dqgmBbl+Qgovy0N7nKqyO8/uYp6/S1A7fx7vLNvkEnItZMBPAWKvOsMxpKHtp9
6FuNw0YScSxXoBHfa3MRN7WTx69xk+qrVtnTqR7JpOwKdG1L6sa7LBsvIHDC43G/EF5NBPOucdvg
IbYNZClkd5783HvWUtxUVoZzE0/GKdejw7BW0XVn3fTiqHqCHQQnAIeOJd9KZ2FVTsZZzXizENa9
K+1hY1ad9d3wfBT0PVdjm+usPxCp/cX17QBrK8qItTEsKljlo2s/NNY0J5g/xvoLAJT4EX1/LNAf
tc5nBOvprsKRyc+AOIusQYYM/Rk0QcI8TAIvS07UPaDhLANlDOPcqmJ/PztutAI2j2R5AMCw7Z3Y
5Is+9OmVGSTDI2s6xINcn8duVnd8rfF5yOUEId4InTwK9oZHqhj7BeUd/dZIA7qlwv86u1VyGxR+
uh+juvrKgCtYF4LSZ9WUBE5uCO8QLNxNEkKy+75s/QMGZ6DqfLsfTKMGlmBOi2QDa0Xh1COXFMwp
FnAr3srzFLnMBUUJO2rrvS5iAtiTAc/0ZNrZeoai9+b4U7C2SNO+r5mehbST0wu6eUb4VlafJbSe
bjV68xcAsli5pNV/j9Fis3tRelMXSbebbWm9SjyLAFoYR42At2+Xyqm3ZoFtWqK9vVDIxQPrMp2H
bOFytYXPHm+6WokP4lnatT0P9T0JmnWPayvB5ZwNxspmp/QdQa7YV2PlvcFd0cZa89XaaI6cMCHZ
EUxbnEzrqubk9yfGHp4/umepdAwAzrBYlJnyKVaIMvzJSY510DYUb2hyeyVoBJcgWb6lS9s/gNpQ
WahklKw7KPJ0OSYWhWhW7so0WVHpdlmG0JbqW1liNGTjENDFyvqM8y8LDUu1J13V013hGRt278FZ
jdJJVzgkk+hguUZ+ToSp1ibzkveiG+Vj1hXN2Wt8HLST2SEvcJPg3g5mRoU+god6jlIW2pE9QcJN
xQ0oivylZPX9EvtVe4tiO3pu8ii9GmaFFxDB15PZ2ssmEXW2g861bCKIhGg1qi5Z2/xr2WuzSewP
VaFH7JHe8GTbAv1Qancwttirh65j17TGibhViMisjcd841hNBmNQ6GyERTE7zAE3m5IIC9viOvbT
qz0jvSaay93hhWT5ib1RH8lHcr9Ifr4BD75Kb+OefsjNRPCyaAdDoq150PsVg71VF3fpFm2Ie/IQ
Sz5G3tjGK8NpURPHEYOKtT/Np0HV7RYF1lD9Tqb6pzj+u+LYEhe16P8/lvP62/jx9efa+PeX/FEb
m9TGlg1jiwQ3WFs/oCJYXP1VDEuWB54FhEraQGYRpP5ZDFsOfwQFVwif8tl3gKT8ocf9194RKe/v
+tz/sIdEEvvzho5KGD89ZF0ALwGgGeeXZWDS2/NYtQ1suqjznuGqO5ySpkEzrwuxXhLg9MjH6yN7
RGWualNh5SMCaDO5iJUG2amTE4lBvjqJzq9rRqjMGnFL4sVvFL75gZuLCaQ9vvY5qel9vBDb1Sxy
DoPRB93T9BnydBdN6m6YFvN+sLr6rRqj8Ua3wGQYqVWX575uPVgNSDG2KS66vddmiLzbfBwILFj6
nRvwEVdNks15GMc1JzQR5POtvSyeu01m5KJkN5iEQACPEZ8JDuoWkgDz/KtCKXGTxs5Yopgr55so
4nxdKVAQYl02JaLKDE+md6iX1qakMgcKTbwA/KnV4aQ8Dn68oM101HKIjQr3aVkuM1pXPmB9ZUca
vBOUgdK6kxh+7gJCxe51lo83qmDzDP20X09JyU0ddTULj6n19mVQVCrM7FrHzFZ6dL7+kHPS2C2G
+bOVyycyHXpPNwhIRd2rfWSSabcrI4m1aMcGOY+3XpsKLdZzVraVCPPKn2F16bIyQ45+42B3Zj3w
kIwV5tnMtf0Kgl7qA++fX7qmsDvrfswrgq7oodjqO2k0zte5Gu0g2rBVbwOW5tjstg16y3g1kGpJ
7C9p71lEfbQYW57GZjeFTtdbVPuUBl5/6oQxkveE7tar96KbzOhKtvhr1sruxssXx9N7jf4DJeN8
gd7mpTsV45GIoKGBxUWGUH9hOHXdOOlyBZl16szXmEZG6rc5JTCq/dpPimCBlZNrXUR3v93F/xx4
f3vgcQL91wOvbvvk/9Yf+a+EHOu3F/7r2AvcTw7rVJpa9wK8gWX310jgMi2g3Q+ERCDA/ziAfhoJ
kHFps2AVaIZ+GAk4ny4kGyZmQv6+ef1fTkHb4/1/wOzZzBAvQgxLsmN1oNpbzCV+lETA32s6kgnk
SQvHjvUuJSqsj2h7xaqEe0OwQbBpSu7X1egj6V6h69BvhiwwMcrU3HdjY5y4h4fNooxyG5OdwHRM
d+c6rvZMu4cjiSfems2/e1UPlfGgEOiT2BQbV33qX1rY0n0Y/WZ+ynxWRasB3sLObFS9KjtKf5f2
csXPI+aMWRxKvjGyGMkGrAJ4DWa+eE8ewtm1yvYoA9ZZiYruJq1u5q5ee1zHyzzC3DO4s1a+6+eh
V7hHKLVocAmASWL1dXBMlEdZA6hqbLOwtarljPiYlSoq+nkUXy4hvwSAd8YmyjJzuwitdwQxx1A6
5I6Tr3oJoJBtSB9MYWzbG6THN22+2BsjztFZy97aFl7phw2bor1Vurx/SQ/AlbJJ9/GD/dIN6T0A
kHpdmqbeN7kMQgJCLn1DM+5pM2/ahQWHwo2/KRUuImb07soWDalCwrHWJGs5uASGGf9E0R3z1Dsn
ZhCRSVPeB6Ikz5zldFAOe8YFcHlRkK6WAC8FDavAKSZ2Bj0rsUPLM0rrJRzpJDeU8GQP0R6si2WI
Q4JE3U3hD59LYqWgW5THBjn9VUMGc2gxOqi1hxCuaLawUqo1y28s2c6Fr+O4+wDURr+wO/ZzCZlB
R8bzYqX1ymIsQz1Pd2MNeN+kzUKIQJTlIGvM92zL9KEz/XHNYJrVxWw6bGONZd3N0GYJ7nKJaYx3
8+AyR2CSsgnM7L2ZG/tK4Rtcqgi3sGOp9cBSB1BBvEusAZacYsFfFMYmz9QjadPP/qxPmZy8VUz/
tzWqVGxMoZOd15Qf2sneM9XbO5KJWnYeE0LRIDOOCsq+jRiWgJDAWfOdIM5mXrkTXwm/je9Ydtbb
4RJfInmYIuUlZdSHvGd3BJCZvXNQErL9YmszzNvuajbyz3qx582c+M0mS7Nl71RxGWqNV5GhBU5m
8nHWXtzY+4S8t42NrD6EoaNICmpfja4vgcbMEYuuDjdZvagdsDx7U2PL2bo8B7eRlT210o3PRMmV
W8v/HAedOM6xp0KncY1HMg7ZBg04V9Zekab35QjbpupcQXuNAwa9QPsoKkylGIjye9C/9rrr9Llj
AL9l6DJtaIHcrc6Hcu2gCtlUhBCvemkINtStpmbKyw37zeTCC5K41qwMqVzmHkzJRi+N/XEvZYw6
fpRXnSGGtSGT5glBKFfRx0IvbcBvbhxM4ApQdQqnBjblZOIJXQOWEMMkf2dUetsnjRcGA4M1esbq
IQelgcpzEEez7yYHtSwDv3Ay8gTAF9yeuQd5hYs131gLUlA+6nDyjApYsmucqhrGK76ja8POP6cj
NB0EE1h8lcdT3x/h7mmuZ6M7Z09AOT5aS3yfo8SnSa6dY8NibZW5/QOuwQMKYvfos126bAXuyXFU
5FNYNV7WmZz1qXDXts1mRqrgC4OJ+5RpWmQOtwUaazKxUpMwKeNbaetlW7SMU3rvlE78/c6rdhPh
t6uKxSD4IKPF1s/2c4nGbgXxy2fZnX6omu499vVDV0tgqeDzV0XuGavJH4jRFP6ykWmNEAKJdihi
tz0v0tsOpfwIFIJGHx0iC53OeYiIIwlLL6BRRc3PrUYHr76NwDBxN7LGc9rM2omCKRyTsXybFXLc
IP7t2OzklGtB6e8TDMZ1Id9dtztlxGQdOmd+9qeOiQPjxbBYLBeJS1o9BsH4UlDvrpvG++YmE+0s
oXEhQWmP0hyuPNJxrhtfHlMovWga6uJcsCFHpXtbEEkPiDrxQ2Su3wm0Ekz80G46eqh3tj0wBXSW
bKNAa50W0ALAq0C9OxZjliKD32Ql7xhwgsfFxj1RVOaVdrNhC6ZXbXu/GNezzztWWj9SEKa3IIHg
YvAQmo1opi5jno7loNi2g+OsROk8NDmMULdX6dWiukPcInNn5m0wOMTNC7tbrGkx3Lcin1+naBj2
3oKrf5BY1OMi2Q6yn3Yg0o0tLBcHhdAY3IAavRWxBxbDti8fHAAQEbhh7zCTB1NMmHBNd5JuZ5WS
fOzivDcT42UIcDIr5rMWUzrOwmE4+KNuOWtS4puiyN1z/qZHoBITgXGccig9HHoMv1wx5WJIry2H
sKfJwqjbsCa2G3MXe9nLBAT5oA3/EQL2VZeDyWmM+LtlNB4w7SLaGuQJruzGNbcO+viNaZfi6DdC
MgnlSa45Vbes6bGD+Yu2qs+F21X9k804E3sWY2YVVPsZ1SC6a5bBBPg+9xFxzZeBgdtlkIf59pU+
yI82QBjtJSQTcZPh7Hc6a6/YYjL39hpXRk/WMFUW44FlacG+bpyu5vQmgpiZUJrDzouce8suPbd9
I3mw0tWxtcbOC8Ks9pHEraqsSI0E8WbT6rb9HdH/T3n9t+U1ur7/Wl5/m/5v/1E2qJPbbz85Xsl7
4pX/qq+933SI6F4ZKPygWfTkJ8fxmBIIH9Hgz7W184l0GRPjJ/Xfb47YPycMtvzkBg5/HaQl1TCy
xv+ptv6psiYkCtUk8Rqs2ZhYQLD+RbeIv33GJUl3l1/2TZZmEsxT+PmHi/IfxhjMYH4o3//1JgET
FSICPP73S/ne16PRBIGv95hp1Gr2Or1OvNELMZL1m//+Vj93Cr+/FfFofOVt4VFY/vJWdclsM4st
vZ/HlDSeImUhIaEnmJd5cgEGfV9CZdmRCGuvIGHVf/P2vwqqfTz9fAg0D6aJjfnXcQ2kMd+ZXImh
pJoeZem9+Lhe/vu/8DLx+YsLzQ+/vIXD8pYgHiDov3Gjf5CHtyS3gsY21Z6e4JE4kGeWO3U4SESf
Qiu+pX+Ox/7Dbw5M8r+/HTJZn5WvTdEUCJM//+HtrFhhqWGlsLcnSx0xbZp0RgEpLLkTlccCfp8d
TQopWqx6wXHP2UYjEmj0o3nLSKkDcbPyZGwGKwRg+QGwUVCGYz0GMCWQydarju1hRW1hNpchfrBq
Ee4cAG5Yn2XGYT92Pb4tH91h2wv5vFzymbHXUsihhbCuEzVQ7Se5tR7EMj8vLCJP7G+meEU72TIk
VkH56GJmeUkXjzTXEg9mFNfOjUPsw73rsFsegfivhhijwTBW5iouA1pLf1AIZhy1HQetD/hyzhA8
xq1Vlt9tr7ivU/sLe8s7YNMlm0ufZkPM7zGPJ94iczfMekFhAmJd541Wu1w52Psqc+102fSNZZY6
eFly0yxwXlP6nI0ty2Ez1ZN7PYPswuPmRkdGRs+eYUbHLKG2YHp9YcaN3xi7B48zAarrxcwyjNYq
fux5joYDraMIxnjt1eja5ika9zh7o00m5uTMkjMckktOkA8u1ImFm2/YLPRLGJO+F+A6ziAvprUX
PCpv9NcJs81Q+ql3akSWgaZtTPaj1dy27hOhC8ZLko/tTVXDFt348ywfazNnEdumw54hLSLStu1L
fqvIkqNStee6QPEiK5VvEd/wFSmJt1V1vYS0LCaqykFux7QQz+Rr+jDIqPWInJHD25AKuJmhWMyT
ob34MU3Yz1Rpba4iXF/rhOcsopTUDHjKt9EpipL2rtHsEqg0TxFU1zfsUv2jDZRrD/vCPF8C6PeE
icDJ1ZQhQ1/Nu6q03hI2aGzxU8BJmWfNe7tLgzuA4tnOINzjrGOjvh0Kkl4Qj57xSDcKxWchtuSL
qLfavQSN482Nkak5pOwG9nCFtYtWVicudOtuS4Z4DU2+J1o6MGNcmXmCyst5mcf4aJfRZYw73TVL
/sRqml3ByIjBhvh1hW8mX6UJFfNI6vedEU3mTlrorRATFvsFmtLBaTp1RfcKCl7ETn0DH96XfKPR
chAJGYs7K1LLR4c7LSy4aU5jnDHZiF25s+aA8o80UwjuJTEo+Oy8tRKKd4tzCzhIgH05pC6Hitok
y3E2/OjNz/sqjPyY6N4omq5mtomMUwZ2IXj+d90oyFLMUfyQZoVrNBrmsCTgHClBMR21TMzTRTW1
jTI3eK5BkrGGAQ7teskHcvGXwEQCH/e9uE+RvO7laL0DxT2R2h0/EGeLos/jSsN2OvY2ovQxIn8e
7m6/jiaCX5RvAjXUGdnPqrlja1OsK6W/0sBBkE1EvpCWEo+HCIXfxjTEHUyrbY/Kbp8Z+HZrJLw7
nfNj48hVTy0pEyjguslYN6ql08Pv+NGNBVzDpHE33bxVTWw9Ok4ThJWZY9OvvLG7HYzGQucl/ENa
TnQcZoKbi0S4TUJiJRnUdqOvoyLvKXOjZnmq6YTJA3Y0fp+AsbN03toaybAM/EsPFNVh0URoyEVy
Yke2S3gAYAJAB7CKY6JGitKsrrvSPxSjfKKYh1gWmWiT8bfZrc9iESHHOsoN/xxH+bcIbTgyxW7j
DdL+GITdMG63xhtidcpg5RTcexwJ7k26ZPMJ0n9xcEvJRMhP83U96em1nieLnXrLOzNnWJawID6H
NR8wA0QVRvFiTkqw79L2naUzF6caLYdZlBm4fqewEHEn/cbFQMh94s5fmccjXFQVG7OuYtTgZc9O
4iBIDbC/hqotLizs2WbgzulR+IqdhvbsU2Glk0KhqMebsvMNwlKFC7fH++KZFkrRMeD3riInA+rj
e5fJh7mrIMFtWmmTGzQu6V7mNggkN0j24BrqK/JAnb2D3PnGJW1unxhx/O47mzJOl12xJFz+MZmf
TE4uWn089Fyk4tHycUg6wsTdbfS5fLAV+d1TWb70ADjeZzrya7d19UtXWUQHpVO6ypq2vR7Mpoft
R9fWo7fe48hoV7CyjTUPz+9V3kkUBy1B8nHUHXg+TocxszgzFAZe9wrgD/uNtSy64fe64p8i/2+L
fDZ4P1RF/6aou6bIP35ru2/LzxX+by/7o8K3PjHqdj1k4MjWfkPC/8G08RyqfA40UrJQnlC7/TVA
NxHOsd/zSXYkKYm9459FvuV/CvhxrBIDCStH/G9rRDqDX6q44DKfd3wT7TV5KtwOP1dxkgwIOOxO
uw9GA1d41Vr9Bptfm18l+GGvEPeo8SF2OjAyIk2Gw5hW/V3SMOrc5XCZckhjI3hR7MF4mKOBVLoB
HIxs5piFXmSnd1jcBaAwRlNxgOJAIzu+jnMT7yvWnuhxlpXzym3/UeD3iPlRjyP350Of1/qua4NH
XB8w1CoaglXtFlG3Qn+Ha4L66Tyw86wg+/nIuFwM533Ti9cgR9INWiOV91U15ceuRRdVlz6AiYYX
Ti56Bai283U51+C4DNO8j7Q0oJAbwfdOtoAdyXDGxjqWGP3jkRHkCmICvJwRvKueuiDUdpcBjeJC
kSYMnc5LPvP7T0PD6Hj1ZI7twcHf7O+o14M6zMrhoKG2hYDseWHnTJh3ZHVhoLllUAYvY6ZVHFaF
L14JBNJntxmD0JEB5BF0+3scBGj7jIF3N8H70NDj2+7SnjF7ipB/lfRBC/gyTdHPTB0NTpv51MCy
iY23YbDw8fcZ6zV3sMxT63eB2E2OWTwveQFab4wH87UtL0V0PgMd4KmRzDd+UxjfdTIF4Wyp6Jgn
c/LV4LC8bnC57X77fN3lU/HNboEn89+DBPpWrSqEWKHnoubfipb8tmFYRviojaZ+5CJjhegJDB8v
LKA+lTy2MKEkq6HP8+nErCNJ9lFh5nrvMp61tonjAcqz9KXcyNjJAnWv86O268PY2jwlYaVzVKax
fG0M1vZbs1l80Ka5TT/Zl3wX4Oses6Hr1rw7ZNmucwg284gMQDBWPLeGVTwkTbu8qibpTj5g2cdM
j5if8ey7awpR64ixIr6KFPaobGEJgwPUuaJlTUMfagQK7Z7qfYQgHGbElW4cLbtqhycQJo2jUNUB
qXcvrGy01tW07Hy7C3bkxlnfJxdoN5iYsqzZdOiZFavEcrANMtEn13lR87OCgZWEWwN1lWw7GNoR
zNUye970OEXuozJYzqTc56HFI2StexGdS7dMyR2IJ39HEKm5bYvEeiYbPN+V/mzUCMovVNm5T0t/
l5uie+hr+9XpC9Cbjnhh3bxkIRX2RZoGl1ZvEL6dyzjSBKJi3d2mvoYH7zGuw9uMWTxC6YDg229h
Ohb1befq8q4zLABRywJhJrXN4xBXKGdB/26YUNl7qL/9hk2XPkLiyAt0gZMVToVjPSHQpEksF6AD
JORxo+KTW9kd8shKVilfKhwB26of542seyitIsp0OEydsVON1Z0xH2Bj8a38qjIm5xahGjznhGXQ
SnidwPteFlG28o2AEiFQ6bCeZuG9jpjWzpFpxl+WNssgodWHduFXr5sLFsu13GmVmexzVktmuVUo
eM2HVgE3vZG1ELMJkFMPCqhdhoXRTDZDMpJEYOSVfoJtIjY6U8n1SJNw1KKpn0G2LDupPAHiC1IK
+QWkKYGgWjTr+rHoATsmVQeAuIIiMHFQsCwrJrEeXXe5miKECMmsu5eAf791QKQwZ4emrL1u7eq4
PQ5AMeh/3UEzzqUSX5VUNvz71QC2LPFq5onMAMO2kMmjC1xM02Uj35NtmV2NeErZnbUEZwkSJ1NK
claKbTDOu0TEVTgt5UethdqwMpNYL5V3XS+D8QhRgMN/kIneBtPMvN2rih4vhK9b9A9IYz20g9SH
HOb4GziVOneI3n47WUjWjL4Hc5kfi5o7VKIexaB5uYsadtEPM36iZ6Ku/LVrYN3E5QUoFXkZT5i2
dqsd2fXtoangn3I7TPIejwpvhCBxXlcS/0lYjLk+T2JC/JVMRlBdW6a5XAOnJZOzrnW/wXupz61v
Or/HHP5TLv19uXQZqv05RPqP5dL525x+qX8ply4v+0NnJayL/dp1rIAx50+RPASJfhJwD6h6KIs8
ZAl/1kuWx4uobS5pe6iifqqXKKUkhC8flAE31iUI6xeZ1X+TXTm/jPEE+VyXIaJjOw49AKPEn8sl
hUBdT3GVnVoAksuHjUC6Y4nl9fZGwIrisLMm+v5ln+KlKY1DzTbQaUPGttW+nshdwbSzfG3Bs8D8
FI0Tztky6qu5cr1vNDXeOnWZ5Gu1r+jC0Wyv8mJa7AcoGNofYhp9qPgEg4Jx485eyFxxKEJ0lgQ3
IjV6726sh5EQoMbtSQh5sCqCZEJ3GnvxVlhTkS6XjhiMYZvUoiIvGeNjOP8/9s6suW0j/9qfCCns
yy0JbhJFrZYl36BkO8G+NdDoBj79+0CJ/2U7M5mk3ttcTGWSWCFFAo3u8zvnOSEjNXvCgrwwuVi8
Umdnskh9Fz5mdrCstSvk5FmzLKioqHfAe+rhaYCdaO1C8IOV+THvg3GRh6abQrveDmZNY1FO2RtZ
T7PHgjCIfdB3851nVw2Bz1kV/Kg/G8unroE48+9Q4u9BOB3LR4T96xvwla37T7ff+kPfTivWL6h3
Nn4el3H478iEPwicQfRLgJ3HxWv4e9AHgf2b3wdr43pT4M3mGB3Sovx/xxVAC/8fjViciH5UuN9h
IR4HKY4/of+zwm1Nfj+ZZsr+L4QBiUEu9W4dobrLUqnwn6rpvBYNMBBAQiyG1hpr+l7e5tQCCCC0
mlPgKILk02xdEESi55lP4AzNMPofA4L1v/eDeu+x2uEMJbTtYur8+SDGZtTGHW3yerXFoFuZHUoK
1VrWZdSuc2rGBGCWo0PriRmp/fTddfAf1PyfT4EhLi+IFwgUfHvQhX/6ZXvDHDgOoVMtguaFmqp2
Hzz7FJ5na6H6JFmi58Q2/9ev/KeBBa/Kp7V2Ta/X2nrZfP8RjwMZFBUGcB5rS9+VCEBfJ2Lc8I9y
oe9Sc/7HL8jgbH268IrMSIik/fiChWkAq+ZUiYxDOTQt0AjKHJ92degYn5xk8l//+mNd5YIfv9TA
e5/FMK7jwyWz9uMLzgN2nDTR01G2ui8JUSSDzWYZL/4mVLQdbmeiv5ewatxTAD7gAQBj89xgHVAU
XJVLg299CB6oBLPp3Jw8SXXPelRBD9Qv9Pn8j6sAD9Of3y9hKe59JjvIFqvu8P030gBrSot6lEcv
IHH2ZNQ0QF0PaUX8Om1XhmWfWuqKLfFcERGlXfSJe3B+MMCKH20T5udVzoPhBFTKe0udQfibzK+4
lsh8U0e/hNZF51mdXU30qdY7WKTWpaawo6ZgxVssEFoDNF1D5NCjZ3sJ952nrYshAkPsJICx686Y
9YM1+rhMcqS8zSKm1vscssWegTosetqFJQala+F4+s5nlfDjPISofizMyfhIL1SUPPSCLS8Na8Xa
QxoMs8GkyabDxvqVq1SDZrMIsmiAcdHk3utmVmecRxX6gQdXcELnwR2zLgSCdADMsmnQdwbIxrsI
D0G4JfTdvcrChu4rTOdEZ+TIOGuautewdqY7E8xNvY16Sk620BijHVUQ3lsoTP1AyxdY8HpKulcn
G/WDAXP1yRtlGOdL7r15kWejI8+RfvXbkWc4cUsCafCw9IN06TGOOfgyJ6sGXjBq8uTZLspSxJIg
yFsl+RzDZeJzE671JCO+tCXso2fVL96bz6z3IU+HaNc7ynP2QHzHcBtpI+s2w5Toh9+v1YzxKRXh
KKzyJi8125CiRTdwPX5Ze5664TCoqVq2hpjL7CoKkrw+lb3R19QSo1nL3QjL7WM2qeg57FhPY0JN
gd7VAKD8DXFm960dwu41SztuftJ152gW0XOHRMywoMm5MtBhqEhjxAIxfObrd7pW36ExdIozks1H
yt3dvWr80/U2bVFnmNEJvqSI5qeTJBXa4Upcf1flRhVJmpbI4/r5Y2EiUi5Dd5eVQRCjr2fDtm8i
8/L+Z8YEpkc9mwXrxpIdDX7X+ywYp1ilUbSX/cAFTDKRo8pYqu44DEWSXFuMO7rtNCgJQV+HEXVI
5IFQqdhLSVpBCC1dRmZUHWWmtHjrR1KjJlmQhCTMtK9IwK3FR2tGj34a86SsMZg051ijya6GgZK2
w2zKQsV9aszJQ9c1XrXJWkYOmyaTY3K2l2iGpkkjzDQb/YQDcFjyOwWYTWEWn2bmMQ3m/YEjJ8w2
UHu0Kk3kV8ySE6w3eXzOw1PnJNlOr5yZpInmfQRIs1/Ds0x8qYcIC+fiheusZVJHJmqa0VGrn3zw
q3SoMd31bWO+uF7pb4cgs14G0+5jhkX+Zpy1RZNKNj6orGeohTfG+zS6JRnZzBnQBOgC09dTYExH
NwTFuZEm4dON2S6XUMj0az+wbCJ2BFd0PfuXzmxwjMrFnc9Wo2q+cI0Wh0knJfXWLePXiOGgigdD
0oHMxR1BTB51E0fuNCBPBEHy7NCc3qAHuh8oBzBI/fSUhQe0pDGddI89XIOJP+hw0QlzNaLNJZWS
mcXfbFiX9QOPOa5lOu2z/OgbCU/pReQHmHXdq4cW87y2RxUEkMN6jQ9N+gHNJ3le0dqXzrW6V1x8
uqKwTL3pNkyfC89nwWztEmCyWXwsgL4sW8Qn55SYQ37IA8c5hV1kZrBRsY3xGG2ZZdc74HtNPPBr
pHsMtKEHynAxo4/L0FmfamEYy2nJXBmecBzDZtxaHbMqR1gABXzbcT5TX+D5O9FwKI+65KyMLr0D
X5mdUoxl9Mz3z9Uo3uZar6t/bj0zG5JxAVr4wviIdd7rrPwKKob9SRoJcz9gKICKIxU8MnEsOd1M
6uQ5ko4sR/VU82VWQNqiFeE+Qua51dLWcr9AHKyxk8atHoAhTjWBN6gZPUSTyvUmhudJc2HQ7H6u
LIc/3/HEEh+8LLKTz1GocrHp+y5p9wuVi9UGMpIEnDiUxpkMhOSjq2H9LyhEL3MQwt5xG+CX+Puo
2xxzimiowALDkAyvrQ7Zi3SjF54dBfuztCa+1j6KxC4HycFi4VapuKCpzkRvivBi6JnHQo3RITbw
g33F5hqRsiHchfK2cNEgxeiHITXDtcRkvZSQx1D+sta6cIhlLe19mzW9AMDxPNm8G3/MovOg+Gro
EYlYB2sJVJHQH/U5OazjFOGd5O9GO2lE01GX1+iIJeu9mMRxzibWwclLKeLEcRyemUob2yJci8EL
HiaAsQA23nUOL+97ihFaMPMcJziA6Jos7tuC7CW370tgwIRS7GCKr5e+MqvsblRNiOG9U+5ZSYnE
X3nLhBPDGL42TsmTw3IEV4S99N4b/nt9N+Qe63SNJiVifPYVjKjRC9gxEFvyD7+/LavxgDb3WcFO
IjEMHl8BqJPrvhLiiBNA340Te9+aAOfOWioQlWijOIdJztK0eWPRGuhsTRG1r8pG0721vYl3ndcd
v6uaFl6yQcAKHty+q2Cuckp2mbxXGOnRIlVoTkGwTbXrX8lyte9TAjA/JkbrvfqZxcI6C8hUMFs1
Yjkxb5oCpZU+Kc7IlICZlX92FyccWBcD67FqDfOqk5nx2yj66JBJFekN75ldTm4E0bOtwbXgUERH
2PbRaD05oufxlCIrlnsRuCWVQzpfP9Ee/jUlKKQbt7ILaY/FvzA2j8n6jRZknt8WWXPFVQNfo2H1
nBpGezGFiaOkozaqCsl5PVvG7GJs4lEZqEffoUn7cfI1meZtrrI0Cx8Y8EY+j6ouWlbvbNrP+X4u
aQ6yiDawW8asrkYorxbbDTDg3i43XQreqN7N41FRUoCd1z7UCKyYau3MvCpdkV2cepy22A/nHf/D
yAAs4qoqlg7TR9Y/tCErSzllxos2ovzKGDGnTEPGo2cO6yMmBWoHNJ1TlVTvM14/bkxgv2YQXbsz
ztGefFYasqQ7VHfsLTO1YrFYNWA53Z/aaUwxq1bWQ+OyxOArgVxXIHFurJIdyejX5W/YM0l/T20C
MK2tAZL0UxtzBypaxZrfGnhzNLbeRtpVJ65rNgayN2+jsTNvUaqneDJrIh5zfWRG3BNuSJNH7UsY
PzxEY6Rf2mxd99Y1R/cG9Hxzz7fNc7nR1RVPvhoTR0l+lxa3bVj7uzSqbmTp0kvIR3Vrzl36oTN8
ycjfdi7tRBHFlsQDG0jdHyqyZrE/3Tm19cDOr9nZxI1/I6ztXTm/DwpqwEzQb5qAOubwaBTLryAy
+EJcyS28x42nsriWZtWy0TYmfFM8gfE7AwRnBclWvwjPK1bDkTic7G0oxQ7FCTdDWXGR1hmrDZZz
rshlWlt4Ek0s+m4uVcE0hG13/NfHqPXU8cPReDWqwk5EWGAK8CdjG8TcIuKJ1x07733TDx0Dru66
8f3r1/nT6SfEQmdRS+lx7Hc5uP14+omSbJRFO9J/AVsHCBuE0Kce/lfFBNBaq2PWo8v7cvjXr/un
oz+vu050fZ+TqctJ8cfX5UhekTzX3VEXlf82GrU41oOu9F4FGetXWzfzA/7/tfhjWne5f/3qfzJG
8urrLJkol8+bYKD8w5kPlBfqieW3RyoqOYBA3bWfwnXVBZDMaj+mMCo2Zic4lqw7b9sFmrR5fwv/
Sub/SzIHFICC/N8Vu1to5T+odb//wB9qXWj+4lkrlQcDgbfyehDy/lDrQveXkPixhR3Y+ZZX/qbW
Wb9EgWf75PDIDyNikyz+xj4Nf3FQyS1ScCyuwSp6/QOx3PpZrgvo0MHC4K2iIKrCz+pHooyU0hrP
O3HDdklsF0tJQ0mXXHkw87bQHJhlOQVVNYI6G5pXkquQ6dEr+R79wWs4Crp+MXwE2jF8TLnl/6Hg
xruzTX593qDt+P6KgP1e64iYWyb4dtxTMbntm5e5+g4YQLO2Ya87MbKpBxiEhJK6FvPBd9/if9Db
nJ/j2y5MbVwXDDp8E+Oz+46N/c49SwCWjkyZ9xAIk5e6TyjCUzKPbsqI8Vbsd15wxnzb0Gs/+8G1
diNq7QuRf9JLs3wN5NBPcbfMzlVakekufVkdxkrIcsd2wb8P2D3PWyo/vFOi6vFsdU63J3JHPSvV
oqiKNd4rzj71bWbPnFIpv4CAFvawEWH3BLGUS40hjt0LXirUls1U+PYrJjMMbpwGNssQIp+xOd+J
tpIPDC2bfTu7DeUGoxOW+5RNcgbuMCu2Tu6aHw2saSgzwZOkPaHaukvPkhL4XUN7pU7ZGxiKjU7r
TMfZqJNtaSzOpqBXgHFFoKYeMgIZpi6jJae29fzS0LLgbQzszWdPFWTHxDx+DOnJw1xqMjDd4Kxb
W1IoZz4yEp73VLn6kHLxABiurQYoEXb/EEmjuOcwlVtxkfYMSFrTj6leN0UcZjraKemIfD8huQKN
4FZCBg1TptN97yM8udn4ZMk22zVjoORpLQOiJc1uxgfNRDzbWo6CEJP7lrlHz03CTZOMJTsrz+8s
HCjpstZXCpN8U5rbiv6kSG445VFm2tEHeCROZhv0SvgUeXjeS1DMISw9v7krG6FBIfa2oHUgI6Ei
oO9tUlNbe9y4Yi9Gxt+weY3DYocclDN72pdmvocDOcXcqdEJgb9+WBBs0CJaWVwtRVjEoTcGb2ga
3ZF2+WUXVd14nHPArPvRHlNOHIVNMwrJIU0ekBDsAVOJBeUkpFQhtDg+FzYd6Sojy1IFXvarq8zp
1qJo19vkTVD/ivdorctcemeD4bmhCQ4YEG3N0+I5Gz+gIjvm3nvk6I2mQGugZLtdJGTJH2meznW3
6YOmnbYJftV0W+gEN3bYjeXXpsiSPNyMojjYZqu+gjqs195vSK/ZpmMgZd4MfSTyNyzEFX3SzeTa
t8MAuHuRiwOk1ymml1X1i84zdJO3he2YpMtGasFd0RvjlyaRRRWLaOzxj+KXyHcj5Y/GrsUufYOK
1cwMvILR2snJWPLH2YFofsREwb7eSBp2420j6jQWEl3rE/3iDO5w2q61HrPXCDzWpXnE/5PxKBib
s8hU3sU9Ebu3oQ3W3u254lLXZnuaOcM+QNZaF0PqoGAr5M1tsUjqWmTbR2CkIl5NrL/bnGGhAhps
qV2PdYtI3eQOH8fcL1z4YBPvnvzkcuxb7EV5q7pXVETOTJNNoVjkTd0UZ4obeYdzQhtoL1p+Ngsh
TYqWhUfPU6LYi3R2176JoSJF2hkVBoB1KSdMzOfkgh7bjZwbOCgZ44Toay/P1eAYdHOUylkgJumE
lkewv65rzW+elMLsrkJaXPlLiapGFhoGGEE7yBWLml6aVFf5gK/La95gULNXp450uG7F4l/6weId
Exxojb2CTVRsXEN0hz60q9u5yVDN6LGkGxd+q76X2IVu3bblxspJ+90Kr4J71KR+68XhPE0nzJQj
gNJpzOpzjfQMYY53wLVbd+6pYVA0Xdxe0EtJriyRcTOI4BOVLgofVC5gQVcpLcWkBPzZ3MgMEi6h
7kC9toCLLpk/4xPFOtRuktCk6cqGdF+qof08WOMHXGf+aYqiwlvdO+pe+pVTxUbpJtMhzEIq0qww
pxrLbgmQu16R7C18ODeZMyXwrI25OWfEAp/sUmqfRJn0vgBnpFJqovlw3yqga3ZrLNuKI9zZRbu9
TrIpo+5wEbQU9wREdR92Hp59YV074OJOkW0vAVTOBKMHz5mFXzmaY2qlOTZw0AxsNPEB+7RsbZit
8xg086FRDrRlJnWFIIYBlshLPRcUKgv+UDvDx383jn+rb3EdEX635fiT1+K2rN6ytn77afO4/tAf
m8fI/QXCIuuFjTNitaZy6vhj8wifAT+F73Post8tE/yrPzaP704LTimr/cJmv/dt4+jA0/dg3Pu2
a68/9482jngp2Ht9d+LD6oGZw2b7yDuwKKL4aR4pyHA32rf6K3c0dOxQAj9i5iJjM4b3HvuA9uRF
cFs2I74IHBDCl8aHbPQKnBHvCppmAVjQ7OsoTw4G/YbiCU5adU00IS/uRjpMPqEEBK/e4jdXGbnX
61EVdhytilMPn6++ItiA07qMIGdNRXMuut6Ab5N1LWu+7JZDPRMjVbgd0yWzu309KRG9TmhZ4RG+
ZIoQ1s/+y6S0DO9m2wuI3uQZYX3MazsHewVk5pQ+s7dpJcDKdxhsK1oYMN1K3z+PsNnHdG9Utemu
brs805ta5aGjLpRYMUzdY3lfugvWKQTDTLMK4b2aCzc5EgtxBCoRrDHCWA1WFnB/gL4i24Oph/p5
CW3IrwqWAp8n1ThzLVW/TbzIBCUxTQG2/CyxzC9KVQNNN2WWe+ypSnJCuD8agq/ltpYUnIO8lw0z
NMi5Rk3KlbAyI4hwoZMspq/JXbalP6VUtGNzs7OgxKpLWV7xdUnmefDK7UijlIcDlcQUkpE7pQe7
1Im4YII1TqYiqWOCNtxQR0SNJFGsTTFkzSkzjOmQwvAhI88GeuMMJhoxsv+9VSlv70fd/AbIkQxT
JavtXM4Z7s+BSRBTljMMOufQDm5NufsoD2Uz0anWNy3T7qlag8UaQi619HXdtLHjZ+ktPtwGIlml
Y99Ny9gd2a8Uftoeh4UiR1Gr+mPSGCMk+oSu5gUt5bYq/A/UJKf3ROSGO5VNwT1AiukVYJCmT4/Y
lugyfc/10O7nqc15MurkrrLbGQxdZ9hb9FS2OoGdxFQTB5coKpPnDH7+UWe+cWvoZE3QC1ohp0A4
58RPqoNRGPkSWzAo5+du7XQPksr/0PtW8wjhsqQdIslSvQWB4uhtXotAb9uZ+FojbB+g/jjUO9jr
40mxQT+oqkyfma0519ECwI9aBE89uZEFzCTsGJyCyBDVb5Zy2QjDJ4Ljn7ZNsyvtdtnMmLeoOAVl
LZT3VBAaGgrpOtAVdXC2ULWovsqRbnF5yulWpql9Dd64PaKLMBUrZr5rKE/inh178yxoCj5MSdB9
VkwOrR6APoOz8Ipvut7hx3W389BRJzFX+j7xh+yKjnHxlGKofZHOUlNlr7T9pWiFeW0sDY/yvneC
K1XpaO8W3a8kDZMjjoF+B0oS1yR1yo9RGcoXihirjzMbrI+OGvMVLxuWH3vcXaBRucN8YxQHpnn2
LgrUuM87/1q1kDhxmVcHkJWAwqPGu1KapnBKc0qorPysASedwPbiYdfiGGDmd01SaIJTHXtN4M4O
VzEzzowGj2qTozfGrtHPu1ZJkOUJnlw+lxHAYZVtU8MEyDIoPPlRE3OQtp9dhMTb0RAf8kU8Fp0R
fNUeuNwNsT+z3HjKCTzIXgtoElG41zXj0zO6ZLfhhJ3EQZ6eIncIbmYlUE5bOTwuMCJjT5jtF1+a
1I6rpb0DNbB87lUr+o0Fc4o8o+rAgabuhzRzaXDucWOuha/UYC9RegNOSL6OlFU3YBhpiqrN7VLC
iGH/jls179I3mAX5r5ViqzxM/dmWidp5vtJxNknnxWZnf3SMwKbSWan5bOu1JbT0Ob+N8Dm449wM
wlQPY0Cwu2ISZobtfVkMtDl0oxXt3ofe05A3ZKGSnClJBlhdH+11uN4qdwihmyjncRqT8HOpamQ+
mUsGCCHQ2B1xwfnBNZIQ/GfjvZGQaK8jH2sy+xyLdU6acMpSq2GWxHGPUJaiaC6gFPFpBut/CdKI
02sq6RmwHI8cz5AT6qvZ4W46ypTOBhDwC2xxHN80jm5HU3/peeY9WMjop9RIhi3/USIUBVEfD1H+
MPauPhvjamPHtvLFbYX3W2u4X/Out88W6TJAkj2HdqZEu17Al81rGIwAQcObyCnLM5xEtoLF8iVj
CLvpV+XX1fpDa4pHIOPgbSyR0X3HCSLHkr/PkZYOZr5E970l2p3h20AqXUz/x9TILlU5pTSp5wns
DWFh//PAzKSeued+/1KAfnnobUT0jI3iU8pEbWNlortSBSgVgW5b3XgtyU1vaKabtjHTIwUxM9Pi
2h8PWLHae67cGq0/Unf53IqvvYasQqbEqtj2uOFz6ifuFe+QyCVw0m3rdZwWq9Kr7+rE8PaVPbcn
qxnpxERJiufBzM+GAA7qN017GKWWsSv1+AqokxlU2FLFFpSfxsH6XPRdiXnZXs4TU2S58QeV3bkh
IeZmaOmGqzN7C59u+M1ypnInrVk+FhBFd4R7kWlTlA+m1SHjCCN5BOAwXBB/xoOKIPnMAxRa4pWO
RXFtxJyfXG+IVSIzTkpe08yRbb1GfRamW32i2kTuMfGXX2tGSTtqEflew/BTFla/CtoST/gCgq0Z
lMQaPf4f7WrRZsbudCTabp7MonLjKacHnhGidQb4WnyJipDyhCozDsQ0II0OSXVfjJVzhVc63wPz
60+YQrqdJKF9dCj03AeanZcBEOZQ2tl0ndctQn+lIRCNlmHE5kwqAHjftHOCofkyeirf8t6fSMla
Wzln/lFNDiM072Zx8UQ0DDsQkSN731rel97s7iUlOZsGOhCnxeXAEm1AuTZerJwqnSwjf5tTebTx
K3iwpdlegk7cByaDzKGH5l8D4obRuWoGDyERuytqutM9OMRwgx3f3vh5Y9OBglNiqdJ94lY3Tm0Y
D9Gg1aHyZXSkHTeN6Qm+x6x/N+N73xMYoc6gNeCCVjOpJWnFZV5WByb4bTwuXRO7aQu2JJNEBieH
8ZwROLfGqCmQj4zgCXNLflwKUpmRZ/1K4R9xkJnIe15Tl2LnnceDrMx4HjjyXgFa+5LXc89ElcuP
Gs+jD83x3jcg7UYjkObJWzsJok6edI1frYA4tknzJbyqaXyvcu8T7UMf/j1L/b2zlPfXttlbeqTa
5seT1PuPfPOsA8fHUEh5Fs2VDjA6TivfTlK2C0DPYcLi4a1kxvKdadb/xcb2xM8F5rf43x+nKReF
HokDIzvKcABEL/onMjzS/Y+nKQwq6+wModu00TyZFvyodJeDXEolo/yuKBFpoi1gOehNIi392yjp
XPfe9XsxHAji0+2YJBGjBjbcuU9fPYR5fYFQxhoewNZeXR/l6DywEq3QSQ/HUGlufXgOm25qyiPa
h6nuxqo3v9ZmR/oCgx1c/a2wspAVXFptSkMVsJtwOrSRSyoo64urumis3xysEKTKhz78bKxDLu2H
6VVQuv2mbVOyKiNsBcjNySFdqItyosqk1yRHEwSOIyUHHMEKQ20rWbjFcY0PgWl8DgGU4jiA5EC2
K4AfPtEliV3+rEs3PwXcZJ/UKlUhjcOkE42fPYggLEEit3q+g++QRHFnq1rsnI7fGEV8GVHF+qqL
sd4ATOWMSAvK2guq/M85PvsPA+He4uLZ2oiHvAtuc1Z0BThcg++q/JlFGBsNdqpIR9TRmGM+Pwbe
iPWIb2J+SWaWA4M9G4XTOkkfoR8m0WYAp4cnhbd/yv0ku16U1i/EwXhE+642T2njTLuIuAARJasA
lh6MHF0gUzndx1mwu0xhPbOjCKb6yhgaE6uXB4Ua6NISUh6pAglXaa1SolIdISfQGRyWAmlHQAAI
5leE+B5UgeDK2toIrDqOqkzHuSkdJEK2RPQwZL8FAm5blublcchduVep48feGrVCJQ/u+wWlH2ta
mcb2PLJP82Eezi18K7PurXvDixTtsTW2DzeA0iWE539VtDzEoBDlBZVgIcczt3VGRmFGct73jdGd
AZwX843ZSDPorkhuq7Bj+W2GEGBTUcNeQgZuuju37JEMlia33I3p5HPacE5lgL2R9YB9JSnBAW7Q
VMMQuqrlOm5cQ2Ny7uWQ8l0t1hQ84iGh4zUwdNQ9464JYIC0IOXnjE3hRphoMVvIgmsWi3bZludR
InDkdFRP1D3FUtuiCsqAp/hMicrkYbaEk6DZAhphfp6aMbv2k0a92XXms7HFNMjxpoEmqFP6++Di
2Y3A/eSb2XEGT9YeialU1makaJp6BAgU45Ge32DfpHl+Bx6BTXbWTwTXWpHU3NlJGCS4Jed8jAHc
Yszqkm6azsuSUxNsGy4kh4xvM+6mtW/BbAyxbArOLOkdpsScJBgPseBGLzXyw+CZB1EGMs5SJ525
4lyD+GPA5rwygpy287aaQMkmFaccy/RFXFeherHzgb0X1DiYFuaA+20slntGMF+MJWq4p6jSABoM
ctu7jK0zMHfos3rcp3JuXzRFgO4mnGX2tLA7g4aWdKI58A8xQBG6oT6PlWh+hOii25PtQS3bIvfb
/qEyM1sBVEmck9N24jfg3h88iXHGyb1heZxKe+qOqswsgn/JrOOwM9A+h8G8WagluHcbxf2YuFFR
74qU1cyTmCrKuS8Oi3bCq8KgGAtit6H1WVuKmZgzNEvMK5WHMEyGXWWlCVtxvqt2n3L6iu3Fde6N
bjYBxsisiv2osK/Js0U7JyyMaGfkHdg1N9PWU7dQ/GA6lc33XLpp8Vn0QfFGPtT44IhqemVvOwkG
cK7LvebqiUzi4uxqi9PpCQKou60cPEo7ShNScc0fcCWnNpT6DbPhbk43frhgZ3AHwyOzMxOL7UAm
zhUTKLCU9AiAUKTAzxcpFlRGAkejF4D/krFWgBRar5Yum/dOgvdvqBC0Zpg0MH4/ulzC8JUGjeIb
NaZ99EMV3PseY7Z0TOZ4tDMQN5RtmCSBR4peDY/iSOgR+qFJBvdS1TY2dxSK2rpRom1vlhGQ3SHs
W+elH/VLqvUUYd/JcVJZOaIL7lNzxAJGa4G8gf1MWGO2hgcMMwXnap5f6b2l8YFh23areZmPtROM
gce+EwJKctXTFhle3LC09v/up/7Ofgq/gY2z5r+bGj6yTOdN+v2G6o+f+bahWtHCELrIG/m2iUbN
aP7bhsqy+FcE/aCe41IIkKC/2RrWEBIbnG9bpnWi/m0/Za77qcACZOaAZ8eL8E/2Uz+5kczQhNzh
OuziyUe4kcNb+N43gHJKe2bSq4usv6b08WXV5+8+jf9gDvjJhvSnF/jJkCO0U9Wd5gVCSAYZHEMZ
veXTJY8oOv361y/lrSaH74R2M+SZhm8EAynV1i7hmB9/GW4Uq/JAqN4UXoXBHW+XgWWFpjeilqCp
Pg2FTsMvGQ+Q0TyY2OsZILWYEfPmynTMPq2/tn0bBultSs8X5LsD8GHzMIeN/DWHbpfXZ0Dya+2P
uVYAVQC9qAMKMbfjpjLa5Gnux32x1geRBbLuir6lUwhSV08Nob1WDoWOoH3InnwD2YcTZTTGXlX3
WUns2k4nQQqimYI25k1g6svxIBLHlPaVsLr8w6wreV0lvSRzOIHMRKXP0byvAyYFsad9zORW6alP
4I9w6BopU8VwtAUna3bUt64RdMt1MUaZ8ahMrILNzpnSJKJBcCyLUSdYXkU+HP5dNf7OqsFTefXI
/PdV4+7Xplnrkd6a/Mep1u8/+MfSEbgwEG2sT4xAVqRJ+J0lanVLIcBFHLtW19Nq+Pm2dticxYig
4aT6Yxj2f2uHQ+zR4omIGcoi/7OamP6BJep3r+J3NxxYxRUEw1pku9iz/J89URUz0KXuTDDJQVPO
MSciHoxetbZNJXSs7CK7sBwGV4CU9mr0+2hjD0Kc0JVwkiw92eJtVplGBPVtrLw4w9htbPDpSSwK
Xzq0zFu10gIYT5mxmxP72SzEAND/jWEgbDS78eJXkKwNh5TADvxtx+3FuMfeiSJbDqsuiew+szdf
2QU4xUw0imX5kNgGaAO3CrKdiFbgATvensrSFYNgviMRLL3SEd5BCeU7NKF9ByhwtCqxmoJ4lllz
zIMl/xXoSvpFrewFzc+8eHNbSGZvsBmyd0wDhBciMoETDeisK8mhXZkORNOqa1aA4jZvs/FmWtkP
1kqBSEwEnk27siE4H8LvDdJiQl2EHaFR0siTwZOomAWiWHcJKIGVNxEKPmYwXhi/wReYVxRAy10T
wKiwV1qFHfHJuyvBQi1RfTeuVItx5VuYK+miwDt2m73jL1DXmyummOzwVzpGqbJgb2M8G7drlzFF
wam5o8wC+V7A+ysocDY/YrEazxL0xuCl46MF4Co8YEYDzWEbRcoavBI7GiGdZ12V9p60GUXdcHBA
eyxJcgMID8KfYzKGa0EYeN40PAQ+Zuqd/+4AXr3A7KebnVtbD8F0tzZTxIOiK5bj0p0r4VqtJwrn
glAtX9eZzAdB9/DtNBTeNsKKbAzhuPXe3cmrT9lZHcvR6l0GxdvcUxbq3gDJ+kiKyo8hr5Ux0Il5
36z+51nihPYNrz4qzNFma43bsiyKh2R1TsvVQ52sbmrsFuCDcJjULoTkTJptnLw7sKPVjF1EibeX
q0E7UuqLxZK7Z5eLhztb7dxc5HgJVov3sJq9lyqingi4Jv1QtgtH3Ltvudq25JuvAd9lmzrs/ZhA
18tS02O2rIbybLWWe6vJXK128//H3pksx41k2/ZXrt050gBHP7iTQCA6MtiTojSBUaSI3tHDAXz9
W2BmVknK7tW8apKyzKKCgcbdzzl7rx0PCM+NAetKsYrRaczEx3oVqNtFXZ8Rzvsn1+uabbYK2VsO
k0HxIW4fG56bD8X7tIrfa2Q3mwED0Db70Maj70NNsQrmZ4V0ntxeCxm9Y5UzonovKqZ0h4RNraIw
Y7EQ32e/SvFJxVuF+bOGZ+5eYOdQ9zaHceT7dkOp8mQQxZaFup2lF06ru7e9l0TJp8la2AEHIyvM
nfRXY15BQDifP6ZX8EwFUssajkaB4W0MWjjToCWNSrOfYe7J7KhWUsGmYD6rANboiyX3baW14/2Y
ppaCx/QhyYo/9Fm5qY/Z5zzv20VuSZ2WZLwkdkdvvHb8ZTt2iPS2PGZx/Lk00rgIssSgeM61qkSg
TjiAHk4wT2gFGem0ug3U7MZbINaU7Wj6+zw+zL1nfR4qqfpXN/eN3MFFBRBn3BRDX51QSmHwRFJH
L2qC8VhqBxKZU7D8VLF99CDzwaEybWiVBaJvGaQKzZjC/+7U/187tQuX4+926rukevv2P8eueJEc
R39FFxzf/u9/Oc+vP/j7Tm38QnISgn7O/o74lXH82yHfhUKAjxYS++8Mgn/v0/wE9nTn38jk38/4
/HWcXz9U0AhT/oM9mpLgx0MxIF2wyzpHfAtgL1kl66H5O21ug5ukLX1y2TW6l9TEScVYmFlKiAuu
DFNhP6tyHM9kSQPuG+rnIrZXwQJCvGooWJWXJN/WiAyYIpQSFr7+hAUnZvJXNBkrGaiCBUnKsTVc
tLCz5u6yGeCY17lXNdSajZg4CWMPevHN8uwoZhea2kc9Cuq+tX10wohfi5HCGwnL+6AP6RVse8SZ
bo0fS1bNRte8ZTPZyEqJE7qofP3GMTqiAVr1stbZJO1ATrfISMLp9d4VGfsznZzQrbwr15z2KnXr
gIT5dz+XZ2WMd9FkkwqcDjtL5GdCCm+sbL6A5I6yI9M2dDZfOEVU26pZXm1mMcVovEIkfG7mbsfQ
qKB7lJifosY6pK3nbJSO0bjqSNuWmndl9OZzPhYvrk5Kih6rO73Nz+sV6NkFGfcW71kttaAjSGRn
FjOqjBJ26rBi5Ec1PsSmululQoEHnPrYFv4rJwB/byTWIY7JHx0Efb8C9zb1AxdG1xHOpSeRDCKY
cqyqDHlVbT0nZn5CYfjSNhmcI/sKPyBtTcfqQosvpKz0vernG4sG1242+13j1yjurJVFhpx6QioI
h53Zvai4UCJpccTYbb/hGJCEae73AY7H6qKvWY9jbb2WSfnC9FCBcIG50rMiUsd0YW3xf9Ca5UZ1
+k0v1H5IlgvDI05DG/WL2q20AGXruwnHJbSN9Jzn0wWnRvvgVbSvs5RvWFnz0xL1TOp6pwAgbGrb
vOODxhSRbwJ467K1sxPSj6fWaiJW7emh1O3tNEsVyKQFllqlLxKLdliI6dWrlotRxCkLeJuSJOU+
p5P+1WvMax+wLmAZAmVEf1jsoT000/iwNPYhTWuyV1rzEEO7p5ftESLSwyRFU37hVHMSKsX9xJxg
YhHnSZiWHgmOKM1N3elPMjZefUQXm3JqkXeRScps+6FphwdrKt5Lur0BYZWE05bTgxkZySZP+5qJ
LyfnxdEQHmLeDz6uuyEdlDPWc9XIbEdKMew6y2XKx8/xPZFMuTyKpvOcuu3M9I3HkS3iqkZY8CWL
OF9DYZ63DHLHW9PhsSumOGLCjsxhRkp9oKc7nprKHo9d6XjHadSglUJFCMHyl+TE1/MOaMB4Yr7R
BUIrzNfe6L7MY+tcGl5erxTmKiVCp0Xxk219UHNbN1/US+RWUFzRSyFYz6xGPuUyeionlE7bxer8
dFOiAMA5fGXJ/AtKkzHANkz4CtvdYqbbup/bEKVAghMOtxHRHlNLWmzVwxp0m6tCS25kReohfdCn
SmMG3xH3EI6D/QLooH2VEs6EpJkfFg5ZSS6IwnrxnV3JEJO2fRXdGD3lOJouwj8y8VoBT990TUlr
fmQMNAljZ7p0TPktVjs2j2GDkGw74Q3BBucO+0nw0M25++xqztUgGnWMxvZdU+2F5eSn7zadP2mj
/DT1YhWnDwUlxuLVR5H4s68pJSANf3yOtIghFSk9Tb+23K9Su6G5azibv/+0tevzQ13Hp/lsaCZM
KDCaP6NpsD0O0pmhPMW86lugvydRmMnGQSjwD5/0R7fYKtdk8C8oVxke/tSyUa47mRkwuIPo8xek
2PlmXY4zQxFmhMgZ6YOa9V97mX8ZN/hHjxifCSCUUSakUP75444Ym9JPvC4Cv9vbSWh34wPm6CLQ
TOugNLtYIcenoiDgpWN1+/sLa9IF+PnK0uxb+TQU4pBJftKC4j5TC/YHeejK1txmiGhuZvwg63Jx
QY83P+j+9Kq6CZ+DIoM7GzveWx/eaJvMrwnTmVguF0OMKxHF9sH3SzzQ5NALT10oaHQEa1G8Ieva
0Hw6S6fdlfZ4N5Xxk24n5daZrKuB2V8wVZW/t+2q/hyjtAhwwc3bv/+mf/IImRBdBRY8Q7fFz2Na
UaQ+jn+L4DHR7axKv9H95QYKafMPV3Q1eP3hipKVRovEpocKsvPHu+krg8Gotz6rfmEdKaVuZmQX
oU5zYiOZSGw7Lz/3sVHeFuN84/Z6eUuoC0m5S/zejKzL61EFYGAO2XG6iDWMLr4aHjTfuTLbcZ94
LPc2XnTmjuSkNpOga2+LeV/Gol5pEoS46m13J/PpacKwuxtEap361CtDhcPiAtbHe5QSkSXzgrs4
edV+0rL3qFqePHy+S0+lMdXmIZntQ5LINIjLZZ1uTReEAxWBGJYbd8ZognrdIDRd+9LawA1dgzPW
39+wP1lhUEKvmQ5QogST9R+v44J4o7E0Ux4WZXwcJyZWNpSp8GeVefj7z+Kg/Id7ZuvsU1hFXd8W
63//7kzaijl1C2uWBzsf7yDQn0pQqP/wEX+ysrj44CzU3QY9ip97UzAy8r7QdUh1/liDmJ3gjkbL
67rSk6Iz73usJbmwDr4mrlTkJyG0xxNy1E9dln31EDVjkhhbTO2ZeRgzNvHEZ3Wq5/JMw+d9cRQZ
uxHz4cJ0GC/iQd4M+tJdFqkTkqH36NFgQXLlxUdrJpmNLrPaYNcl4MBv6p1oRbIx/UbsyfIkXEqk
7zbaSox6+XmcclInGEZireCAalDC2qRRSGrxgOHQXSVFEpL89yvp8S9XRetP3ljuhU9ECuuwZX10
17+7KVLUIOLnUh6MgkJhTMo0SHsSOoWW853x0BB2QKu5mL2rEuMXaaEt4eZGec3w88lj7IywTjIq
jxbFRMuoaJHpzyqrza2nU1OT6n0VDS5BX5F9ldAZRJDJSlTD09ziCHvShXpdOn2Tuun9ZHI69Bu+
cKtN+zzRn2YOYps6Suq9WSisjOoutp3VZMbzadUsfJ0zKsanhK6WUeHvhb08+XU7/krj+8uL9Ccv
CXvG+j/6p1Rv4scHV8UN9Ac1yoPy5JYjzrRxFb+ORYcvquN/uCOEqfzxPfHYhVnWDDh2f3gnG8uc
aQMN8tCC4g0NhyBFL8pOETuVb3B/4BkiE5kpkEbBMpVlnADj4uzkHACHKnKwaxEjgs2mQVGxIN9a
Rbdy9r52uXGJPOu68ImbS3xO+5OszK1Zd69lttxNBU1Xd92MecxiM3+J1HpKBd2bLfq5GYhRmCoR
cFwNga16u55b+lFeooswtyjsReCvFBYknkFWq3FXR0O/KZY+OU5AOj6KoEhO5E2Bxj7JQT2kPYWk
R+cXbD+lnr2oh7aPCU63iFk3R3xAxk2jpRABOK0ZzOvTteG8/kEr+TfQzngg62HcGVbbhetr1E02
ga7qwWFQC3Ei13ifAC4VDacleLtnEGbeFiFeF7b0jZrM5hXro+bSt6dXuHFbNXCBiZs6pyY1iz9x
FLcK6zlLxjsFkg1QsX0A8HYiwuK0kE+MBIkXuO+LE0XxvozYWdJ45MHk7XBUf8ap9CXplDzlhn01
dkBjRDsHa2GESj3dK6IXLjxO9pBznwVgj3/Yj50/eb0568Box5rPE6X/tE8S6pY1wqKX2bnzK/mE
dxj9rjhfcPFsXuv1/PVRalc9rOXe56T38c7LpN/NqlObJuPHaGht815moU9kpze2pgv3JG4C0p9k
6E/DfCiMTqNAy4kHjLEXknkQvzZa4Z/rlgyOBWRQiCTQJ9av4JTvMinQWGOyfn4aTY5bemvWAXLy
IZjiPkdiwsk6pjBkP0xM0gYxt64SiOGhH1lBW9HftWSVkjVYnMdhuLNsOA9V4Uwh9jVz26jlAuDO
A+ZLcG+GtqBzmV+dbql3bd3fuVQHZJY6VyObCEXm8GACY1tP8737+/76XyzAP2ABCPYyOEv89Szs
vhoI7w1ecFen8odp2G8/+nuPzfvF5q+i7+YAtfg+Ycwzf0ETyIHi31au3x1e9i8CCoTtMRN2LJxJ
PPW/9dhM0s3Z62xeCdxeAlbFf9JnI7Dgp7UaDAGzdBSOHr8H3I2fzk8DxHrZZml1mDAdqdAnq4ku
hEzB5YCf3TmShRxrZubd+qkJCkekMr2iO15txyLxIO/D3+FBTc1PeD/mG0jp8n7snOgLQE+4RouJ
8NhVi32oWxNhOxFW9kW6lmfEEaA2UhMitG1PbjUOKvxo5iXnfODrdMV5jSzbPA1LUzRh46d4H9t5
5pRHYxnl24Il7L0r8TBsXH+2drnWWdcJ9tKbPImsQKvoB4R6o5knVEWYnXHTSaLNzUQkx3HqgH1X
s3MWxBIxSxaIk4bSNJk0eeaRVVOX4VQ042cdoYq/BejTf+NTDBzylsS3Hw2SZp5XN8C6XbTK4QcW
DEu002K46isiwRmXHVKdg2toLnr5nnLDD3CoJtRctopBJ6XR2+LYrMC5obpP9aJh+iIsvPtkYSv5
JJWe3/m5Di0QXOO1GiL5UGP5v+67dpwvpmaKbST0dLc2UcJkhOFaYUQowRoGDEtSe7dTzu/VsHmw
ThlRVG5Q3REzaWWTe7ukS/3FiD3vJio4yWxYy3VjG5H0jAiyUNXO9UpiHnAQTXVZX+dG49/Y5Ozh
nkPDcOi4frsRw/Ml8w204EmiLpMBYfn0gbtKbVndG0bj3WrUEVQpCTvR7Nmku7EnsccYDxE8h2OK
0+ikFal1BJNQXedtM2r3C7OZ0HEzA1kUc6mmAB3G3izs7kAifM93NsydKdPmK2HmzecW4+snZrnI
53xaX87qde3eDK30QsK3If8z2PBvJ0SAhDda/j17VHw7mQvIA3/CvxXYZBjRwOs6zszIsLZ9oqkX
byHANu8M/7KuTTfeDbOOZm7KZHqI3KZfjgAPKabSaNAuRaSNKlA4+kNTnzyZEAPqZ/0xsZkabWJV
D3dY/m3sH+Q53dSeZpgbg87Qo2QSfE6wVag4QPuJvcLL0NBj4jEAw+1jEpYg6mlZpup5o3EhwInZ
aeV9hpC0Uh58HINEHZkR92eFN6CTGRoVAtP1dnFrLNAAwLpp/al36kE/FqAl0k+i7vz+hI3UxkfI
4/PsRrF2j+eIFlkend2yxGcw9t2npCmvIt+MLwtOFP5rhoJ3FBthlpWlneJSd+XWFYX+aJuQDdIF
PKGOSiyM2jnfIV5JNr2pF8dmidVTimVmq/lJdQZc0YQde1g2GHgCi7VOA2tgeMAXEvXE7DR2Drze
2oOMzQhHQovdcbDNsgaNYdTbNINe6OQTrsweTumbLfkdDrOeTsPK5R62cz9NFxpcx2M10FOdfXlX
Ld5lj8MKxojR4dypppNKsyF0p7SgtYy4FA/+nm6c9mYvrDQkxwZNtOzB/GZE5woAWHXvXmHhu++X
jvy2WK3kBfvJaNfgjQHh8zIP1TXssjvDNAUjAUphyBhQ5SwSnccCf5JXO3ggZBcw35UXuqy7b9ns
XumLiD6TJ6TIKW2Ke+lwuM3GqsMzCXXPKrrxxhgic9dUaAZVSpayhWImbTyCj2BaBUnSFbvZwFtI
tEQXGPQDwCa2Vb3NveVzFWE4mwv3eqnbc6/yKKixkQREh7X7JkJnnjmafsYNpK6dDuck8tCvGMub
PSJdL0yjOdoBomNeHtldUJEgcVgqDjPFOGqnrEyNi7mYRxBN8ZfV27+NDSqf3J3lVvhDxcGkaj8R
v6YOehn3j/R7eh4Mpe3jdnofWqfYz0k2h32rjIfRENEXM7e1ckMIsnUEklACoaXKOA4O1QKp55Z9
IaGz7UD/MVetcazua1hdJy+i3zBpmns71IlP1CxbU1bCZ+xtC4vK6Czu1dw1ktoQM2EWek3aY0Jp
oie/AdZo2mVEhviQENXnNV9llVfUJlOaP9duUeLup5iOUuHtyq7399Uy1p9rFemfsA9pYT8OWJ+U
XK7w31aE9CqoUSAfb03+w7lzJu2aUvrJhaSqB4bf4CjqgCUwDDWmDfan3DjZUxZf+nnp+fTI7CYo
+hSpVC44NUIixE9qKRxlNpC8YBSGeWViikNOkkxokZFD711kYXu3dvMT9ioYGTWWqQa39ROEtA5b
bCebbTrgEdTNds2Orm5p9utXZpbLrddzpYeCx8AiK2YSXTCtQxsh6ByPnaWhx3WzbyZTtG9D2dKH
S8xyId09Ujb7oDOfJG0SM8jmxt6u4tLHKhnGuwT75tsEKT+s/ca7bCLxRfOH9xQ54jOqIOLIZqkH
nWU/SsvWzrxTBGCYOQxPsmN4lZroMW6tPQ3WL5EzvHqisfdLZfWbJcLqjXL8eR5nf9sXxE67bvvS
lGS+jaZ+JCIH9o4h6m9x5I6bPNMAyXlmdhgBv1WBWGaLAUVk3EBDbsO8U/mtNJwrGcP8oMU3hGUv
cHkhaVvDopNW1WFnlMtVPPdRCG//bciSB8YQHKU4X9CNISDEHIuDaxAkyXQRT5+/Lq653ayHmcYL
eqq6zcQuFyYySl9Enj9owmF+phr9SyLc9FClnvsN9ufdMBrvRDGS/56CDtbcz7Kga9/YcCCnXHdP
/hwtl7U+YNM2STSMqQWYxZ+UzCPWzroOSQtABh2P5iGb5vJojvWR+BMEt47xmKo5vyx45jF7EaZs
tB2thqyH56Nn+3Ys6lPVT/fWknQ7Y0kkk801jjJb3nrOn0FvDtU9bXsogli5CE0szZl+ihwxihKg
Msuu3E0DEMdW816jWDwbqFA+641tXuP4KLDk2jgYe54r+7UUpYH9Y2DQlqT1RS2ZycG2++aWiiQe
442uZ5PggC/qwJCdOng1kTGdVVthCpFyM3pOsufE4t4BU4yRfapshxh7uhbSjW7aqDq13PSqaPcp
vtRk7qzAdkmczpjg4ROYCCo3MkCfdfYIx9hhqpoMezKcbaROQlZ3QwI2N6MUdEeHbweV2mJLv9Sa
ztkSrfPUZ+l+PWw2hryGURIHlvKp8qp33AQkRpd47zX9OlLd9VIg/kh6ZPvkk2d1+YW5KJHV3fSg
uuGmNnqMwvLMaY0oemeh09ZHUzDPAzhHkiQD9JdI970iARiETp5RlWvZl0CXvEunbCRk8nYjZpfg
C9pcy41oZf7fCJVfZRD/UPjRk7fpn/114Xd4US9p+r2o4rcf+V05bcN9W+1k0BLpgFHy/Vs57ei/
kN5gUVvSE1kdZ/+SPwrkj8DghM+MxbJWMca/Sj6DuDndX01j5mpoJxDhPyr5fuwwY4EzVyMcvxYh
lx7qirXj8l3DFBxbsWQo+u67rq4HhoslTAHgDVUbLAXE79qKsf5DiH1lVxEPSZJrd0jxwMpYGiaa
IsXFCi3BkfSjCrXVHCPoEeSG9sTe2Ok6f4+jxeiGqfKwu7VTnbNVQU2uWJ93A/ELYW0A5RUaxU3i
S8WpLp/3lZjzO6SLy8EHuL9JDG34JgnAgt1jKQviAlXQBIebV6zr1QtGWRgTZjKnKyuT0imJR84F
LaFvOxdW/smetforssLsBWPYfKPls8FukM2fgRYRBlPHuRuYGGi/jW1sYGxmChMjhL9lXHJr9BpB
X1XRicfBnJb8H5paa7bOd4OEj1vgrOJY+P46PqlVIPv9LSgXy8rwlzv3S2v6R2DMdliLCbWDX03r
nFQ0vbtJRenfVG4tLqUS65HH8So7SHN9pODi4OS6dnX0l2FklGonAKis6o28F+2ThDd1l8zaFNpp
Ri/e7pnRe+j2noqCw0KMD3w3dGZ17XntI/5j6tJaXXKsFQ8iEXs38d+yxmm+fveS3Pw6hv0fOZQ3
VSr77v/+d01Y//FLM11eH2CCzNc+/R9miAiK4kiv5T283+gz+a7TTVxVxjPDEOj9IN+OQ2a2x5Kh
RWglsoTDr/XLrgNpdZ4GNA81ZU4KG0tN17FE+KEq076PZv6EyEx8Yxk2GIQJdZ0MjnEJ+GO6sb3o
CduN2PtpWjDHVyNGyUI/pFIR1qqRNZ6PWOQwuJPsp5c802avjxf6Yr5JZ7hUrTAOPZ3/AwwpetBW
RJt4mvNwolccoqpNdnb6uaj97GRZlXqFJkI+XW+qVxAdJnESoJzbnq4BqXpjUH8k5eGx4aXMr1xi
13mP8vSQm296mWbtZkUbdNucAC5aqlTKwLHwyacfmhI38/f60opAgLbbulISCSK5S5teptkZcU9z
OXuF+DT3sv7mwdOivKOoAwdu+81hWlzioROCwv2pTi+KvtfPwBWmG08a49nOETJT2g3kQTTJkh3m
NsGiulixuNPSfrrueoMLKtKYQo+geGWv76aWL7cgd+hXJF3z1YdKfWlZrR/ouIOu/v7ZsX9cs7BE
eLh0QSLRofK5lytC6fsXhiNZRDKwq90lvb7c9j6xhprRFU9ottbwx8EPKH55doDlvSrhLUHXd9AX
LTUnbxkBBVc1yYYnMtCbT25j1dsC/fa+8WqElxYGfnSuj2XD35KPsMggFJtyDxXauKzW07YOfC9E
JjyFM7Phuwl1FKewma9K/Np8tmBkBCxX825kOrUuqEwFWxv8RWj3mgDSjKF/k03jdEXw2XL78djW
GbS4FK/EuW1sAzhkFb1Xa/qkp5UQOTODDhDZN1cpyIJsU9ZQb7cmXY+vUs/3DVV9GQyTPzCNGwZn
byFhcsMcQNm1pzfVHP795f+Yen8nrFg9O+w7LvmN9C+RPayv9ndbhmrojsdLG92JtiYTvQdbCvut
0e7BKPANjAxTqtN02kM2pzD/7Kn26zPioWTae1gX543JOzhsREGQpZeP9QtTNWpnv1F1HNRGG31u
LZyFDBQL44hdVdv9518Aaiu/Fl4mtIQf0/jvvoCEdof9OXbvCofUuSlDZUQ6dLxr4PbABZGsM7iJ
WC/ECh2WCQl4jifrFz3S7Qt4INE7757JwjxXL0B0jEsIKfkJ6NQQ7ZrCix4Kd4V+JzKmjP773/1j
P/7p4tOexaggkNIw6vjp2cf5nMKkVPZdhU5IblTXRe88zSCl264tnmgkLuds6qbrwh3lvv/IERVS
OmQTpOMJqUYaKF+0x8JW7bFyG408+tLf+8rqGVQyFbtevC69dAXfX6FTJ9MTxsj7yDbBLUqtr10E
XFPH9UnroFkI+7BULvcu4KOgzmxUjgJ5RD8M0Sfiw7OD5mneqUsbEeJ4dXYgBwFq4VX+3Dpy2bdq
jGj8oXwGBiQpkYSYvhkxuhIG16uLtauFEcI/93dkan414DB3iSmbjZnX9RFnZPRZurzqnAmmm49X
D2l6/NZGWjKGTs6/HCiJTsvUirtCdPOwLTNzRI7WJG96jac105PoM0/e+M2iZcoKsl6azI2g4SDk
t3QsERsLlcRdjdl6M4syf9BrsQALoRx/dsvs1azK6ggtcjrmipq5bcUI07QQl8mkOviexXSVGUDN
/uFB4JD4ww7KKuibkIbh+bJmr8fBn44NrNXl0OVjA8DX6N1g1nnBNh9rc6Egks8R2Edo1XyBZEni
HUex+sUR/XK7GKxJYVx2R2iyLmVTVpyA6zIemyFu5MGoZWkJBVXi+EWquOFN0r+uEQOPLP/9V7g6
47chdS1ti0aoBCeVEOuwlxzHzvimSeJ2EVFuJkuaxQZeYlTs6EXTh/aXEiJpDMRkXmp6yVb5OKkK
04ebYDOClkk11TjaLV2zmWgQdLRvjc22wvOVbFtcbYfJWLq9xVt7cJEocORc7ysFW/8Jc+vB1vJx
RtqWQks1508GCSxbs/LMDb8PetAu44XwY2T09BgpBR10Ha+ma5XbdhzzU2VkYD/9Aqu7Yy60sRtB
ixLonOUHtJaSJ/aB9KnTsgLWbK1Mb1OlZfap8yyfMIC8cWKyaFx9CkqT1WDTJTUJvQhV7ugHrwcc
+N0n3YOepaFPhIq/RpaY5MKE/ZSUOl83Z8kjeJML1amWP0c9bRag76DhmPp2lrUlqkA+xHHfETli
sessRmZ+TcwIaUZsOHV+ofVoYxuQkLdxn1ZauEDR/VoWJDYHfcP0cGZl1wNNLsZlbBPFPPMgeDSl
SVXXLETVgU3L8tmoFgARsz4stxkpLpiU3Wy6azlbHqhSfawe3bK8Cyf3juAXNKhOJcG7Hr0UqOTt
okJrJC7Z65wUPitNo40i5iTdpA2nzM0Ut9ue/reGHinSt0yRinfXVXd91aBnsjm2ElyQuzIoVF5e
uW6Z3Aim+AGbgc+V8efl9mNF/e9I8x8qW9NE1/bd5vMHYOUD9r5vXfft2/fF7W8/9Vtx6xm/OESW
If//1fj7m1vA138xDdsE7IjtD5HiWtH8Pst0fsEpoOOyE4gy1xHovwpb0/qFanSlr/ioRFYz8X9S
2FruHzR10CodA9kKBTkpoT9r6jiSkdugbHnURmY39X5ktpGNYaQpxaZWMkHYGOQbqMtezHNQdkDS
jG4y9y79wkNTWimagggKHwNZ46prLOeB1lseOkwDt3HsdHagWtz9sTM9l3ifAErRAaASlcZR1HoR
DNQmZDPFFhIr922QdX8czS7e27Q+t2TvNIEBfihYoGrv51HXGVyCeQKuOHU7m3kLGeseXrgM3IIF
QPBFtl15HEjZ3empQ8kGFVzvEfmOWRpfc2ryDnJOC4o2E6QZDVs8WbhtqufEGJq9AIV86sZiHUMI
x/nKZlwnm6nEAIGzP47PFcTuR0y03uWEPOZuoNjZysK9hbrkn/UMXpZXxvEXUiXAutGfPSzuMMJj
oosYZXq7b120qCol1wcN9G1VV+AGgW/vHErtDUuHcS1d/xTLfGtXU36j0aiHiEhAOqJ7LwSZXm0G
7M33LXD5UDWWHuB4si59zjLHoVu0Q6QtDAHzRDuh7KpBGzYQNQAsQDPUq3PjJPggG0+DLKNQPhpk
8YQCmOllHJX23qqNcica0+Zv7ZbbehTd2U01mqWDeHCmcnqdmSOHnQIEGLl5d7vkdBrV7BQ7h6DA
LURA2HNp5n4daMzVcv5CjdbtjZp+8jDGYk9YUPQ0emm1y7LIeQNlks/o3kR2jrHtIQGppwTvY1+G
XlmM25Rh+YG+c8uZk2nYrOP2ZJ8Xm9gjIJvEa/+r10r1Tq/C3y26nDyGUKUMeW9gAyFlKS7nrH6E
fJU9Ai2ZX+i76EhFF1s/k8g+Xngazd4K4k+ySf2kDuuYoTDnRG+bMMw8Rbojr01jrM4ETTwmEA97
/KdWc/CGKr+dqkY7Eb4+XgtQVxdWk9KnpyUCvSFlluoeBo2o3V3b5UgA/MHKQbQNkzoxoNhlUgCD
4MBFWLxVe4Gg/bvO1ER5mAeP6dHi2/EGGYHOEi/InzZBtgqyWWIOEsjBOD8u5Q1U6YOPt26TDLI5
t454qYrGjS4bs5iSC7Bzn5y0de9KWGgQzw3t2KWDFYk91XYG1GX0lfRfCR9rcAhF83K9MEm/6Qbh
la/okOmdWxJZvdcPj3Y9mQRjDwkd/wIevhV1CIPawQjjQvp0FVwBGj3qipmcNKe+qyeNnkSQzmN8
qC03bx9Foax82trYTnvijBy3IgOts71OA3RELXTNQsl1L8eassLJEAUApot0Mrcb1Qd6rcVXzeyW
7icdBUjTUlvOxq2knIvesN13gQ3zb8MKRxPM0tAE037nybWBt/pgYvEQWUYeTOMaA6P3fvbV1aJZ
O3hyhFBuV4XSNpU3DPl2/AjeW3vc1lnF5RqARiZkTpnEk6KD9j4a1NPjRq6lDwx9640xep/vGYeD
ZEG/y4yXppqPPgwBgR9KO+cjobnRqSon3Xgw4UCVzMkLlHi6qtM9ax+HnD6HPLMRfkfRWsZpBlUz
9WV1TWSWqByq5iYx+4scVKxODPiI18Kd3JjwZulcT6Mz7WwLhYSuF2O2aW2uMRPxaH4olCcuWsKb
200O/xKSZekrHBqmc5a+1Rzz1Oe9n+xoa4MoBF4wmO5+MESyl+7o7aukzW+kKC6XGNPbpjXs6nJK
7OQiqmsXNndvcRrDO76iViA6bgc5QH0hdOHkue3e1mS2vqsZ61fspGEbV6a2IzhZv3cLrNiOwAkb
mLRGNo4mJe6lobrzRhdRloOOBFK4YLRk+hfQiekRNS1ou8mK933LAGyzLEOhb8pumV+bufnKHtVe
IRtydspd2TUw2b2N0Bv9Pl6MaEdopfdokw14a8FPYXOQxbGgaXpd9R5JTdqsn0ZSml4X4djo9I1t
52LMYumMDtAX9OfcNdItsXHe5xF0Z0Xyn6gPmd1MF+7iUgPZ4D7pnmGgU3PGnMpkTNlU45UVTzvO
gxZuq//H3plt141c2faLUAN98wqcln0nUtQLBiWmAj0CXSCAr6+Jk1W2Jfumb9Vz2WNk2pkiTwMg
Ysfea81lYqMenQwkGUWyuy+YTj2gWseSjvNrqBr5ZQ3a8bz4ajpaPec+j3Br4FYWko514Jg3V212
H9CnLna9tsPr3GGJj2Cn7WQPzxjJqn6mOePFtoXGRthp9gAwZ8Z9nZV7t4gw8fIBIDVjXIvB4GYs
jav71XE60qWUF8kPFdrjrRWs1h8oA9qDN0LmKa3UOvlD57wZmtezo1bspDWIA7GUct83Y3VXmnP3
OvEc3jKw7h/gZkc3GEGahMFYccOMMT92TqbuytZbE8K0/VO1qm9d6OY3C7TDtxThwV2aWhG/ZPCp
BOoVe3vYmklbO+bdQO0/JjlP/oNXBPoIKaH/wAeQMGIqdzSbx0cMHLrmDBr655qBIpiuzYJWlO33
mdCJWOra3JdLa54zU7wh2PQZlTFfJtabdD5jcXBHln0YmxaZXk1q7mdyMW812ZEQ5Qf65+z+xIAZ
jty5jHvR0FrjFwLJx3AHawsdjEuIYgR1ktxR7QM5YGKRMByHDtoIGyV4jWATMWrpW4LfZs7h6nB4
mHo17lo8Ax+2ZkqlXeaHnMMKVoIeJj/uPIUqJHh2+iIkEowUzVxkL4O/yPz/6vv/r8mVg5OEuvv/
Pbl6+0CixTj7V5Dif/3Yf0+vACmiEicHywvh6uDH+/v0CpBicGErwo/+W33vRnDq8Stg0vV8+vrb
TOu//cAe0kcOkBgJyRbZpl7/k/qel/jH+UHoAQeBHeKaFDa+zQnk1yYkxMFuApbg03SukCE0aH4e
e5ThPmjibvj2D1/Mv5hW/NpwZii2QSGtzdkVuRgxfncVCE9vmI3RfcyYeb03bmu/LKOKXtGOs/nR
ZcSCxCDvI1JFf/pfvDRCTKZzPmav7bz0j83W3CgtPbaW+8i5gJdG7hLt1TLzUAbMNV6cULN9D2YP
JRkDL8fsv3757df/vd24fXI47zZuGuJyuHC/v7zt5KKJABg8VsCL8yQ0FCQ3c5xWeZW328vpmsf7
r1/z0rn6pxflVnG3Fi0nSPvXz9xIEl4EZNpHIjHtl4Yt8mzXPtnBDEyjVzkS/+nmRJfAVpigZGbj
NH76EpFPBRXZSTrCRY4S5Ig+Dchg0v26Ep3phzYY6tRTpnWtZMr8L4ctW8UDR4Nsp6uGRM+//hy/
jbgu350PEIvhKlg9x/1NTBvOoTPpILMfrcngXpmYKYI/KvUhHIDJYRlur/WWWfvXr/qrMfDPKwZM
J/IDNLw2f//1y0PDRbfG663HwlLWC2MDdqigyX6ahe4eL+HxHqehO4heZBVdIgX/+vX/+cEMiIdw
aObSmzTD358VFUUNWFJtgc7dcp23B2YhvOdBqM76N4Og36wll8/qWBFPVmjygv9km0uXYGxMc7Ie
3TzSTwZ5VOUBzDKbTOo4wydMUfdDwbni6TTrOpHBzMNisNHCXc2Mf3O5/9UHh1HAakmEB+P+3+5a
G3pW1DEieJzGjofEhfff3tg0GhSBS2X0v3hItsYLzyX/Df7JfmbJwswNR9kUCOzVzZIRR0xJhoBm
i2Wv+8JF9TO0112Xc5cz5bfuahXpTUyCPjRGpUTTzyf2WHQe8tfStBFGliraWyP+ASaUxDMTX8FT
5mHnn68iQB7V4a/vlYvj97cnnUCTgB4NW0XEHfvrzVpUIp3CJbIeU5oI3WENSJW93DeclOV73+MM
BVXJurfwBV5CZkEu0yccFsaY2Ng4XuQAaavjOq+E2FqpOXyGW3T7X7/Pf7EKBmibQozEvFla77++
TYNxlYJwbj2igeYLuXzNliR/0TLJlSYL99/d2dsO+su6CzyGu5o9lxYZnajfX7EehV2Y5TI8zoQB
X3tj7X0AqN3+4kDYnDbUfe/4DHTTPCWQEvoLQq2ZbsFzTlaXjJ1mGT+dlnh5yDH50TR4CHLHZeHc
7onLVwRTk82Lepo8Y4Bt1wuZgTc0at2zHfCBNhXrv/GC8Ql+/1h8Eq6zw50LbeufWFtrWEZBB+31
ESTpguxiWftdERjFPQf7ZTw1KkM8XQSqGHe2B12Vww4xGYcIiG0RY4R0zGRhnJjYha32Zj0GB3VB
rWb+AJ27scTixJyN0xVMJ4EHsZnNxhdpoDjdmUHbEt12obe6ESOHHfBcnoximKc9W8BGeS02Bn8o
m8dp47+GQ13c2HXY3qkCnfcuBInOQNeuYKIvQUmY2lL9MOkt7irqADATxHcACdIq+1yw6PhX45I1
Oybm8HFQ9GDl7ZxCPhBpyDFZXzC1YN1JBQ6IkoJ4HxjydWoqEuSdNAieI7yDJo4loNB4hFQHgtMT
UGCpVRZENaMdfseT1IdJgxi1PK0cFuy4mya3P9tou41zGlrujS0mKEJSpVdIfSKk3cqakoBol/4R
Syz03cIbG4/zhk0vkhhZKR8CUVd9wnErS3dhMUevAjX/qyy5RwIkaXBK2yUCC5RxLKc0iPaBNdII
ohnjfQxM0POkCVltKAFZiJVkFxjyhR9bgoG859QBNoFzveLgCBopuCGFsJzYma3MghW8/kkOJlgX
jLDvtN0NgF/gwgKEJaRhmevw7Io8u1NQPH6ETem3nAczUIhoJnbwWQSCWpfUPcgMjIzk+2ya61dr
CGGMKNJe0J3Y38EdM+tgIHFkxpoe7NVpv3G48r5yivcQ2jK64UbRf4gpLVCaZqLZmROXJ8nSEQqT
kB5GrIA5X4303RExNkAdxgvHrRiyw6fbmX6iEQHKF7DOeXmtmnBAnNw0WBVfAsUwLOIGgJ0S7OqA
ES0tFXCvoY9XkTxdJiuxRYw2Zj6g2AZyHawRC8YYiKiR/Mpo03d4u2XRbLHdSx0eDEITj9UK16ot
S77pZoObmAJDEau94X50AF8BQ1ebdaAWafVFGwNXbElHNoVlITpOBVuWecTk55gv3JVQLi02U7fp
+B00SMgApd2X03pZuah5gbXVNPtwN0czt1cjBi49o/x3YhPE4xSERBGsi+9+pN6M6yE3qVfJiWE1
qmfIFukavc62PXwO6ybvnsD/Gi7rEMO4aF/3EDpIF8yIA6lrh1+Popg3x4mjvaasS18nhPG7EvnF
ddmgSevAAvCH2iq6GcdN9sVylmKXdCNS/qxNvRULdOADfScKHxgO/IM1QNl9CD2+nN5mp45RPvEn
ekbWd7QcWWLQzIU3okMCFwWtfoKWuDGMDVbUyxpJDRfepB6baFB0PdaKcPjsou2r3BpyL8MwbYF8
27utp4mGmAMD5KGl7LRxMOTLQ3epRcrKd/v7psbMIYSy7iB0WBj5qAwX+yKEX6M9SW7L05Rz3HCq
wsZdZbM9j5rk9mWrHheb796qFz4UjySvVGZq+MxbbgZsnsOn6hc5xIIEirNZKu/jkqUCW2L4lFuG
exeJ7p0YEKpfjTbj6VIorGVHkvsl+/hyfC+Gikvb8WZozhSfroPAIckDBxVfZ5h3tOqMxG9T+hl9
VbY33EZcO3t7t8CP2HiGlrk9bqcnszApwlu8QnvPKuV7Om0koKXEeLVP7YgqHRYjcvMWwMu5G3re
ueJnFMT5edE3ndGTG38pcKatVCnXYvz88/BzSUJeimjLXfcWF4yTUXaQ00G+0e6ELAfJ0HMJ1ITU
fGTb4Q0isqMpERrNXCDottLveM148ebyCFmpV+iD0v1WBrHzgOmeH0N3Hj6raOAaSXJo7JH/GwmL
DRjxOmtbux1V8DflR2uxKAww2Z19rvQd/rDgzMdprx1l+E/5Mi2YeJi817Rl8/40z+y443Z7eii9
70xRsDOVoIz6faEoV12kitOtnIl6OdXM9KnSfBjPMTii0NmH/AfjEfjzeHRLvrPRCqNXrfLgpShJ
JduPJKgdGVFwj6B18j6I3eE7xczF578sAmAdYOLlYNqTisbpjb+g0OyAX1xLf3v5eh7DBDsS5dho
yffCYmIcCa4q5X53IiuXq4rpA+A4Gznfw0wJGjV5+gqfTz/oRfgffQhIooRowUQtXw1/Jzye+L4f
eCeXOxFDlTVcg47b7g1q9L3VVyw+rujE8BCRTjmfw3a7QEUHaudgt2l3qns6a/m4avjTHEcHFP0j
RZEdbkZAmy73Mwhd78MpCuvFNkLOAFHBMcTFzfMyEwpDWpa9+fhY5yMC1vNIvvtC8qB31qwfLp+Q
nYgaefBZgfoWj/PlwLvOhnxfycl7IU7NfslZus145kj7MnX8w5YRp7MftyptBYBJWvlWmF+2zWU1
uaNkBW3MCTM+++pJjMR2aGAestEiTBMnme1b66XSEQRCi1DOfns7mc+nKPPU/ZDTyPPaZGSkViXa
P5PcYTKjnNVhLljhn/Jo3X1iIOfhgvTD6pgNPTFpGbc8c48y1U9ZnvrOfgabf1pyAL57D/ux96R7
Ut6ShonGmhi96X24GBZQkORp9NpsTf6qmtxziQOp3TNznaurWvn8dDVldvdswT/gFklLvmiYV9Yd
zqpt7dN2YRxbYbHIU4qI7UjujpxXaH6215cv4M+1aDu4q8JmXdgW1l4E7DiXezcVG7xcj7I/6SBf
vuNnSx8v96dLRtUR/9h0xPLglrfBFHKLhCb8K9cr1VUmFrqff94QRMOFP2WgSpXUvepPBvKGfbVN
QQRp1C+Xu8LXKC7jEk/OHSBjHuSuse4gY/AllMOWlkpkkQVPyWtYiRDaGUnQ2TQhoErkK9EyfCBj
rrn74EzAWSOGaDguFEL9jrOndQcpsj9xy1kvXoaVaWdVgicrSDt2mAD/76GV3DRk3rPaO7l17wX2
+shJnZvahAQ7JePMon1ZAd1yJJMJVxdf9piCKSWnpuBbcoKZx2bbgJoYBPxCtIAaWRRa0Sv0aUYY
sVxN27stJizie6dbeF0E1PqpXtzej1FnR6+RXij8PMHnnhZFVMhsk/y4K9wegG1PLbQ+K8JPNYJY
1WT31jaFPTcso3e9uUlbvHDkFUTecrebVrr2L6M3UYQIo4xeL9OhhskbnzcgUwrnavA8hbq+p+X/
IzNSIymjYjiRBMtYHOXM9VyK4qdwmBIHG7DKIU4IoVKLwsjRbI807NmRlnxek5GWZ0SFsvivZbHw
PeeSC9p686rJnSycg9mQKstEA7NKpnR9ptdf3DruYFkJu2Z95mSvT43FkDcBNtrcpq3T/ox0Rb3g
25B50JZyh/WDTfCI1sNoXsEgq7KrIoV6k0RZRk2FjIUTTMUkxmhtujB02SbMq+SvP4vC5vL0teSv
XWTxJTkeMjo6gAAHHSxjtMRZlzpFjVNvJV2XhfqpRNBzrHRnJJg6eWa2gzLSZb4YJ+JRjbKOTDWz
5+2la0CzyW6pD9x05p3qy2aSMp15XzGMln+01JjsLpGM9sW2h1uMgl5TmBzAvbezszDBiQGPKuQW
msma1vo6SImV0/0pyNroJkdFdd6iQO6E9qJXyxiHT/xU4c538PFyBuO6Nr7N/omXnLu1FqxWq5/b
L4pXTi7rZlSULI4RG+Z+6RqeiWqrN2UahTd1D6V8RxwGa7R25XtZwTFoR9a9vuMRGitGi3lq4HFr
SZcU28q8rgRKJpztspPtkWDnKt8crj058cSN2ygcUXN0Y/xZYXT0SAx25rpsQvccBKsZnDmw6XGj
SkxEykz9sR2H6VDhTgg5q4zeh1mu1ksYWrTsvIhViT4PX0lAQAS9ptTmJFH7bCy+WvyXjI71bu3I
ipae5nlYxbYcXEpmD++3T8ZwTJesNg+irINw7y+jfeCVsxeG0PoL6Lj1JgO480VO5FsOPCGszpx2
1gMb4hRgMa9NyK6uNB76S0gH5TSBHU7v6JMtPOPHJB3vs4im9Y+KqhIlsR4ot+dKxNRVpDvC6bqx
tvSPassBQaZDJMh0iQfpQPNhem01jglH53dwJ8OdKPz8rZajePap8XUy1QzDyy10BBf3cgfFNv2C
9K380RKw2u+8Sz5JvinFHtZLbkkFRdJKoFYhXu4j5b9fujP/p+D6twouumb/0Mj6Fwou/TH8qt66
/MR/DXci5z88kyEqkw0/CLYG19+HOyY6Lce2EXnDndqo7X+b8DhEa4GHZTdivmO68O7+NuGxvf8I
tyERfTLwWxeA7P+A+mq5vzljPETOnovDiREE96DDa/3ad8PLZ6iuZbY5s8e+KcMNYoQYP0JtV3er
ZZASiu6fEURbPgVzeIuFieh4VXTPsjWeO7MfriYymuIu3ObY7WScl9Tx06NqiwxhcGd8TEFAwpXf
mt3JDVPomGhwqDabwFscxul5ifjDoCIPzqvVh/YduE6z/TJUnT1hSC7X1jnKcgRJHcqevntikrei
NWurGmuXhaEs3MO6MhuixmXj7r5UIQpZgEsNfIarLNI+LRuCgMd9kJnucMhYcuTVSIMD4XXRlJhn
EMQstFvQmqJ/CtqFYNFFDEhjVliPhFe5qYZVbgeLdwYj7plomgCTFS+IQAzozFaARHiXtV77UTRp
+Lktl8FutYE2dPs+a00FqXXYhAtQHwoJ8KByh2OpW/uapvs6JJMfIYpAwsyUnpCW4cCBDBnd2hYs
+GFbnGpBl0U3+VjHDFHGU2HocD8zGXhflEdIkCOyE8aFZ1FVVCF6Km47zJWnwp5fi5bw34Kg59iq
I3EqZ8FMoqtF9pbrnO7SQjpYEOrb1u2vMzJ43wZRNwmpqw9OrcnTalQEuUP4P8h+mON+mt/xsoEu
wE1RaudM0cgpaKQMiqziCvvbd+oRksPScnpew4lcChgSR1RaryDj2hhv6HwcAnDxod0cGTU9qTV/
hc3PCpqP1+vQorYpxR3CnSCpp/G9rQfK37Y5lRzdiGx1duQxMY0Dun0tpWkdODI/ZKJuqSfLV0nf
YTfhSN2XtfqDAsa/ZaiVPswRYcdEBxlIqTYGGJV8SZvt6CoXI/+KCAuC/04pVl6OmhxsZzLiOTj3
t+GI74hkDPNMlHV+aPTqxZMh0BRumW0kp6pjrbz8e5h1+kqDS9nLzjOeKPVcUqPFH6mTtveeMT7j
K9bPhFtVBIrUDPZzmZ/orPnEr5LD4bQLOpbGmw4jXsIz60J2QOYeHQQn6sTLjOio/JmyoqzPQDYA
x7N2xGCw8iYBV/K9RdaYKK+p90IQsxmZ9YDQx0GR3YxL4nEWjD1TVXvg98R92PrFYguJ6SS8GlV6
XtdmRgsDH8sbjTdvSU3E/7q4yjovSgwAvT8xzPXfpjXA1ws+rOTsQgeo810KV7O8qVU5Xfv+yBM/
9WG3c9zVgB3sg6NUbOhe3DKWEIRwKXy3C2DXk12a0xOnwjl4rjhOP/imXTdwUwHuSsimOBHycJ8i
6gSxUE0FqgU0HKNpreLILm+DAhM9ZwNn5NW4scgxhjz2Y+JoTNmg1AMIVIuIJG4LESkyw0Ktl89O
sqjuReAuV9OYN6BE52WOjiO3lk7o/iEs73i3JdGU8/jT6rqZrtacwuTR05T9XAo6r9BNog5QhNnJ
+Q4U2/A+oJ2C05G52XqwVG1eZ01Ug5Om0Zp1hn00bdiwXQmNail8vH4tq4QGfNaa8Aw8h9A7R660
3mTn7Ikaro54uXNOU+tXbbnRa5BLfVcVxgeP1Ju95mbc0P/Z1x2UEaNz7wrTLncULcV1Y+Sf6RD2
u9yW+SvTKTrtvvTyW7tfFFkY0+rsVqu2HjDOfCG1GFk68+jNflq1V1ZE0HzgqBt6JfLJdSLjuXSH
4MOuPfyeZdRt2i9qi0lkPMazxlOato0+AKQwb30S/PZjOkKkGMeRsLSs3fN7mkNrmAuyVZ5aUKPo
CFblYPvxNLznKiNJRj2Q657v82U4zRapZQjyiQHtwpVOb+o3j7OzvDcTADVX1dGP3h4eA2QuM9Ef
jjo54fjVX7awUdqNe9tRZxLHaFpOCOxpz8gReKaLUsoYjWsSGrJDqIg3bUxabBjUSNwR4ZaSarEe
hMtdPofl/WqY6pYWBdGJyxTAjtN2rIeCR4vDxZ6wU3HMIlfH5kzRiviKUYXVHxdDwH90xttoYtVa
HfpOYHO5E0fdnMcSSZU/914srPlpClc7LkO8Ie2WDctni06d5tS0dNGZU10K9UNzHvOj+sey5cya
BijIacueRXhFGMMlkBZY7fAS5UW0c0Lodp1bRbth7M6kiXCcMORP3QVf6jxo9yuI0oM5SBxJS0S7
AdMkZASdHSZY0le07z5hdNxihZ8IJN9cF/NGxLCD5h4Bikn6NBe2MZfigAHEPK/M4U8GY+24kw0I
CKhVSSgQUJMIt6AtLtAg1iXrXed/W7f83gYdFwK18ZtN05yzAi1ja2m20fG8gMgsrBvugeE45AQB
z2X5c/Kr6KDl+k1Ifmt5iQwmHC/lgGilcF4Klv4yEt9raWFXqMb+IaWNkGRb6vDshorNnZQXItze
Cdz9CQ3jDyxXeGM8Cgal3bca00dSl0P3WoX8qrV3+1hOevzZ45IGQwAU3mURjYMtArn1quIx4pR3
Ni/hyCUw9pnM5KnGVMFi2rJq5+otpCueuKPzjLmwSZSg+1PokHXdz6vv9hbIXG/RzJNb+wcajUtC
cG5zgPZX39iMIPbjsrqJcpbvQ5ZiCwfrHM+cXOI5K8u9CdDjdTDt9aHkYM4XirSXeKxg0g1fmOTt
K2KZ3nnsyxHgTBO+dIHHzzrm8txP6dnnXJdA1WNgwGjiwRvT4j0o/GfUSDORVuLOtdvh5EyhoDed
FXjKB45a9KIy9wsOkpkRi49BhmO4u6a+zQwrEFxpNZN2vgVv574CziVa+9PDnAT+h+sc29Jq75W1
Es9I8Mgp0F74bS4H830i8LuQ6Xi/mo5R7BWjyFMhR+feq30FoKvQDSurHBWBw4wubRUhFfc87giz
furCyHsC8jyYCaumQYlhSzvx3KH6OfROyKhrKATXFIVRyxys949SWh6PTAMeDOcexu2EoHO8x8J5
BkrPiG40b/BOF18HPzK/N6K7quaMuWbRZiLphPNZ4UAAEZTbP8ioN+i3EXWLtT6f9FnOWyB8XmaE
+Ghv0T/MLTpeXkLkZ+LkUxbPW3JVqmPU+A94065T8BXBTrEd6BOEwYLb2VfBZyqCOsnsIbiPRi9/
82Tv3lpT7u36eq72Xg7mULZyBTTTwbtqR6d96h23p6PPV3GnSzvExZm2XhyMnGV3Kz1gGt56WO6b
MK+OwuqLQxrM4wEhEBwA3hcKWN84Fghka2QrVf7Gala+scVNX3G1mc84FNKTWQT52fRmKt6086+6
BsdanAM9LuOFdIZXYdP+uVbGgnJ7zfor6Lg8EJk5l3uZV9EVKmtF71Fb5eZSkztfEQm0mkP/SCd5
fDPDdfrEBK9O4dASWVMU472LT/4LDvO+5PlrGU87RNiU9TZ4orpaX6N+rNuC48MwvwgCryCJee4U
7dZIOsBdK7mofV7wPFzje6EFTtiM/2VOw9X/KkroMTtmk+ys4eRGPIi9BqTS+8gysHn5aH/L7F0F
M7lSbTA9V2uDemlg6HJbNTp/x+DQHPB/1FtIqq6gkTXmrggLEcauWxphPND4fDNTnT4iu21OumZ5
JU7jea6pjUECTd+bumlJ5Ang8o+ruO4bStKqUd0Yj7WqX4Bo4i02A/s4h3V5U9BsOSw1avdWdFUi
jbUCD9dL7zBbzfwIqK+nDbACmSuAaO5VYU03dbNOsWsXDc1LLR5s6aTLUxgUfXuvMU96u0hos/NL
MnF9m2IBk3O0DCEhBbYth0/KzRyIUFwG3ew+t6MgW5dlbCHprh9ORZTVUTwXi1qvK+0yjBoKBPwd
PlJUrSXrqA4rTenkO6cx8703mw4T/P5ZyOBECpS0viM3THcmnTBxkyuVd/DhaFfAJBfzzkf+wSzW
oLFK4FHf3qjRkKdpiKwnDZshqa3OOK4eycZqXIwruE/y3HNP7mjT5ze4YvMkpXHzE0O6+8NsNpgX
Lt6xYJYgX4YySvN3ywKsWLvRDAEJY2OIww6KEqm5f7ShFCd/qinBLWh0SYfx4ZVMIHOPX3x190Ry
lYcBvfkHGifmJ7Sz44rzMawI84hwcLpaAUg8SpnLrxmey6d5tryrVeZzgsVW7rzMIvDHymp6syXG
fxKaqA4wfh51qaykJ52WUX6HUYP3+GWgisSxqOEBNFaxF+x1FOfdwmAQaMJUBWc4VGrXcnB/GkUe
HXqERR8eWacnhpwyTktWJgyJYRyQGXbMhaOwdiLoc/La5/IO2fy9igx1rGz33kEk8UkC9j0de5rO
I10vadvLqbOqjlJqEjdkMYQ6xgS2ge787iDRyOw7cGmMwFc09FaRZ/s5rbN9VLGNp/A0vg3U9HEb
BfXJyCE4GDM7STP7DbGpFYQewzRABRRbazp10SlHgXE/OuuCzzQ7TWAUb3UJ58sj4rmnAjcqJghZ
9oeUvnubpoAldrITzIMNnt2BhX+SBdS1jLZnz5ykJ3mDTWdeHrPRjO6UFuUejqB/Kv3c20PQY8Ec
WvKUTOshDGsCqYdBt8kkxccQQKxs2gWirLS68K4k/jVB/V3urSpFx0Hq1vvFy+DMA7OJOs/qd0MO
750T4KPB8uDSjTTjVqpPk2n4KSSK5rzUPYJ5Dp6bTH6cICgTDrWQ2xWT2ebv/LX68CIn2yuuVmw3
+qsMOUQIrKRr99kU1Vdctdv9Rl7YfhqbEoOn4+zJ9bNj4PnpFREoeEwGnaI7QBRBzXwxoDJa3ve0
xCdByPVNiyuGu2UIjpYJh8XuUc/TuSwf6D+Y5m5y9RTulTTV3TBSbzMPtnfd1v7R4SDPUceEc53V
eoJLav4xNxzRirFQp9odp91sdPZjMQZ0BGT/Y8z0eBWA14hNZCdXKJd3WbZIzPF+xwZMTxlwo8L9
hWFa5N13zmuUYksDydhdi/rcTFKViSDQ4A3w2RDT77l1GAe8Ukq95EbXJUE/BteZDza10yuFY5ud
03ndEGCT0e8aNX2LrI4MH4RKWWG/NgZLXqFIDJY+Up7Zc8I3ooZr9AI98E0Tlz0DLu8Fo64HgbO0
r1H63dBcfR9lMJyWIXvufaLaWUkP80J11AiYKllrv2PHqFAANu7n4DF9MgVRDSihXnUQOj+lrI31
IJrQHxmRMzUxtMRyvPr1U7iMpAy3orB2owzTb8pk1B5rpUhBiZb5qbOwj2NoAzlwpAExH7yBXjXF
Pygvt9LesZyc6Ak0DLEk9KFx+BQqDWir99lo8CTUe98s+ysQXfG85kJz1El3XCoZ3JaFJ+8ViggR
W6XRxvZa5lbs22vV7FUIlHk/mZm8sy3yXfgf/Cs6+D9tYT+5RcviEebZVSRNfM0em6sFeCUtJebH
0ijFXiMEiIOAibtX6as1D0oedeu1Z0tKMNDLmBkUvUDZoJCMti675QOh80aqvJxYd9ujEhaDzZLg
617NJ0K7T4HqvolwvSK7AcdFLqHOCeM2jeBCrhWxe0UXXElLjYfZgcgRlH51JT3af11kDklDqZ9Q
mdpJ6nY3vVCPjLw29gt3fLp4AEmbR+gkzY7GTHAGcWPHgTFmR84uNBDX2rhnJPeWW+5wzfhP7ube
J3ihAlaSmVLs87a2TrrgcNZ703BuAJHTuRhbrBreJ9DC6HEyTNpw6QyvpF2+lcKiczYuzgFTGyla
o/MdsbT1PIdeufM1TFBCOtr5D28I1DNrnx1jGuiTwOymq76jGWVaBY5Ww71Fk2bQZ8lzEizNsjxF
fnPLuJd89dVxSa3J5wjeJmEWoNDMDMM6+6MVre2hzBf5MaAteN9SMmri6db1R0kWpk6spTQ+WhLq
7wOzMk4FG17PpDPQp7As+pug5IjE0L1AyZ0LsG+u2Dsom75TZ/FoCVl/5FDf7tvZSYmvzqYfRu7/
FL21yDjKjOGqow39uGo3RRYWzE0ic3PGWelND7aduetdr0OCdeagbo90QWs8sCOOmXWL4tnyQgMw
pLneSXjIeCTXRR5y4JqcF1Ljzsp7j/BLNoNTnqqXRXhfqBC85y4VRJB3yB55Dpa93w8QBKPwdd50
YEiZ7WdhAr6Dd3EfWkP6UWtUNkWdhgngMEyjFYd04xrmhO/cYLFCMjWq7JoaYtQH4fctUWC5P125
DetP7I+mLI4iBfZPk4gg+JleGDVNTexiw+GG8m5upZeQWtm/9tLt0A2HoYozpk8melN6fIssyFti
XXgnGD5y7uDkmS+KX+Dvwm5a3yaiKmIeY4ABDg1qbFrNMtw6k5xuAu4ebANyHo9z1+Q3q5Sy37Fh
IdvoJ0HFRB4jmreRvMR+3CohVpl3qALBN7fPQh7tqRhPMszauDN0R9EaumETC6NSxL44+tmb5Ejz
ySwlEVKLGXIlkNxD/AAKiyZK7BqBhGBHT215WphhlYnDg7ZfO42PKRg4eGubLZoStJY75cifpFA2
e0YEj4tBWc/43bySpU/UsZzmo8jT7lELZb8VBRX4DuI3qZe9Zz0MXWuhselU+DR4Pfspa1n7UK2G
ejPcfLpyso6+TI1/6rZfjPGtlJt8qp6Xoy2xu3B4HZzHAebOU4SLE4YiUZvXhpEhWazy8mocQvXM
+JhmKJJkntK2YVlFFxo2NjVjBkTXG3DpBjO5ZbsJv94QOz3JCHd0+Ef2k6h3KoKJ7MU7jP7scaXr
ggD5XhQ7XQ4PqxhwgGHCsvdEU+oXcw3EVYHLNWmqbPlZMd5/T62BQg2dDeNpGkykYADjRl+Wd2+T
77WH2WDXFa3LZsYtteOwk+9NMRRHaczICGiNXvepDs5qNse9xOZ2Iy1yhqnsLfOmJQziy1g0o2aV
ZQgMfRlQR++mLCej8SjLTt4RQhIigrLEflCrPJLM5ib/yd6ZNbeNZFn4rzjqHQzsy0N1xIiLKFlL
WeWt/MJgSTSxEQCxEvj184EAbQKW1XbB0Y2YGEQ/dFlSAplI3LzLuecokccuEeIivTXRzPlI9lbg
ECuityL+3Q3kIcUiS/H+SWcaZGkE+wG62XxqWtucpH3oTrdRsrvNUutRyCVCB2m3Wuq2ls6EspJu
rZxPQ3GRLHH2NXOdZP6Bwt3hqii1/FoXDMRCoA6aqShms2ksY0q+Ob5ObCu7FWLDuzF16++ATp15
vkIIyjXL9bbc2VO5xsquTJe0orTakSuLy/eCo6wW4K9tOOBoURTY6Jd2HiVTcHzylZeE5GxCLyhl
9MCrma0cpJkuiQaAlBBfFl6ivxxEaaaEChXEXShqc5BBMWkaIXlgyfL9WaDJuf9woEw+K20OG1er
SW5p5fZuBFDOhUb5hhyrhKcR2gsJ6uAaF3oHEwv/Lq7eJMqhvC8gGruQc++9lcgflS3GmpbYuYPU
xoxMydoKwJFYgEdmBQqqs0TwxVmAOM9Cljx1Wag7hG/dh8qMCBVUDY1bZGdgnKnuFduhH9bdf4iS
vfsHCsD0/ctLHKv0Mq/U/JMAcRb8sMJHgPPiQqzwkAFF0O6Tc1BDM7veAfB6U2T7NzCB++WFGJoc
7YA5YnhuhHtoJ0rUiSF93weiDBheeEJUPLsN5SC+iLH/yLNViF6olvoxLeAB3e4ON3kUHRAy3H/4
/7L1j6iVKpoo0xvz/cbE95sYmeS0U7hu/qYtXKNGqgJMsXReciMc/qVwbSgTVVENEVloSa/pRbhT
Sz2iahP+AcSG/JWw5NSaKE9oHUNHjb1Gs0Xd5vgThWvK5me9GxqknXQBWwZPCCtKXSPvVq1NKc8q
iNkRgQQ6crGzbfMCxQ/l4mxN/m1PIkV2XUKbTK/pIy2K430plFWWA82GSGCZuSDSgMlaBLCHVfgp
SMEo73TgJ3619+JZWKVRg7j4roJQ/b7Op3i8uaaLqCyxbAaL3Z2irfv+QfFMa7lVLXBR5GAK8noS
94UG4YEDJlxvrV1kkV2ivpJUpbM5CGkQ4OXoyox+GXCnQNAuU9z6qbIX9teZRwd4Yrq1j+OvqGuX
MYTLmITbLDFWDzsdctGXF/DZSRiACqRaToaNVDernNHAibEaKbu0oshRHeT5QQ2rxU7YIURgFOW7
vSLm9CR4QNaEHaKOkkj7JY6rCX/JtuT56DhDvAEsdkiWhkAQ5LwFUG+RQ9pydUB6hpJOIb3dORna
M0GF3qOwA0/48hy6bULNJiCxAQkY1WsSY73GpERVsqw0CmtJKraYxUihE6nFJTzg7ueX79RtgWrv
RMWf/6fR2dhn0yESSOrChrXMAcQiOrjn5enm/jpOlf0bUYOf8uX79T6i4w6jsw+eILY4Bal6B569
HFlKAFhSHFgi0h2/waJAi5CBd335Ls+sn0rvmaIR9NIN0W/RtGLMBQwZkOfJhXMJmuFzpFhwcCbm
25dvVANm+l+MJtP9ZPDhgbTpGwV3C86mYA8u5Yq4vDISeW5b7JmyrIH8O1Dp5OB0UJph6j0AnDBv
Ih8KABWxjgdIUJAA0rT9m7jUAWTqOUzPkeSAHs4lKHK3frS6Dv2gvHTYm+/yrQF2EZ0RFS4Nt6hi
4Mfc5BCp8lwyZWeZyHryodArZ/nyJJVjv97Xfj72BoAUiQ5IQ6ZbxbK0uiX27K2t5BVA4Co+LAtX
oaq7Daksb1fJFakqbxF6CUEjYMqDHws1KwdiDqXhLv2dmy1yaqILUjTxXeQ51LbTAOUjPRA/SLLn
3GnQbH8yit3uA+W7OWho+U8JiVbIBAqfHCXO11tZ9KyFXTnBjDDo8I6eHQiMtk556W0XkptvP2HO
vKWeatr9NpORvXLAsHO62MtdtMLfhcZjCWatnIaas5vbQJIu4Ssz38Y0Aly5AnmDQNrbCONuV482
Bw+MUR66eBEAjciXChq4KkOlR5FmxHylQ+Gby7iuapRN6W+hCpdK23DpxaH3Pk3IOKApdUFgL9xr
dME9lWVZK47YKTnYVLnUViqeu6vb8rQipJnhYapvNFsR30ZZsvtgbG3vcyTZIUgj0YK8yophlL8o
QiiAQlgAPxr0Rc2MnRwvNcvyr9zSPdxUe0u/1330wlLTCawLZecU96TsUDlwaQkQ98mcTiuXFidv
I1A1uAX3JMxAIm3nghFf76DDnfq6tId5yarVdYO7cBWtLuQDivB49WSHBCMAP+Le1OsJ67obTSH5
EtA/LRLwPcpfIJ6LC5RwxStwj7sbdRWV7wTfo2tN2onVHV3SwFLL3IZLl/OFULdQLpERNq+ySlXW
8UpP/nBZJ8rWIuSseyNR3noqPLYROyKHiT7bK8o6RIJs4dmyMFNI+u8uas/uHYFohtd8KHg1Bxjk
D+F2WZTZwraVN/Jql82xbfkVGgIlTVyH1KQPSH4ChwscX5eiN2Xs3zqwKiNZncOjs/UzMjRUFYCv
Z9NYJDSUwaCKW5UsLB22f4KtuUW65JONZsvShl33YSVV5dyNdQh5PWALQUC2JnGngqtb71NtZS6U
OKbefMiKa2h1rIswrw7TY2tZ5u6FizQH1mUQtWCismIq7QKXFHVYa5tsrUvSq8G0hFGLdK9d8jCH
1cKWPXVqo+0RXsTiPmdzAWeZcQx5C2dr6mjfFQ5opK0uX8ZJIrwGbx/epAK8JDEVw7VLVPUmcxLD
BGwALRFcrG50X1EbwEwl0v51WUrqFcV6fykpjrg0Qj4XXYCGxIPHlbxdNqeBzaYYbKNLnNqrKSw1
wWOcq9uP7krKnnQjKT8qeVxcwx+QX9HMkwLkitSbWBSiyz2cQVM0FPKrDNzZvVCSsc/8kuLoBbW/
RLoKHMuo9jNpr+/mO3GLTohQHd6puRgsoL2z6XTaRnOgIypyFGCqLAVFNUnfBzdO3QcW0DmKiBr/
6QaZh46MDt61ThzO9DArLwUdrqx9InqLlZuXn/M0LsI7sURPY0UOelrlJeikEGRLRHPozNlyctCO
UFPyZNGcjLA8Z8bxtUGL5rxAAGdGe2L5ukrF5AOQB/Ve5kO9Kx0SZzNvlYJPFAFTbCQ3LlBbEgnb
XDd+tKmSLeiHMN7bRO43gWZIbwUR/4LiiX3veXBXr3JcPhqjxAt9C0fDbAU+fA8ngogzI+reg79V
9x9dV/FmnljBq37sXdOi8tL3JOWqUPfgrbdW9h6sM9I8ZA6eKsEWl76rYntiJgkpbnWr+yEEqgAf
lzQKRneKXa2ujYRGmLKgzXcKZYVHUbqm64lzZu5BzA7Cq5hpmSLP92klz1XIie4rIyJfTumLv5Et
P/lAywWyEjH488LLLPEyz1OmBI8ZjFGKUcFYSTp4rli2di9hGKg30eMYpXJF+Vf3p5aRra7xVbRp
tNItoFx+fJ3DiXAhwQL/GR84f+/kMXY9lPfXbunDC4RvI1Nh2O0vV4GgvaaQJzyU3MCe0WmMe0GP
L49d2tqnYqWRg0bSOH0QDVDwK8BsD7GI2lBs2NJHsI2vEZ90Yb3dh5eJKxP/4y8qr7WDeEnzfzaV
4ky5y+n5W0Rg70Cay/o09117ESorex4GENQR1wKoTGmv9wptDgATwYrAQqjE3uaXcZSX9iXLD6o6
Vs29fRMnu33ObiarDnInKynMxuIsVlBnubGoAEdY1jIBEmnKqn0Hhuuwq66Ox/v/GZx1O5EaBj0/
BqJvsk1cPmySjLrdKZ6rf3okpX8LOCh10vJnf+nlgV5tfiQExg9UzlyrL890fJaXhvDXPHL2tPn9
N4WQVUcNEJYNWkO4GNAPcWiaHwumPgGGDVWuCFD1eJ2/7C93fGYVXp5gs5wv/85LM2jW5+rp999w
rXUA3Z08wPHN/MQqqNJEI5wn0a83q0CYcL4KljUhnq9pYXBM66vBy5/tlO/thZdn+AtXgWzD0L2g
yhNS/uQajJooiAvSpfNVIF8CnwSbwcQfZ73/89N/DLMgrb9FANbBeWIHpN6PbYHeCGcfgkUXAxGH
WHMTnc+ady9K8GGSz2k+gP/W5NdPO6IOJ0lj5zHtTB6GIzbssC9An0ADTgh72uG9d2+pE/JaHD5t
zu0//+6/O31gUObQra+IkAZjTs2aCL/z9qUJ0jgmRgbu3/pq9tmopq/1+dl+1vxBmQwtF1kZUljH
i6xDZxFksqHkt8hqNoZhfOZPovlo6CfAKmD7oA9qVM2t3iqYGkR16MHXFG7Hq7nhiLYCXNitaW5S
sF+O5584ChV0oTgLFY0z9XwPGPrEIE1OLVVtZt98ciOaPfCsZl8OmLw6qXOEMI23k8TWny+CJHEE
6pCnoOZ1OiH/Kwfhd40htKl1jnPQWYA5gKuvJldqvaGeTaSJbgIlG/UCs7E8Y9oEFDKaA/qf7wL8
IOi5YKQnv3q8evM/NjyKNWNk+/PRGQINOz50ExgTuiZ1agJtYNBzCDC4Ex13kV3SmsPjDUe0FdAA
kH/BVsDa6bL+nZORoGBCmQ6GUjg9j9fYVgGyz6EHY30koKWAoLvcfA/9rSDWlKyUPvTRnQkK1GOD
DwXKxDrNFaaEg1hfvekTIMBEQANzHR/WF37DuA4FA8jaQHNQR8iGJmkKZffnFsEgj3CU6JBH5xua
qNEMnL1S0xHXHQO4Rc3V9QsMjS1i6qoCIdLxGt0iwL5MUXeYW4AZEPnMwQv0Zm8QIesyOIp29qOL
kVq5mWHTh5WAKj9OTxsE9XJEZMoAanBmnjJpjRs2ogMR+zXYN5TNiVYDU6B76G4CkxgRGQN4Ftrk
0fjOgmeYzH82UlaNiXosTJuEgfXVDxBkEX9Ar8W6m8OisTxj2gSc4c33+c8dZJLGTFFG2Kw98Xqr
YIKeUmvQEsie4zW6vSAhfdg81D9fBVWdYPDICp8c4F6+gD4mZK0sxcBvGptHIEvwqgw8D/gWyAWD
UeM9n95yJ1gWiRDgqpOhXBnb/GG8rpFugw4EVZxIvHuwfq3r33v/pjXhNhQuwTk11+hWAaTiUK8A
OCSSMbznk2vUswW6NaGRBoEFo02pjHEvmINTJhb6FpwGCGl+edfn3wLOAUklmPRRYj9e41sFBCkG
u8kmPoDKoWDQgF5f/UjJxGJSTKHO0qxSE56P6HSUqXAMjheJB3EBqKY8X0aTJEixNMgPcaNOqzSu
eBE4cA3JG2QdFRIjpJFl4qKeo6jxKbBBVIgEjtfoPgVZ1fShn4KqTCAdJCaslSiPV3cVpKOjSEqh
jU3H9A0gFTDYHtZIeCLmL0dfP1rANQBUj2fUppRGl0KFJUNuduYAD5FogdQRaXLl+U0giuQN6oJD
m0JtXLJx7YXBpWXSh4qOqsopJKo31/nZaBE50uVQO0rNKo1xL0hDDYJCjhTNKiRdWheh5ycZeItU
n01db4suI1wFip8DTwXMom5iXREBOx59fbgREBOEgMkljTaJQoFNGrwKRA5UzyxkzZpV6H0RBoEj
plMWT2ZhfEekgk8/dC/IHJGWrNbgsuNFQH5uF0iqckKAxzkVY8f3Raj4i0NXgSMAZAXgm9Zn7q0C
eTVD5HMxx3tGkBUdmkuprSMYK4quzVb4JnLAm6TiTN9Lm3cb30mJOzN0FcgomHDoEiG1dqG3FwwD
YlzUnPCem5OySWGMyV+owaRDvwgwFnRXWid3oI/Dqc8IGtXEGodxvJplH9EqINA+eBXq+Am4DYqJ
z2fXDHOisxFM9VSUHV3JidKrNNQ6KoRRIpAj+VR77X0RZv3FkGYGmDNS37FehcGZRgA5CscgrlEz
y57viLWYcBKRcWi33Zi+BRX0xECLQPlVAZdMMeFr3ujcUzjCsgxAmrI+Oh+BMHJwppkICog+zaUY
hOPVe/98BXRxG7iUX8+NcWWUnmvW/+namwosS0M1t4/RBXugs8mg1mvD7PGZQv2oUTgooUa5SWd+
HC2nHHPXXabcQLqNpKL18wXYH7AXXzpfprbjPx17XpxN8lzXy/d+4dQK8e3P20aPYzcHQP7OL9bi
Bc29v7bE/KsDfzz2IZz98NSXcLxP++ftBL+9dedep1md/nHpbOI1PXLl8Qdl+5h36x2NM//jr/9e
79bnOHw+Po6nr0/y+2+d5zwzgv9m4MTrjVtXaQaPGyNEHHQHPiJmhw/srYOkqxAhWTUofejI07Xv
fA7jwOk8dQNuHDx26Ifx+ik8PWW9+Rqs3PCRg2DzmDqPWdoZ/AjCGjr4bOOvi3W8OR+5ATgNHrnt
LHkVfn4FLXK2+7u77A2CaOhd6CuNnafO+2xhKUNHvtyE8bb7yCTZa6zD0JGXrLjjnMapN4qkkL0+
/cOz8ipfTP1Ln/rV09rubMAWljD0ga9QOwxCJzk94fGRm4r34KGDJ2fdsyLQNZDAGjxyWHS3RYPk
Hjrs629tU1PpHDwwA2SPXnma+XGRm8LZ0KFvQnriv1nmps1p6Ni3ayfoWI+arugXHC+367j018HT
+XK0/SjDHzlJ1o92lmzStLOn5abpcfD4zqPtbNfdhsKmoWj40JwFkKl1drbc9OsNHztJHP4H5XJn
0Zvy3a8YPYT7rzd0XQ0aPDSsXD0b0uKRho58t/k7RiC4u9pNf/DwofN199xqsQLDBy5eLde7KLGd
7rHO+HW95VeMf72Jk03HUrVljF8x+O3m4Dx2jrG2CelXDP5XGHunNagtLEPXhYfBQ4dxar+armMk
l7qnGXXfutb3a24wW3v9b78pKw8d/t52uiveVCIGD+v5eCTdqEZu0vuDh443237P9hFmMXTgPzbQ
ekK8se6FCShp1wn5ocM/2OHT5tVV8s3Z1mS6hw7/Z5h9ZyO26dNfc4NvN2Kblxw6/FtWf5Mkm45L
0cLth4/9Hd3B73Nj/JDb/S5d26eNUdsU8It1inLo477ANznwgd87RDa97d3WGIY+9Ic15w5Stt1P
k3Kj+guM4IdNkr569uGbpOjgh3eSxxC+no7npjS5tsFjlyF0C9vTtjjuk6ah8OWRn8s0faHK+Db/
dGIAee7Pusm1+jce/c06/tf/AgAA//8=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96162DFC-200C-4037-9C7B-B6D27C0EB89F}">
          <cx:tx>
            <cx:txData>
              <cx:f>_xlchart.v1.8</cx:f>
              <cx:v>Profit</cx:v>
            </cx:txData>
          </cx:tx>
          <cx:spPr>
            <a:gradFill>
              <a:gsLst>
                <a:gs pos="0">
                  <a:schemeClr val="bg1"/>
                </a:gs>
                <a:gs pos="100000">
                  <a:schemeClr val="accent1">
                    <a:lumMod val="75000"/>
                  </a:schemeClr>
                </a:gs>
              </a:gsLst>
              <a:lin ang="5400000" scaled="1"/>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7110630-CCF0-438C-BA12-84537EB09CF2}">
          <cx:tx>
            <cx:txData>
              <cx:f>_xlchart.v5.12</cx:f>
              <cx:v>Sales</cx:v>
            </cx:txData>
          </cx:tx>
          <cx:dataId val="0"/>
          <cx:layoutPr>
            <cx:geography cultureLanguage="en-US" cultureRegion="US" attribution="Powered by Bing">
              <cx:geoCache provider="{E9337A44-BEBE-4D9F-B70C-5C5E7DAFC167}">
                <cx:binary>1L1rc9s4sy38V1L5/NKDO4hde3bVkJJsWb7bceJ8YSm2wxtIggTvv/60fElsjpL4Odun3hInlYwt
QWxiAd2rFxrQf9/2/3Wr79fVhz7Tuf2v2/7vj1Fdm//66y97G91na7uXxbdVYYvv9d5tkf1VfP8e
397/dVetuzgP/yIIs79uo3VV3/cf/+e/4dPC++KouF3XcZGfN/fVcHFvG13b37y29aUP67sszmex
rav4tsZ/f/QLXVTru+Ljh/u8juvhajD3f3989a6PH/6afta/7vtBg2l1cwdtqbunlMs5YgQ9XPjj
B13k4dPLDkZ8jzPpUkGfb3qyzqDhW0x5MGR9d1fdWwvP8vDvy5avDIcXTj9+uC2avN50WAh99/fH
T3lc3999uKzX9b39+CG2hf/4Br/YWP/p8uFx/3rd5f/z35NfQAdMfvMClWlv/emlf4Hyj15/W2fr
5+55B0zInhSCEYHUIybQ9S8xccWeyxClBBH1eD3f+xGaNxi0HZkfDSfA/HO0k8Acx3l+b4v6HaFh
Yo8yhRlV7tbpotgeVi5FlJDXmLzJlu2ovGg6weX4ZCdx+aeKxyJ/R1Qo2yMKutzF7HE+yNcTBmO8
BxOKK8HFs5N7dKBPE+bPBm2H5seTTID55+tOAnO8jvP753H7v/djjMNk2fQ75VthEWqPYIEZkk+w
sed7P8LyR3O2g/LUbALJ8XwnIfmnSte5XUPse7eIz/ZcCPmI4idU3NeTRZE9cG+Yc/7k4vjzvZ8n
y58t2g7Mz2eZYPPPxU5i80zMPhTfPwAdarJv8Xs6NWBmCJgXpjAtXoZ/KfcQFkQJCjhursm0+U/N
2g7W9k+ZADfzdxI4f63j70WVvytcco9w8HYKP5E2/Bo1jNWewJJIzPAjbK+n1dts2o7Vy7YThPx/
dhOhAqjbbR3fNvVzN71DPMJ7XHLMKeVbyZsE3k1dYBFk4vL8t1nzC3BeNp6ic7WT6Jzcf6vWNn1H
Z8cAGpgaVMpHgoaAPr/0eUrtuRhJyHe2B6W3WLQdnp8tJ9ic7CZhmN3rdbeu7t9v2lC1h5ArBXmm
ceo1NpLvMeEKRvFTPJrMnrdYtB2bny0n2Mx2E5tlfhev3zXxUXsQb5RU6DGkqAk0oBSAO3ORUE8e
b0IV3mDQdmR+NJwAs9zNjHQBslp8947+jLh7XHGOCZ0iAuzalZQREAkeLtB2Xqaib7BkOyI/Gk4Q
WeymdvP53tYfruMqjN+Xpbl7IKxxYNVP0tlEKXARkDQqqUJ4KzxvNms7SJPmE6g+X+8kGzit7sMi
fx7G70DT6J6iLkQUKp682ut4gwnag+QUYwoU++Xc+bMh21F5bjeB43Q3s9L9+wJmzTv6MkpgzgAt
djf0a3NN5wzdY4xRydATN5u4tDcYtB2XHw0nwOz/s5PzZHm3jt5x5YaxPRAAgBM/55MTHQdjtie4
ohKWdl7Pkz8ash2Op2YTMJaznQTjOL6N4nD9nm4LdDXJpILY8jhNJni4HLJLBFxtw9g2l3iNylss
2g7Mz5YTbI6XO4nNUus4L+J31DwZ2sMwTxiscz72/RQbtYcZBBzuPmmiwNpeRpa3WLQdm58tJ9gs
d5OXndx3H47v+/j2HT0ZLN8wAqwLs6fkHwLIy+QfI7GHkQukzJ1E/LdZsx2Zl20n2Jwc7+a8Kbp3
DPuM7MHCjOCSsR9U+CUqiu5tkkqB0dPrE3+2/IM121F5bDXBY7mbAX/13is3LuSODFiYlI+IwGx4
hYgLjABBuv8s1ABRe+nF/mzPdkye201QWV3u5CxZQZc0t+nw3Df/+4SFyo14SQmoYK8BgZBPXACL
sadMZiK/vMWUX0Dy4yGmoNzsJCgbZ3ywzoyN4veULhndEy4XWD0r/pPIIjcrAqBsgn72OKMmTPnN
Zm1HadJ8AtXJwU5CdVQ0sX1nGRPtKZD3kcsn+CgMa9XYhcqOJ942mUBvsmU7Ni+aTnA52s1oc7yu
Br3O797Rr8EK9MaxcWDDL+OMFHsSgYBG1VPdBqD2Ms68xZLtoPxsOcHkeDeyzN9XLz720WO8efXO
/7RmUwHzolwiDpTrJTCwSgbhnzIo2nxMcyYEYFJN+Wt7tqMzaf7qEXajVPNTvY6ex+o7xH21RwmV
oHr97O6XcDyUnUnwXkRMuPGf7PhF/z9YP5kZn652Moocr61d30aNva9r+36QQNICNRagRYLU8nBN
KDIEfIFg8lB3MjXebM92aCbNJxgd72hEia3d/DEmfj+EQE2WBJaTfygtk+DiQpkMFwREy6eC9MnU
OX6bUb+A6WXjKUiXuzmR4JGKpnpPhCCNFBKq/yCOPFzTWgxYwpQSNgTwp/X+LQj9yaJfw/PYcorN
bu4MOC7y+l3X+xmU/kH1Elaw2PJwTfgyRjB7GCw7i03R4CtO9mdTfoHJc8MpJLsZd67uN3sC7P17
1sdw2I4BS2PIfVr/mswXKMKgjEJx4C+SzDeZtB2cF00n8FztZiHGyX27fs86DKhdolww2LKxnQ9g
LCDccLqp1XiYUMAXXk6bP9uzHZjndhNUTq53MsZsdIzD+8reD8+9878nz5slGVD0Fafbo4yE1Usg
CbC37jGVmVY5v82mX6Hz83mmCB3uJEKnqYbF5XfdhAb7/iCVhAWAx0iDJkxagegJazIISVjRfLie
x8bjNoG3WLQdnZ8tJ9icrnYSm81IvSmq9Ll/3mHuEKiQUYRttgBuowFQkQkMGuSB5/1QE4b2Fou2
Y/Oz5QSbk5vdxKao6uiDv64KWHJevx9CFGYPhdoLDiv+D9ekZkbCgjOona4QT0ueU4TebNcvcJq0
n6Ll7zBas3X6vns6JdQvCQqLy/QRq0lGCvEJCpw3+wufQ9HzOHn0dCcPff1nq36H1HPrKU67IXu+
shq2qZ8BybaDbtfvWrsJjMFVApTnzVLB5pokP7AvyqWuu1kdfcQRVuNecrm3WrUdp9etXz0xPPBu
CjynUfyOZRyAD4Ntg7A/+ml5eoKPC8oPgpU49xfz6E/WbMflsdUEj9PdXFq7iOBUgw9L+77LOLC3
RhCXqGe5RsG8eClTbxZBMeSumw3SDxfg9nLevNWq7fi8bj3B6WK5k3Hosmj+37AGqHxGsKpG8HYP
B9XproIyW1hYeERqwhrebtd2rKbtJ2hd7iZreHyq5wj7OLLfgYND0RoFgg31A49YTBjehjUQikB5
EBMp7q32/A6j56eZIrSbfOFzbG+L3MbvW40rgM5xCoeoPF6vnR4sM0DFDsg+avs+nDeZtB2hF00n
8HzeTXd3dd+/6wEEGOg0dRm4sUceN1UWQLODzBZ43NN+gwmP+6M522F5ajaB5OrLTkag6/sqA2H+
OVC/iztDkhP4b8LaYFO0EEQoAfW3D9dkd+cbLNmOx4+GE0Sur3YTkfffqwYKG1TZoE3If7imyMBe
NpgkLns+umuKzBss+gU0P1pOsdnNPOfzGuoK87B+111qoBrAFjTYSviL+P+wSw02Tj0vo4KXe8mq
32bTdnxetp0g9HlHERoKOOkufO6id/BnIJHCFhsifnHKDRwmAJsIMWMgbz/zg1fw/NmgX2Dz3HAK
zP9PAumvD777cSzgbF2v5w/nCb44++73rz48O5xyOGn6NMK3wvfYu8s7OHNQCBc48Y9zCjcf8npu
TPngi1b3a1v//dHZnIGHBIHTPAiHYhKFIBXqYM8wvAQHGLnu5oAcxYBlSKgm+fgh32h0f3/crJ+7
UKgNUh8s2UIRA5hhN8kcvARVDZvNcgqWC6E+RYGFzw95VugBdrj+6JGnnz/kTXZWxHlt//4ItzCP
79qYyqAwAk4aoQgkevg0DDtZ4fXb9QUMcXgz/v8IRlHa8EisVFhUB1WG+zOO8+pgHIZ09OvK8vWL
DnrjDeXmxECQYJALecnrG6bw1IaYjK8oJ+4Mt128P6qmPxPaLQ/CwWJYL/4ByJb7QWz51wPC7pAH
qQ1EN4Je308lYrSKSLaSRSTWiYIb0CTBV5a38f7vbwV0b3orgBqw5nB626aY/vWtqqiLwibFbJVm
HV/HMqkOeD3GxhMkxCf1OKprmSb4pAp4f/H7W295ShhJIJyAPAJFF3gCY1em7YCciq0sSdgydw0m
nsNzd5a1YZ5Buvy7LsUQEaYPCiMQKwILN7D/eTNHXg6avtA2k33MVl0h4EbSVKj1ugTp2G9rmYRe
ThMTHWZ9b11/qKLWfmG40NGs17HjI5Ir2HP2O4v+/fiwOgFrFKA4SCHhzILXBiU4ChodBmzldgwe
V2VlvI+cFP76v7sXxjBpMAxhGDiTARUmFOloGNiK2g6fNMyxd7LO+osmIQZc6+8ea9OPryengBNb
XdgNCCW0LuJQr/Gyn+PaVI4oGrZqg+i7JVbNG5I5f0BzW9+BEwKhBm4GXmoCJmoTJmui2WpMbbFK
3DYyniuM4+MxdWLv90+EN70zfSQKB+hsCn+gC90JUm5AcTs6mK4SEqfZjLZwTxw4Vni6subGLVO+
ZmKASRqr/mKIaroM24BCvvq7jt0yggVi4PbQZqpCBd/EjIBgEgQiZaverckhTXPseGWg3CPjWBih
pcqyeZqSSnjD2Ax49jB5ubHxPniQ6uD31mxDAPalQ5H6BmnQpF/DnGol+iw1MHnboL8Aht15Xd4U
K2YqNf/PbyUgp+V4c14bZFGvb9UbtyoqWdJVzKF7lQphyjq6B1fvCkDi9zd7HVvAfcOGPNj3rYD3
w+3+NXxNVBe6LI1zGAwoGT3HqcxNTrW5GTu3P2vzAbzD7++IN7j9HF6bW8IJwBJB4IbRzKCi5vXz
mXSE02qxVIcoqOJ95uaO9mxl+wvROf1FbAPAlfKxP4vchFzFIUyprK+LlXRy083cWJQHYwnh78GD
1Cw1FgYAiUcviJwRz2Jc/KmTQOh5bTMEfrlZgOUCJFUKRHACf+72Ceszyg6tRtkCjdG4KGLhLEJs
08YrUDb0oa91UhWBXyRmEHNY3BDnVeXobD4kGmwMsgCADHhY3400q+96ksLQVdEI84qUDnheVCW4
9Tju0tDDoWLrMnL7Cy3K6gAl0KxCgi7lAO1mNiF02ZGkvKlbWazckNHDKoEO9IY0Gc7CWDvVXIAu
cl2PkZP4kQpKfIAth4+2Mqq6WaYikfq6igPqhU1Mxb7OS7iHCz0tbDSclSVUqHmsZSTymtjgExsV
MEIMw+ZmKGQ97jvBqMRhZ2ixsnWYVbOhwnl0mOqovksTXd5IkxNzmOF4uIB1uP7MIbXTeqNJw/gr
HhRAJkcq0tTr3C64LnUBY69OxTqNCYx2lhC+HrCydxabTYRuW77OhpTcmjEgB20py4tK1Nk+72Tp
yzhkrQf+t+VepzhEGDxgfOXQEiZp77pHLEgdn/YMejSIg+uBkXg/oNTeVbZ2Z05B8FU9Eugf1QXy
wtpwvCYtt3dGMcApE526xn1l79IsJMQTtFbz0QaY+u5QqevGDPAuJxjoUgU5fEqWDPhqrKHfWINs
+RhRc4jUC2OFpt6QRVVyELK+1t4gJYxsFgk2eFk+jPIw2hATJ5H9WVhm6gglpL9Ii0H0c40cR8x4
rvFJGZcwalKK+FqKFHpzSBJT+23hDrnfokCKQ7Pxl04rS7tvWVvqfdITMAYy0TSbVzXERVFEMP8K
FA7hPBtdfBI5mQYoeVa7flC4ZTeTA4N4U6dBoD2cUxjLbeKoa4sC+Fi3btxZ79D+zGAXYlFdy7Rf
DBrislfnnFDf0HA8HqUeQx/HGV+3RcnXImoU8WxeKT3jA64uQzqSg3HsQjkjoWBf87bNr9wxHo51
2epZafsCe4mjsbvAMaoOY120y1APcBur+97v8rFoZsgG4krrMe48JNw89SRPhhMXDhtZZSwqjJel
Svkxt9TvucP8IR+Hq1QhPm+KyJjDFA0xMCORRt6IbH5eG+vmXhI02X3Bq/q7y8ZiCducmhM4HrjJ
/aFPgt5vUvBM/qjBcXXIVNAJzmC+CJ1WdmH5IG77UeKZrfP8qLCoChcIthR0nmpMPMNJke+3RVOc
qKTFnZ+PNvoaUod7sqjN8SAisV/mQ7DCQy3Lfdd24sbEWb0YcjN+FWFXHFKWhYPXd2z8musynXNO
Rt/iFmB0A976adrlXxOTyHqWt5GdpaiS+xsyaj3Zl5bMqipz5iVwQK8F8rLIXFJvHFPg5QUKLprU
Oss8Lc0yqSK7GHgz3Adh0c0jJ3bOB1VkX+K0Zb4e8tozeZx6SWljT6bVWtYM5kc8OrOAZJHftBVe
ZKaAD3KdE9ZHCNw/DYrCSysa4ZmQmha1n5YK9pF5FZT0hcUGedMdAdN1DwjFA5/lcdt5LAjgRkyr
YMaaMFq6hbE+nJofzcZicOYkK5pPJhWl8dvcLhqeDn4eoVstbfFF6Zh4scL9wjoBnTUa7FBBnZ1D
VBpTAH6MjgQrO8+ECBCVIUmOCqnyM1Q35kzbGga1I4CRrYegxicOSWBKWAsZw7wwNUlWog+AYBPa
16UP3ra+CysEDqkYFb4a0AhDFtWtuq5k04dzt+k5mqdx1OdeXZSo9TIZ6NEn3CluAsz6M92Xji8H
XR3UVkE8dhsexJ4mrFgVld58Gu6N3U/jGlwQeGMgZqYAb9tDHmVtAhROtCO+ag2Dqd9EvDxgPUv6
A45Tc2MMDFu/kG1hvVTn+oYUZQh8Lmo6D9OCFDDnI2uyrzyJXPN9MC3zbCvrYK5lbed5wrr7zO3K
0Oepwz8rEahlFSl7oIshjLy8D+PG0ziJvtm2XieG0zlncRj6wQDu44senca5jEdT0AOXRO5JWyWx
L3SczqOuKw8SR4yLwc3Np1GFmfSgmL371PIquxCh+U70+KWHszpO05rUB+BXpfaJqpo5awy5C+so
vBvjuLsMGwnIwYxP5mWbhspjoexGr43idPBKbeWh4PB1AbO+0ybzrQA/7qeNDbuDWvVoxcpiOC5t
TS/E2MeOV2Vpgz0BKCQ+kB117eRtn897XOvjvqrY6RiP+rTErLnIYrf0qwLbW9Y6el7UI/1WKNGu
amFG4vGAxMKzLo39NKoir2vGTnlZqcFdqIDPksxlh0PXfguM0112dZie46ZBx1Uc8q9pJ9LQr3Sk
IFbmOPbKgYYnig3xcdVzeuioTgkvakO7JnFnVhkcVTbPY96ssEBO4LHaZtU+Bpe3cIDMtrMeExJ4
MQtkv4h0Tq9EasxBm9Px0sRRcISGZjyvI1R4qg27G/iWirKZI2tZfNjHfc99t0CO8Nygc9MT0aPO
7CvYtXUAWa5zlMix+ITiiijfSZss94gjUXrQwOA56SDCf8dtaY8bY9r9HgLhKk9spmdGRYH1Cgzp
RQTObT9lAY59A8zC8cNWtuchaTvq5UnADYxLXd2kfU092N3Kj/qYgBulaFC1X5o272Ykq5rA13lB
jms5jNwbVInduaslA4eIu/uCiCZYKKccF6EJ2ZKxksypFuOBbWR8YTNcfmrwYK9dPbB524+pPyZ9
7KVSMI+hKMJePyZyRk0nYx8HY3SHshriUI2G1g+cNtYzBl111o6Qp+R6lJXPiyA+JUj2n1DVOcc8
rmnoxbSkC9ehlfRyk/NFaSXv/ILEyu43MHa/BzrqPxuX1rcdD+RdJ2oRL5ARjfWtxlz7SaFl5QUu
Lb6P9VjGsyoah+ZA1uY7j/rwzCYZhSgH3xdySLs+KryiyMtZ1Mfl4DFZVX4K0fnU0V0yJ0gE9UyF
wNnDceh7D0WFjDzesNpdpQ0aPIfJ9kskhqLxZTgmp0gGEnmByfVprrSuvZz0znnkUEBNg4DEDjLT
6b657qOyD9hjBvukPp49JhOPCtptAcQqDqOn70P58eP/XBUZ/Hn4qo6fv9x8ncrPn+Coo8fvYfnt
u+DgsE1pnp2+aWPNj88CY56s2+iPr374lxj6rARO5M7Hr3X5xYtv00JBh0CQbf3Isv+lhf48QOin
gPrU6FkKhZUIBZseXZC6IQcD4einFAqlPVAGDGVxygVZCZLTn1IogZcgN3IZBmkHVimgfuFJCqVi
D+rspOtCtkc20ir5j6TQB+nmRfYIaitsIt+cQKoY6DtwQtbr7DEWMUs0ttFhX2IZe50puAccT6xM
KR3IBHvMgBEk6tKkZam9OuBx4KPW5f0stBBfDyqcBQF4Ki0Ox1EyiGNtMXYwQVF/3gCVYvs4kYNz
nqqk+lzmUNPut0BhE38ItDBeS2x7pLvMLT0d8IZ4TYZG5gVFI45AyJSFZ7tqXI54rBm4pQKyBC1p
NW9x0kc+7YrgEKiCaT3mOuU3lQzy1tVRO6tdFc7DEdHciwwQGX+A/Qx8hsOOkSNF6ggCQiaOO/gC
BC9rmwuribOQFoOvgOJJRGegA8aXJkmGc+BV9UkVkuwiSxyIS7IvnMhP3D7kXs5R6HoiMReag6eF
jy/nGCjTQdgJdUiAvK5w5O6D66wcLyriYsFzLnxioxQ6syMpnvU8KBesluSzVikQKVrpS0x6MVcR
+xq2gznlxaBm+UjpWUOSatkWA5tFmJxFoPNC6iLk3Bkg7PXG0WdUOvqE5t0FR531udaV9kwvo1sR
ELPPZEH9SubpCmcQDWLRlxdtRSV0O5zIdmwby066CAQLr27G5gh185IUxUlgqux70gq1aFM2AAeP
XT+spL2AtelbHgTFDAc48IUTlR4ku6UX8fGzYg72KpnlvtH8sO2KDJJKlV8mlaUXtFf9ihrZncUW
lecmjb5BCh6teSG62Rj2K434MONNlYCSDA6tAnXuvC367FJXaebnqbYnhKaRD/yw8gOVnlc6qU+c
Pm38GI4v+5T2wLeZJf3JENtsZnpOQEMAS52+C2eoDcKr0ZVO5oEGTxo/yQsFH5sk1RwZg1c0KtHh
gJo7De8/DRumz2WbQ3o49IG6kDE35y6BBHmsgiQAYjuOJ8yhtZ+Y1tlPUV/sAxHLLxCBES1FUx+R
lLHVoIlnKsoWGIb9cdHT8aatJI/nTl1HhywBzm5YqkuP0pbNSkg09pskCBdO2aygosYeokgct60t
pTeKXHtl4Sa+m/TOAc11m3oWxuCsR0PmNYFT+2Ksrx1HLyI7XrjxgBaBXLFW9Z4t8y9D1yRnEYWQ
VOtrDDn3TGl2gUuk56Cl31oj5TJLiuuBRjmQY/s1k5VegJRQD34WkxVnnfbzDVLDnRMGBkhFbbyx
QZ9Zo3q/HVRwYLrWOe5gQWYeNCacJYjdgDO0p7AY0i8cWxW+TkO+HErLrplwOr9PpJ1lQYU8h4Io
kDiHMoi4F8TkppVBOW8kMCwtS7JM7OFYx0d1VkdeWUOunscneQB5ElSLe7AqkM2yPoFsozPxIu2S
3mdpYi9Ai9XnxuXhsgVBBXSuFPQFkCLPs16P+yCWkJkxptof014cs6o9HCraLasBxI5Zh2133rH6
GgiLc+CUAz/pGI5ymGCFZR26zBMHEqhZiSuSnA1BR7OjruAnWeV+K8qCz4UY1VVCB7NgBChM5MbB
2UDd+JRHdp0zw5a8zEqgEHgtTMtrL6pQ/dVW8Mgoi8ysMpqsQp2DYEY4DGkUar/NmJ7rIdJnA7hd
L+rB38F5ykXhy3z4OjYq9toA/HPbwBiMh374qoY+BjklRuVlWfWXORKlF7p5dlpkEVNeqzRQ+5AH
eAmkK7L7hjBpPM1b5NkxKZYmbYPCi/NazwqTq4s6kd9NgTo/JD1edJGrGw8OiI1LzxG16xmRZyDi
sTiD5MwvGp40ntlIfXgj+kFmnC2GR84COf+GwUSPfGZo8/owy1HUQGxxytvUSYrBi1jSoHkfdUSc
ppVbNF5S9O5B2rjJeNSDsHTew+mFl7QKYIqkHQy9ZVW3/IvFcXUYjdlgPcgY+LcaRj/wyaYMIx87
gWReJ4y8KLXjklmAQQ8pYB3ysBwCZ1GrJA8PgrJeDjENTyPd6EvXSaj0qtaR+1EawMBVYxfdGJfZ
eUtYdoCBYq1dWLiC5MOtksQPh5odhbSCrEIyI4U3dk2wbI0L84O2bevRfnTODbj273nKQA2HU6q7
47q19mzoSYlmUgx95Y04N6GX8Ib2HuvH5jMKaLkuKxTfQEwOc6/LmmNLx+w0aLn6jvqoGWeRDuiF
06btZyfV40mG5BJW0/R9llFxx3PFYy+OaNl4DW/1HITSeMlBDMrA2/oW+MMwg1zZzTwFqULlJZC3
XjftwI+0sPrOSVASHGYNIdYTJu7Og5KJa4gjam76MVw0w0AcyIelCXyc4ihcVsDXb9M4VgycURhc
qzRvz3pZIhiVQ+ScxYmwBrL9rLpJhiA9AfU8DGEU10xCMpqNS9WU6R2ry/TCdPllw0cX+REMy8MU
Q26O0wgmqynq8nQsaRn4trPuAEpmHIB0DCU9x0ZH3Q3vhu4+cKPyK0j67SIGbRfYvcogme3LwTms
cNKe5Rz8jUdt5dwyNNjTocrDwKOOaw8aOZjqQDqd+arCPoc1vzFolgbXtJslcQKkX8ks+Vy6MWOe
W9D6ImGwYOc5PS1PRG30EuZcnOw3BJnBH1hfemC5mlNZoZtA1QGD1BKlPSwXO3y/0Sy+CJRB+yUd
pJ83TZ54pcuSfXDPiQsid5v5NCXyaOjq8hBHtZgJw9BsaBs70wQGnNRm9Hu3YvMS8dIXCannPMoV
87A1kAXbemahIvNIO22TeTIo6lkvE7O0klW5B9/NCKlgldTSi8PGYr/pQflJB2Lyec3UUHomKcd7
AQTqOIBEdUaJ+MbCSH2SUZ6ti9AWCxppUB7BxQeZN7Rp4fidSsEj8n5Ay1gieaxGJr+CGqEPTGSG
0CchH3NvoAP9JrsqWtWgD1+rOopiz81Ae/bKqrWgqpHiIHR7+N90bFL3IKHRcOGmQdn6PYnwulUt
8SHrM19DFtTnXNUq95OeoBuQB4pgHqKugbGEbOO5ucR3qiRlMg8yETqHbpEEX2JV55+GsRZ2QfOo
XzW2GfZBtHVAHqtABAIlIF0mYXqGxib+UubyJBzaWRFlrd+6zrxzm8jPh1qds1qhk0aycBaqTMYz
rgw5FRq4oYtDuV8KIBYer1r2TcmRCI8VJrzO2SAHL8k65njYAc3OxzYGiU2H4QmIZ+O8I2OwJIlu
90fG69loqF40CDVH2Inmoqmy+yghTeXHjZD3IolBGGltDlK3qKtPIZfBN8GKYNEWiEJmzdRofVOx
5jgifboMgWbBakvAkfGgNC1hXpiy5M4g1eZetfnLOJEG10K74yIoo8866PVVzFG0j2LuQH4QNEeV
6VUCA1xAfltlyg8RcMSsCw/dMXPsIq/K5sCNVQkCFwnTL9aVuPKioGsjL/o/7H1bc506tvUvUhUg
EPAK6+J7nDh2J3lRxUkagRBIQkLArz+D2PvrHe/vJNXvpx/atZ3lBRLS1JzjMmkzgGNaJ+xo+LZd
SxLrq8DS+AYj7G+StG2/8a11J9U6hzLYzKempMOl6Rt6AO/xL70uwddxEtuvDTX5PTWG/IiBnLwQ
rP9XJb8ohr79/eWff2nBdkFNsos+/vca+U1jqv8Uyj//7rVMZqhqczCBqILRWB5vnQNh+KIYQseg
v5SWNMM7nPYC+lUwBG8MxetP0ezk9bVAryVyjNZo4HnB7qO2hTIkyf+bEplCyfk3fnW/Ipral3jz
AKIket+/5c2BtdoBHGL2o4i58+Ux0SkKrTrSc7s9ZZnX8mtKbIZVbNYJlZlLFgBCNRl59NwMNgWy
NmIj5VelyFZ/kCUZzEUoVT/d9pnSZK1GuWT6OZOuW1CfMNZ3tG7yPI1/oNRc/QdAU3mPdCLT/BtV
1LC7hrVG0wpU4IRbSTUA3HcijlwYDk2fWYlsPGRK3cT5anDLjVLxep0oOnT/JtM84m/+9khfAaK/
S6p2lOA/KAJS6giO512dVTI8PjQI+hVFyGPVesFE8YOHcejMhUNaml706TzZ/GKbGteCz2k13vzV
R0jm+en3l493Dv+X60Mutjf5pBBCo+lt+Ybj3zpaTCxi7fcullS2tRtpBjSuLBNiupNFyWcdADvX
pALYGtn0cB9Suk5JHacbC/TKMTFMEpidQY52B7sWeJw/zNGvnHcKhp5S9LEud2NKuS/LX+doES1J
hKXkOyN2jpJDs+VNbk59kToaVYN1jH2RWcTdH4Qfb57Nfl2oLPIkyfBKWigF3lxXe7DLI6HF92bF
mmPVHOl++iRSngwNFEytb98NHK9cRr0hxgSHzu+fTfnro8HlgWABFEug9EC7tXyflr+p7Rpozgjy
UPqd5CjcaJ2FiGVfsZGIuxy3Nu/vWhKP8S2VZvUPcopAF1WQDPeYlP/2TiBGZACYkHZHkJ68ER2I
XPC+WyP7PWUBW+60xmyL5SmzAenqsS14yr5Yjykw1QQIjn0ZATJDjjK3Y6TDH57KGwEMxE0J9Md4
VcbeUAvC/jdPBehy1K1y4N94uQ2ZPY9GK74eCVdTuZ7Xwi5YIr8ff/wmkuGaeGkhdgk2KkBHtCN+
8yjKrUPC4cgzGr3milwsIHSwIdQyCrzb2Ycu3dK6VROyumopE4qJyFpUYA9Ksw6EH4nt8FAqoexw
MNlokw9qbofp+fe3+aueJc0h3IaOMEKnJLwPDrvlTSzxgRc2MtvyvFhnsQgiLyM8n2gJNCPVYulM
HnQizb5pXBj3H61u/B+ezz8mC91noKGkEYPaFLqtt7cBVGhy68TG56HPCGJ4h+gFXBM0r1uh5AQ/
Ir9OjccrQlUHPqavrVY2zi5QGqLWqoxAtN0j/yrwVwMIrBm6CamBgv1+uuK3Gwx+Q7QES8DeJnvX
yb3P8d832ELDoEugg88TTxhRx85Nuvf3BvCIHupgVohhapKrGf82rkaN66GQ20oegtb8cioBnDW1
2rZovVbCDA40NWBn7mqfRaT/wFTZbKrGy5QWhMSEQIcxXEVb2eNbZcuDMX/YpvEbqSWGgpeV7WIm
KPgZ3tT0JmJgZQ5mHmb9Jc/GrMtqHQG6NUhBfVlaSPRygtDO15fo2fsU/+Z/hhMdg54RYO4dZebk
A/3zHkrfRnGI+FAjAszH66P2vftmdcpFTopD+fBFW+wic6STLNLbJBZ0hTrSr5iOks/99qTEsq45
cFUbjIB8JAnsQ2M2joxYpd32ZImf2B3kV3uCsKSz6sszZMn74xknWmIJrXOezR+07eT2tPVMBllF
PdCRpG4x+3hA41AK/JKC0dmeCkhP8ewowHv8mLaogQxHQ5kxnRiIcfyVBHeMBMP8vHxZNGQNqEyX
Dl8xInnAnbdk2HMDpzMlvy4TG4w+lRAZzA8pHTd3Y63ktup7ZRNVA/RTy664Cc3noRh4+jRHc4xF
BpkB8ozZDCNSlN8v9rdRE7OPOjDf+6hCO07fan4pX4cmLnX/ZYvVZJsKNVwOsUAYwc5dUm8CAsXv
r/g2GkHtmkYJJL/ISnF2v73iZKNJBEXDZ7oBu8rq4NM9/CVTLnF4s9lk7AvvILYxVUi8m5pbYCs5
1unvbyN5O3KKt84nOc6KDG+Wh4rjzabY6OwNKZl6UlD7Ogppg8/Ij9EI4JDXAtxifLQ8H9v7eSoa
RBwtshEECKSe81ihD3ro58oljbnuecEeFpAMAEWg5mXzB1eQqK0NJILjNRZRJCoAtRwKsZSzeN/s
IsI6HGeB7OKSd9LtO3+G1PUduqvmeq0o5CbLfP79iN/GtQJ9QCOkGxg1RktRE/wa1yTjYgjgaR9n
P0RIYjNrEySxkNJi3aZIstILEYcFy3aRJYq6qnE/M1vC9L6kqe9Cwh/4wvYlnZh2U/ai1QndQ6TZ
pig+mX7e5a1btkILduBB7Tl1vBYKuzOPDbbR74eUvIlsUDVDjY/ShGV4gnBYvgnVhg5qG7sheSwc
ADd9crrZb8AR6vet+3Mfo3fQinvjYtm3OGLlHlKsNjhoiIiRxsdLtv9qNBJvAe3LLk8vWiCn+JVZ
IU6/42bBp4Do7UNcGwXQQpLc0hOEsDMFEYbzAsP9w9DeZJkYGtq4QfSKrRJleJvLm6G5RcZ578f1
kTbzHqmcNVhaG6Rj4zcXFTIBjgO6cHvKk2E/HxUZYzyQham+WY+bYrFrTiUlPjwiS7WYjpB3FKuP
zhuiydCSEksMnIPeo5tH2LxoEx0Q1hwyElywdTzCf6HGijEVqkkxFRDPCfAgWe87bAlRJh3+62V+
9lC4v0T1/xW2/58q6M0eLZAuILvKd9MLXjT8j1Q3Dhtk3MyQj7PKR0SHl/QWKpxlljUqS9EMfwoL
b46j/ZKQ/ELUjWMJTSLeFl5RNyJrBb/3cfIxVohb0dG3PePsx/yknU5BO/BAxgXgbE9XTHg/Q075
VSHoYZaCXXp3n7Op4N0JAGuBYIANOX+w6FGBE0ARbHy3DDioXh9bYyAMDNXSQ0JEK+yi/XE0ctkf
BOnaGD/KtSvnD9GoRtxJJiGkfALQtNepv59tOIAQAf5W9WHw+yGAIIHXaSELelvZIB2cSBMt60ch
VtZzcJaS6pqHiHd3LNlSux6NAHNYVGWSlJ2orIXG8yrqAZ9nlUa2Q65to0h6y5XIaW3CuDTforaP
LgL3KTvIfBj77yDIN/tBjUzZr2GL+/AuneNo2Q5FB/Bc1wb54+RPIWTFfGeN4MtYMRWp+IZGNgZz
C1VmDLzRecsr0BVm6yoxzDZd6maRMzbDvNmw9tVCsi7tTmUS+/SB9W5NmzpaYh/8WZdBxBz5G2/c
pRM5MrM63/qwbShrsRT15SJX7isz6Y6d5jIH+JUpsmwfA4PK5QkEZsMPNHVJXK+oT8GlsMZNIP3a
JMi6yfrmAjIGdzCgcrZrXg5RdI5DLJJTQ6ZCREctR5U+rtncSPJYjtGyfFzcQt0tgRCTfMCJkfvv
mWXMPm45HDhjpccRUrf35bL18sxboBunbUwLBbmTHGki6txukymeY9UVw3eR6HFedkxyNT9K70KI
atlDydRdOD6YrDigDsh6duaKSHYHtQWR8jwznUy9+CGKgTrM8gJzmU1vNzrOWNJbDIOFeE9Z5Fh0
HMCx6fzSl7wV/c2QLdI0x25uXJhvIPpp2vbEUxV89oEPCTWXrEtFU5ywVhhwUT1vEY71fipaSMoa
kjLjDoLbrVsvQzMR0Z5Dq3Da1LIMKQLsrFuffRqJZ9l0icURCK/BCU7AF7xG1lVWDuzfwt4Bns/x
w738krRtj39Ds54Ul9tALZrnzZsyma86ZnWTXMQLIXler10mfX5ehi5WfZVBD4dzMcpIi+E0NMOh
8nXhK1xpdZeJMmverUEHnd93nHShP+WSkkRfSr+WxfyOdTRry8rAHoHAlVuXCfmUN5yT7TpN+wkz
RVaDkH2LqG1Edk0ot3l/A56vjfv7rgtdwY/gWcPUHMcW3bxsjZC139IKoV6UHKNGrK05RFpCrXoY
XAQV26ekSQZcT3V9WT76pjAQ96H0xswmhW9xgtQxE/uX4P6RslTGQD+YQNo9YfS1FpBPs1Mnwj5j
tHcSP8ZJOPIwqHwP+ensmiKvy+BGLIBtQL5xdqVV+Jx+Gapw2YbpM12O/+EsmTiu1guwLg+QAO6P
J9apSLJ/xf2yz/OQQsfiDlBZQhFyQQZZiPSHMShozMm2LTKtOhTxCgV9W4jMEzzB1Bv/5LrBtwPm
i4htPIOWS+Pltujy/ZZbPGm9PTCsLFyB4p/MMyfLvsCYhaVyvspWgt/14Azwu3mO8VEcsRCT4x4g
yMVl69fxWEupeQbgJvC7bNEje5BZyktap6EEAFTpXECuCBPFz9XDt6nEV+Yd2QfH3fpzMjxWjYVI
5WeOW2Zbtv8XhdvhlgI3Jw+vU01ePv7XJL98DkhBIm9zUPy4gXggYn6WLZhBe24HumLQJtkWXAu8
QtNGDyjAm7GsspcHNW6zw1JD5e1tcznE5cqznRebV/auVH7ELM2J6vGRRANjszVgDj6XFXTme9Lb
qAw0Xt3n4Beey5cZhJA5xQjNy5hE0qJGq/U4sBBfrL7Yq/Po5dG+LA/GZY/5YSnYkuiY5f0++IWt
Auu0ie1+GQFrAX65Ql2ci8eNtKl3Vxgp3af3ZSFtfgW5fMQg928Bbzrh72AToFhdkxP7rb9MKNnC
hv8YodROoeOJskF2lxvkYos+NzuIFB1D60fs6bJrduRjCni+7Zwn5jlmzYDlM2XIWDF4CysVezcB
y96/MIFcx9ZgWAv86Ae4kUKltmy//8GzRoRH2Af7pj0NTYHvFYbGDb2Q05rH7pq+rJW2m0qXn1+n
HIJ6i9tZWirxJTgBRly8063EOT/HZmPRIzI3uOkO2hA3tHU0NRwXh9J5RMnkeg1sswdgAMgGj0n4
y3xs9u3scb7id3L1rCtOEsnisl5B7tIv44VL4QZSdV+mvZorPjWADeMy9vi8cGbCDySNWX+njMf/
ryoAt4P0KQZUZIDl93ezdBygQLAdrg7+eZyf2MAXVAF83fa1H0qE8u4EXjZBhCksCP7i2Cscseq4
kIGX02VW4qhaPkds6RBvmn4cpbx4hZM718N5cvIQ+I7625pO6Ax6oTuB6TjTn3sGKp0eEzbxIPn2
REUxBvdoaBCBXbiXoS9lM2GKKChziRHJJkzQi2xRjCjnbLpPHzTp+6oBXrUv8Rf8tJhkwAzEPtnH
69oWIvfKYoHj86YF+kiqtt+AK5dpIoeyAmSxMnVLdWzxCVgO9xp2zvyEdfUCsmyQulp+8oOxPLls
uNnwHdsL9MZRlgM1NFkqAVHyWKL0VTAQjUPtegAT2bWSbN9PLg0tQPhGFg6hkjIOI9PdtCLSdCfU
evvkwSG1QwWJLySw+K4fGvw5VMYY5eeA9IyTq8Ana9u7knY7SDl6BKzbXHLK3PsUMNbKj7AFkFWc
WNBZPx0AXaDdU5UDBGJf0obGKMlxGJZ4+BtJIdQ6QYqyHxsq4/tys4mNsfheZrJzI5Bo2kYtna/C
limevweZHMiDRTINVGHTpmRfEG+xvkD6b5iBLo32MUCVSxD8UV7uKFXfIl9FZl2qEdIAVkLcEj+n
S8/6Owb7xMoh/hknR/4dWigY+REnGu0zeG6Af5O66OPcPgGRDNJ9jBrT7cL+DBz/8iHkyG3M93Ju
Z5N8nngBaOJspZ9Bp5Jkm+TTlnp4GCqP02FBsR/HI3LKPM9KH3usctWVST3jlySfqzyAmVoOryN5
eZZGdwCIa3QRXPdh/Qw3fT/v8a9cmz2aIPvfNy8Edfsnhp/oPe+S/Xdo4U3wibVZ9w9yCnRCHVG5
79xG23ONrdwgW+R3m1tjfQSbne+7slT7v7wuWeSUiERw7+//9ALB7+GUQJS/QIiVV3Fio+Leixw2
nSpEEJN+SaG7KJPLYIZ9lzcEZkjA9+CJ8CNFWuYuzRZhfacR+Ic74Jb7ncsWTOOX1wtltsSRZrBU
yMNLxTa03ZbDdjNon76XLwFLvgCNBv0vsRpIb3YQcrLMpulBNcqMvBKGwXvhQeFjzC6AxZuv2qTZ
0ziRLrhGPvf7bfmfG46MEudIBc3rvsl1stOMhyEs+5rMOZxzbQVd2KDUUUCqhtX7MiHAgfegJ/HC
VHxvOsWkuxYJ7fPiD8DXm4IeWA7iA1ZwguDG4n/AylCQIDmVOnkQ48hw13nTLNgNULT1d4ak+w6C
5HDfXXNr9nv/Q3X3a223X57tXA16PmQxrv8GZ7UeItsw5YCqXkJjBwwYd4E6ADvp95d6A6BjN6Fz
QYRrAbLC/7O9rP8bQwVzhSk4Usm/1ghUN9DPGc3T9B0E0/vqLpnYH6pvOzzhMbUpHtlrcPz9vfwK
IWRw9AMVivfmw6DDsc6TX++FzzQBfNs1DzDmIIy1GWQh5jRBEEGP24jU+U/z/M8LohcHgAMGDTrA
xf3Fx38fPFwyUdwr2NLMMuCgaCROfJhiYcAArPlzZ/9+gG/c8PsIgd1GWR6j7SVeT/oWyFz6Lm0g
HmQfXiNGENsO2q+Mrll2WtKpmE+d5pt97wNdu4PycHl+SSnEdg9kgsCF/AGVi39d6bgjlFL7m+yg
fs/Qc+YtLbaWEQn5Ss2H/mVTBeR12OOLlxxxvS3mFo9ApH7FziwpDgekFkTsN9JpavxWzwaV/SlT
dMyiakFoWWuEeoOPY3/w+K5dKerJOrzwWfolzP5+Wt8+Rjy4NIIzFYwJGlAWb1lWnLvGwRIy34lJ
7pFp+5kI6Skb/PuVFD79r7pPwLeA62XwJfzsfbU3yv512eQLshG8GNDfvR57SyNMV0UjIutY2Qlv
9/7vxgfIH40TML69qz1cEW/CAQ0cSPTcdncvxxKS5P1p5BJegOMAPTSG/PsL7l/4H2wJ+GwJ+ml/
lQ70KCkQzTd4Zli3pbVbJi/ygViZ1bmCyOsLs9gwf9qC/7wUHl0B2utn2xs4m36dSwUv5+ob1ly8
pCJzBnQE6ygxCj9+P6pXKcbfBgasEJcqIZD5SczDIP3r1aIIvEzeQthrtyQS0zHJll2N4NEywo//
nrYBHHo9Tg2wVYhX4biKWeXgso/VNU5rSHCg4pUayA+kV8AeonsFD34zXqzIDTJYBZZWxsta8wSU
0+fJQNHcHG2XpIM5qt5viaujMWKQ5Bc2A9R2Q5d4pOy+fOHzoBCbCX3HBzjDllvZiLmEZMbPrI2B
icCRTy9QaOStOvSk03gUrwlKTvBnokIXmn0pIEMvcFiwn2HspdSQIULoDkIlCN0oDfc0IMwJQUI7
JgXqhCHx+ABSLObzOzr1ezJHXiKgBjmK3R7pIt7gTZucirdqmGw5tAfIhntImv+CPAyOTVG9JjI/
MygwawHzu5liP8RzMwNZQm0hWXLUEDCTByVRVcxXEdiKFk0PFoW3fp2B5/dd/0iR9pb0jkE7mMIv
DJvhDgZMswXOCjXyXoeVYZ0ojGbwAAJ2BQKTg2WoOuEKyK6JH5sQqcqgTVCW3JemhOXi2BhsbvMx
W8t5Gz+Cb9gZLeSAUcLuRjeBRPjYaqDNzQEiJMgJTsKaOO5qFSPp/PeK0nMqrjK2hORLDPGmK+4A
m3H9fijLTibHbphIhEoY76deXI3eT+DSj8O44tkewpJsdq0iAmRirpGaxRmksynU8jeynNy0VaCj
Q4tquiwseNFWRNM5jXoXnlmk5CoOPEXCDUFqPij7aQDyQqDafKHcXmORAR/esJtCIW53p0H0DAaP
1zwLwPeeJ8JavR86L0uj/5kNDnkvUbLZEooY2JJsxBTsK1Mz5riNBI1RqiDJXH5EEB+LByjfYaxQ
bQYPkGia8JCtbdYd1jbwc5vO9KKN6Hap7DJfAMkYP+SWJfVSZuIub10fATOe7UeORX2RNhmswth9
cMBA4f+piVoYZ8sYzQGKnrozil1ASsmQXRc6+jJKbMchaHbDQqsPeSoEnm5E7AnNDdJjN7b+3db1
Ljri7HbHYo3g5ZETU9+E9g9JnOprm5LmWs0T5L8TIGhoX5oLGObLgyhD8T7XwoDX1+33djL80Avo
zdd0GA4ZLw3kmvCzr3wACzzoLMVX770R4JbNTwFfeVmgHnu2y+jP0D3w76aU/VkucQ9/RtllJ9FF
44NOgc1XPSCaCS6PsXkMy1Z87cmQoZT36mMokvYYJS66QqsVKH1HQuhNCpjuZN2E90dBP/we4GEL
vZKj5fcYVA/qmVjHH+akE+1JrwM5xpNyH6Y5BeCAUHCY1sVfQce9yipTAY0Y8pKL4lM7J+V6CQWC
/zYlaRcfR68dypxWibWa0S39R+EgAT8QTuyVKiFHOKSx694vM5Wok9R4nU0uNjV05OPXqJv0zZKn
0fXE4n2FwioHDrWZw9WCdPY2yuV8CfSbXLWSiuRQIPp9j0OAY2NDowiBslmTz0Gb8MMQstRJG29f
4TcfEygKNOSDG1oZVLB6aKjI49H6g96CXK6Yb0xTRejpcbfGOQIxSqp6DrSnV7AW9vrKLsaeEu3h
2enVUgHpfYL6/VvkOb9LY2yfefLuAGgxaqtmUXOODhIjPcKQP9xpkdrPq16Qk8HL5Jqp8hIaCLn3
B4FUmXiafgUzPVY06YfzCKCgSuDQfb/Eg3yPtidO1tK55tGI1Xyyi1ZJZRa/1Dy2uqs63B8Y1wKY
GzbeItCkZCnCfQl7HLxF29x97ZRGFx30DXgaRlhKtJ7j9yVIhEud2KL2NuJXaTukX6eCLTcd8P4Z
tEPqcVHuKu6JQUXqmxtWkBEW/1iWXy1BUnMokJ91MDpO5p7B9n1CoGesRguV/MLFo7iHTgfajiDs
YzIO+jz7JT7D28W+WsofA+rkx82gvcfZaPQY6YxqfqyYkLNwufdHpIHrg7NlxiubGjC2snHw+M7z
JSulPhvkoXHV5FP5WA6ufKaLph87y8fneZu3Hx4L/IAuNMltCmHBOcJJcTCLcQ/IL0mVhWG+IXaS
X7YInS5oH8NbPwBOvhNrlOIs212JUdcWwIMyyS7Qs43Xehq6s4Sb7hHaLor7n5OrOBroqWN0+gxc
ztyXg7AX8dqXD0rZ7bqZOnNccoRclMEK1qo0clfWp+F+mLj9aNEg7RuVM4JDYtb5Ll0VNg8wrXcx
df56sXm4bMNC4YL2xXDmTMGxaBgUloA9ysuNWH7DubDvt6QQjwWgk89mK9xHHPiw2hCb324xcdAw
wYSNnhTZDRhutIZxCu1Nim0dKNa7HU5bQ8Z7CQj+vllGbWooQ6KTDWjjo51PGxTX23Zjy9RfQ6gk
gQ6o8SMao5QKMVst8FrALBCD86tnvaXvirmhQOYt+U54Ag3azZqlW1vWq1qQ6x7Q8kCh743MKNo1
HCO8VAg+7L7U/CYQ3dwDZenvSLoOT72zX/E36Azk2vhpUshgOp93d5DAQ36Z6bi9KkedfPGE+1DD
jBLdQurjH9tkns1ZJD1N61LE8Orx0RanMlJDeaXQLeIAHjdFmwXw3Yei3NC+odtciQYXlA93IwHf
f70Sk2OuWRScvTHlDKIHXXbicDmkRr2DZYK8z4ey1TVbrBiPotT2Q9e0M7rXoMGEuFatHNsDsUMG
ESLnMTnn8CBtH9Aywnpx3lOP6FAatMMbJWZtDI28kqjJbV/HOTKXOlOez7dAS7qppj5uPgb0KVjr
MerZDeR6PIaPDiki+jVkzD1lLao/izhitcsYEqdmgKzoYnYsv8qSJRq6jxtdeTLDiGyi0l8lCHbR
ZZGCETgbdEixBzFPmX8oSSM7KHCaHjYeS3jTy5qk5fLQUqhmqkTAwDmuMdnOAYVmV0fwEEY3oeyW
oU4scPzb3R8TDhDIbYcRyNYV/DFonBHn8grdZ5ape9evhJUbxfQP0QKfUZQouau0NMx475xLu8Id
VtYxeDwHP43YDwXozRpuwUQd0xhtUW6kADuLlkSAeevNLWaoqFpB/OS+kxdDm2bjsQFReCtbwKSH
Dk0gLmiTxsWBFZHIAYl1Nr6UjdWgI30GU0gSwH4zl8D5iuZmea06nqILTSopoDhgdk+xJvb7XCI1
oVavyXkcYaE5oh1J4pMaKZwgYw1uHlK0UOWCfVhJit4ltfHF2vY1IqnDB9CFol3ab8At4q44Uj59
yhoTL+VRqjzOxVEny5hltzGZmX8El6v4RWeK9Gszz1+2TTSPjYD1ptRZV6FKUA8B0o4jLzh8jTg7
IsQIZsF+5Ru8pEl/Z2nrT7OwZa2N3nSVQ6WJTkMqUw926NnBWrZWHsYqhNfZqW+u4dspH3uweM3C
b0EwwhAWL1Mwhw1nTXpfToI+5NAP2UM7A+rBcsB6qSCHC9/jUcv32gxTcZzyvLmZRvgHPZqTNEcY
Fmd+CdC4ySuilhKOuM4cksHABmt49jDIKD7CjTReS56R20Qu6XWiwVnC7QTuukRVdEADELyJB+1S
ztuSJH2FPt+9OsA7Y6ajjtl4B/lgcJfaBl6VU4iW2kh441M2zboqYa2HhBR6SH85MQzuuALjftjQ
5+07B+1tzh3otYPFngzVtkp7h0MeZ3/LJLzdHdIL3AL/gEOnPXk0J6j9oMVT1zbxFwBvywmanfI8
RqU65Trv7mHlszCUMvEJ3XUe+w5CsAZ12ylPePd5DIkbq4yO42eKRnNXPqF8qbhduqJugY1ecZ1g
0E0EgLtd5hq1Ln3XoSqB8ztuv0lB8y+SN/EnGdNwM4O4PWTajJcUiPETsPdE7iFt0RXtInPLONqo
SRD76NGR+vRbKvdaeB3UfmgvyfQ8wlfVHnvW7u2RFCqWyyEb2rGe4C50oJq2EVhhHrq4pj3CSMVI
22W36BuXPAshnKySHvdQdX0uilrie2ugX1gTYtXZpWI+yQ9OQMdpkWrJ5gpNlty/NIo2UUtNafQF
526wVUmKMF8QJ9nB6Y5ctCZLHnfZANytMxrZtSvR77Js6Z79XGicDig8T6PnEEONPKM3YO7stV6h
Kalsg4zmZpm8fpaJW9p6Aso4V+3cL9+cW7FXsCdRpnl0/Em/zyCt5gqE3IyOQTO9AkYNY2Jo4bi8
2FWjP9B6ceYnlQt3na4o3yqCbMQdem5IdiRGQfIbbXP25Ka+/5zreUF7EgqnYEQMDGohjx9ArhUl
REFI4SrmgujPATnVbskdwnExQsCAuJTIPCHiIOMdFSEmtYcdFbZqFWX6aNEiptkFKVhEdSqU6FIJ
b9bMwKQoWXcSOZo97lUsOrmsBj3q6owOfPs0TH6Q75IxDvCCzxOH/QyLd9x0bWOPdidnEiXdkL5j
nvKikrFp6dceqlGCLm0EnQX5CXyZXKJbKUY2ljWK7SXVld+EmtBPBectWgsI0FdFX3mIudMVfbxW
ruT1WvCERvXkUX+hM9UMcIhWC1TepT9Zr037qYH5bWwOaPxqwaLAjEMHW82LGZk7NUjVhksvPFH/
ntBma86OAvInNRwzA6rtgUdo0TOfNXRSbjjAVE6i7r7zcK5mTymBWsp3EDKDApihcsfwfyhS5hHm
ceqG9VBqsWSfMpBM4uEFqyV65xtcX+7IaBLzRV+jm/bO3EMusNMg2Idb/h2ex2hhZ8iqN+w3E09l
+9nD2k1gtiuAcxEUtrwLDCcEwjHs7QJ4QnHjkE8ud1FXRmta+2aC6fa8gdzC08KJ143dMy38MKtD
1ju/DtfUY3hb1Y4QWUw1NC9U8QfqMpi9jww61ZZeRd6b9X/YO7PmuI102/4iODAPjwdATZxZHETq
BUGKEuYZyETi158Fyu627LjHt9+7H7oj2qYoFquQX+5v77VbbEggefgzLTvt913nFzyPtamNS0xI
1yZeLib3LuCJCdKQGcq3D/nk1YrcfGYLhNQ8wlE1V9Lepc1i59WukxhuAqSDpvWvViY/f5dolZuw
BBOEZufQsPvA3kEosuwDa7/6ufPn6knDXDOFZguHJbRnPjs7zCb1h04Ae2VJo2dDuWvdMchiMWBT
WcLV7Nk9ru6sPk32F0Geiju0UnFEBs6vgLtZUWm683VhKFXvOqvGqyUC9sCdVj0UwSK9E6iD1Qut
plN2uDSybA7DpGNiXHzCzGRzRPnRrXpS8mi16yR0OUfneLJWdR5zTS7MB2CvGEC5ICZF5ziHwbWn
Ok5qf3nX1mRRHaxL2RvkX/PSiWXeNN8Gnf11OBagHPVm1QSXEdCY2Y5pYiDJnDml+Eg1ssHQhLTW
bKK1zNI9MS1B/L2eDR9vjtmTmU10u213ttJH2Jet90qe1zbGyEvMtI3QE3OHC6qnxpvad/U5BkU7
Ty84H3BNYGHFZBdh6egF85FhYitC27pJuXjXod0zhl8v7NuWUFqlt/NKt7rQSA3jZJ8dshVY67oa
54apCDT7jROwkdKm7EBsgV+Mt6RaaGGtO/Zd1RfRjF72vuJX4L2RBPezprf8nGu3d41uuVP8smM7
SPxgV2Ct+K7hXUI7LLr0SuMxPH7lbimze6+owUWN2JjyIxOMezGA0MnfeURa6mAJuzi30kqucUmm
EOkMXnlfrgtutS3nXa5rvkA60OWTvzjznYQrxo9Aio3lsFe3PE29mqxC6QRnA/XQi4OilScDzSKP
JdaYL9KyiRE65WgfGxuEQC8H56GHFLifzEZ/cYfRIGOODTEbqhWD/rgCmvIddUOk0sxjcwYQxwWl
wR8f5ESgT6kLcAOn+IobNE3kwl83qDZnBJdh4tGQUPcsiFiz6ha5wjgVluDRqxF3gMDYebgLrXQk
optCsb225m6+Sk1D+LHupJ23xwfRPcrFmzAdTw0/JWYA76s9ZD65fubv217bBt6R7hnAfJoCDOmW
SYAbpezzLOZALzBeoZbcrTUCAICTrnN3pcBfF1t6ne/WfuFrUgc3Ha6RuouF1f2QY9bszGQEWDk5
6tXjaSEul6kZurjqhX8eoUzOfDuHyLuGpefCqs322qoS89LPqtLDJZSASyGkHFwS5zbfFai8i0Xr
xjusekWEBcx8IxQzN6wZvEBtrEuAM560cxXPUhVjCBuBgDL8HL/i+TtY1WVhmMrZT650nrUk65Yb
hKsSiJrd1iqEiGe8wsEBMVnjw7hpMZjoO086ijtBYBJq6BPdqXc1jL/H0lkGCbqE81kwnseZNfTg
hlhM3UpLokJbZpvc+FVtvfSYLMAkzNWrNdbtyzCBgaR4A+kRQyU+qVTwlq+G11STkBbKcdEijcnj
ephJ94zILl+bdNZOAzHyKh7y0rud5qm9mGCSRFzIyytkAe+oJbr/jGCce7wNUve9M1drt9j6eBaD
Mk/gtCczKoQvt2lNr3HONCg8HgvM4whIxo3XQGNwqiFdH6CZiupMWBaWGtpWPPBWt6PecuANWoFx
2ag2wxoojZcsUcsLSEkj7MZZJznplLvar5IfuIr12Hbs6QmQZ38woNm9txjQX3S+xAG2wAuH4/+F
yI1/vbDjP3Ri4lPnz2/4k6e7btZVEsLo1Q0+B+tdkGqwZgfDrg+cB3APZn+0Yt/Dm8JXX8neHL4U
aB2xv3BR6SkgWMMlM9pnza/shyKDdxXZiPqnrmsMNmEYLUvL+qZmxP9hV5Kq74d3DqiyFjErcEJM
L1xo27o7D/bY2s7tVGQ9T/mRKk2sSUNP/BmPwKKKumfVwL6xvbUVThp1kCZRDTO2Wn2ZspM+Z3Wx
nvBxq+kpyRfpfHMauy2PRevXkx0l9qBPWuwLsD0DD68SMwsrLewRRWDkrh7juzNWxkYffGE0lO6g
L6dZLYiYAJgWZ2/bjfS/uk0z8VDpu7JaKp5jTqY7MXMeNoVYU26a4mexsVjhRmaMx1SliELzocHF
bkMHhLPeftd7TUH5YZ+JT283dlKVGQvLPC0xC3VpsnnIeQ/CPD2kBQSv/l5Y/sQVJrcWdxieW18m
oojZw/rc+0gM5UtxUxTtOLcxNFf6F3Z6Z81j/z6XqzBUyJ/S5SqSrc1IBi4548lwTEhJFkGEYL39
JLab6kF1yNIFtu+XWUtX0wnzxC/5Z1jhPXe51KaR+/JloUa4ZdGiB74n9v+wnfs1H4LBlPx0QFSW
HScuPXwPv+7mGp07R7F0wTcAxZirfi69Tbd02D4NFqDko5C+AH2q1/ZgeiFEJjyaYcUaZYwmq1m8
p+Jzz/V//71+XS7z1/JY05NWpbGN3SGrol//WrmjSCalufdRtt0Wbap/+j5g/1a8EbWWbdk/7Cl/
Xclv35EUN6/GFh1m47sRBv7sSkAz9CeduMT3+ud3FD9NNZbTDGzmYcDa4CwmoS8aiY+8YFf581fx
X5jDP9W/sHzhXfev1MvfkIdP01v2Z/oDjpntC37nOBh68Jvu6BvZyDUck0/1HxwHzTDs33SXCDq+
Djv4yTT8o/nF/E03DFb8Hu88Nshb5YtFGwz/wdJADNjzsSH9JxAH/y87dkiKAddyC58LIaXgb50v
8LfyrFW+uiYpq0EZ9WWn1P6TQl7XtnUql60QQKRpdzk69vjBAJ9D7XMZFjc2/kA0BG0HCnAxE0Wr
c2M5Z0o5dxzho26FbbVsT4vQ4tMn1mNdu3Yiz5qnlgYFMBDUiD2RC8HtBqDVhGmXSsEkpVeJhq+Z
8OdFOxTDGEREXVr/h9V5Kp+PclNpmNu82ciTExRZrbgIPL8XD6xBdPuBtKbHFhl7OlehgvPrktfS
tm5B3yyRzrdlVut0F1s0wb8wtVc1nTkJa6LeVX5DL0DGLoIDHNi3mzw2TGkQ1gEH80O1cbXO2jv7
8vzRL+wByzQX+Ht0vptpGfrT6uTpPmuT+S0ApcKetE6KMC8HJFMdekXQClXhuwfUbTYX7MFzx0vD
tWT9C5JNF/2l6a11QyqGKoCbLC2FdlpkK1VcllqqHjRlzKse64i6KaGMzjG9g5lDszqIRAftdDR0
Doq8YsgUfbmc3Qpf+nUHk6jht4AL3KzFz0D4f58I//BEMAgc8mn6fz8RALoOaY6f599ol9+/5g8G
Ks24GAlhUOgsmEnTc378XgflO78RJbBN1Bk+kzwB+Ee/PxSsPz0LdEAvhPGxApKsgyLxHz0K9F/9
fg6nCqcsfxiPKGo6/ub3C9jo+ZD4q6Plp6+yzJaQ8bzduZ7+gpP3AaPZkcBp/+LXBpREaaCdwrxc
xMWkcFmuGvRBS9aKqmg0B9AwDkQy9tyD0lnIaz1uaBFgk0iECwLK8+PWH3UullX3lfi+ftZMdPhV
m+bYIr8Vdf6WO9KaZTen3rkQuX8n1zzGO11fNhJuysRMz4Ol73ejZpqxkvZwobOl7kV9SxicINtk
TyiZy2kYvfXeAZwet54kfAHk7hHCMfEuqJWnLKd1ACbnvYSAd0Dg/uLadc4KQVaIQ1V2Pem5cVlg
cIt0vcnvDHccdg7W5jucczt0lud5QXcHVIeK7zrH2hNvLeZVFuVCxoPdLe95E6SXJeD80ApWAmBV
77IykmhY9uAdJPfGSNoVpQuW9UEczNrjWE7ivMS2TXrszRRKRtpE0Ckoa8wVdCUUa0NAd2rSHb/V
UGZec677cT9ViiyZdpvQBbJjy7scO4ur5OK1xjnozOoF6F/3xRHFvg7k/WpM9Rm5z7/KK3+AGeh7
bLC5pV8PkGjlzvQFjoymL1/mtc3v2c7bJwvrcIS6t2zYejE89JaWPIBGdy7tUqHgaLUzHNPJ7a+4
4eU3Q1vJF4zI4wduguCZbpMSjbedZey2nn+FjanejbK0T/1cYbKQbCO5GHHXqEzhHCfL7169vPDc
qMAk/NyU2D0cQOQH3aSYwm5WKLWoxG2JyNgNVyyvyPZjoefFC0zY6dmM7DoCY7sYxoQn8drqzUWv
kRsjBUHCCgt2SZmJQdHfjc7NEKXTMvYme5ivnikowFiSFJnSpMijMKv2gasJ4Yc6bx+McuPfu0TD
bVkEV+myFF/hRtBMgS+FMyAvVzoI4OLuJp3SCvKB+c08laAIZ9AAuzFnjF8lwVOL5R8xtVworjUs
h3qcKc8KKun7MHvWSbMIbEcghXlVB9JztCcsd7yAWiS49q9hoOvGo2id5mLZEq6eScAm1rlF35m0
szw7c6LKI+tJfvielcLZQ8rOw5rb0bl0KRYaW4d+Fkvxe+h8SB6hMcHK3lHY0uyUqFW8THX3mvH5
O+TgjrxwWSjiwM3GyhYVvXruDAijqmc2yPsV0u9sdd+5nS93CbGk28+/WYEi5+8FpzX+FqLx9yll
MSgGA8RfC7/JPe4G/8rWpvpHBWzzgpXF/DgWNksOcsNulG8/+MRK8KxmZ3rylpp/scKGe3IoIUH2
slq104NRHAppF/jXeacVzsR3W9NAIHMq07nk7hfsGIfaW9kFXKyytJgjZ+2rZzuQ5hfZaHm7g8/k
3Q8ORPaWWeFscPayVuPqbqYzeXKyjjz1Zru50OqV35qZyG4PpHn6IFCNGUBv3Vs8V+qyTwzznOiF
f5Y9hrqMdySFD6wavqJkIHQ5NdoRaRv+IOHzHT3VlPsqzTanfQ+uzi3ahz7t2UJV9L98/rZqWbcP
Oa14fjSWSTNFxiR8SoB45ZRnO1cGCiq66CfkmRhTHqLCpJFXLbzrV/4r9/1XIqAqMpn5orFYb0Dd
3Yhe3c3a+Cj6tA2F035tcp+5CKdu4F+b03yry/QuEzqXqSk71sXww5HBZWBR1zBpQdSY3nkZrb0l
ssPkrs/pMFIaoy/+lUt8LewSZ1eOWmh2qo18E9Fl4hybgVjihDJywz3bXfFElNW4cQXP8NLw09j1
OoulebMhd9RNvgSY44p4TCggabzkzkDivTUWk8hMmyp2276bHcjOFKEfCHunuhJKY0eXkRBVF02Y
2DP29sYHSF4Myeb3vhHtJbJ7d1msM8USZg3R1XS+DcZ0bHznnmNywzjMUBzYHb1qqfkyaj5SRVuH
azPWe+7gE0TORuy02lJxMRLjDc3BRP93XXakDP+RyIr1oxZOZK5Qgp2VPhOsoZBw545JtTxYxZRh
lFr5BeeusV/6OUETUeVV6RpPLhZeNjs9w7eqTzrX4qPkIRzr/tztlqZMCMHOF7CVu73G2rHX500y
b/FllLp3MfDGPwAq12NHJK+6wQpPg57Luv0HiN1zRybye256+dGWvf7VczUg1WX5OBlj8aaUZhGr
ABhJL4DPqNxAOMT4foEobPfEsVeeB5aojmmxWgY4W90mxxmbQfLQ1+MHG4pkpze+ulmgu3Q7kAf5
FDWTCbm/WanLWIVJNY3h3lQ88+95W0GVdhPjDhnfhtY4N21Uz1pxLJuyi+2REqfRMLvvo2OWoBDM
k6pb7hJd9zZXLeYfn5x2YYgXPVkF7llO+8DsnYOGbU239dc+wyWkenxJxgbjYJ/GnpZQN3qSdj3Y
zhPUFD3aQm9hQQnmi4+GETXoWhNZhCvglOmOIcH/QN0WZxRu46lU/TZD0OHFGtJVF2z+pBMKM/GJ
rIviqfBmymJGG8x/4hXfp2GoLkjV0q2QjglSrib2nOlyX458bVpbO9iZ+o2XFO09OAPI8VnPZLWV
8shu8G860aE+6qr6Kk0DtyuZv8hhwgoHN1+hl1p4t+opn70oa9Bxk7L2g5AsXnollqk0LkYzMZYQ
yrV7Ywb9vPcpedL5SKTPk7tot66BVay0zKXnl9jqUTKk2k6UxXyFJ8DmHdMkKTgNpzNDe5Ucgwvt
QS21ixc2ObBd0qPGJpghn4M+n86yXPOCqqoeix8cUe2GhLFzYlIoD4be9rt8qajEkE5r77Jh+cGt
yrzFozg9ySGXcE3Rlwj2tmHFsxAlM8gi6bHo1OyOwKS3nkoul9gzhXahtzzAsNn3R5bFG5JzKqKC
mheq0ijZSHr2/8qu3r2x8kkiJfK2dDWqTJJm2JMmZWFsZoKrXgmvvxuul7bY25p2SKmDiip/fS2G
oe3iohFVtMieqDl4XkDAI7ZWzF4R/ib7sLbrNR5cdRiAqIQm6909UTtxt24rspKOG04u4ZMs76uH
vhjl0bdK7ZUk/g2g4vE7pR0MILiX90HnwgImB4blc9sZE5WO5wFEuw5SIxS+fuYEbW/ZsoGHDmbQ
NDrqudUth0UuaQzS+IGEiHcDSN8g+OwDvm2MAx5YWoqMYdeKNv3OfuBgAYcNRd+yIyOrs1twYl/k
AnUMP1JCSiy5ytP+bCeOQ8jKL05qRdNLCj8LphgzRWnsXGs949Ira+PSmzU3F7sCxdDoDnjLixSW
AB4QPsKjhMM8SvK1uADQC5/TtKffje4rMHvsByq1nBbm3/XKYVRh3Z3WpbNTLOFiVn1IAM6M77sK
ObfRLWs3x2A84stR37ISU4EduhQ5mUdOwy9Lbd9rWEb2+MDmKLVn+ZB4K9tKtY43aeG0ezZ79jUO
2Zd+tViUdO45D8Dr4g6bzlnQmHGF2Hnbe53zTu+XigqzWd+N0ZiuZe1p+9wQ34dUcTVHkb/2hbBi
z/fsC9BOkqdfNt4FsjKvpOf255RRhYXLbMXkCL9iME3Cvp6LNzml6LyA1ymPSQBCaxQSpIWOJaQf
2cuLnH1l52cclV11WCabnlI/eAQCuIQOnZSrxaBN4d+HZ0q6HPp6uHEN+vRa+1sGfD5Opjy4IOPt
NjuWqwz9qRqmd92W04dXOsWVlA1RBp9dmeXmDluM4IFldqAjVQMMiksxlad1JTTJkGCrK5sU+z1N
TeuXatCr6zGrv3EBTQGkmT3ubzmtzqVqaAvIm+xbvwklE6aJD0+42zMrmSYSsrnYEyBloUIwdGea
1nKeYPlFzEBnC7PJrVWs2GUN7HwXCGJ9zPqZTxr7/WcXosdl31nNFVQ4H4CImqrbsuk9J9qyUO9N
P7KiSYp82ddGxlHATt9jOZwDIw5lFfgfPnJ1hlzlGOccbMKXafComLTq5n3NgBVCy7ZsjUc+LVvR
rMvmsWHo3znG6l8Cdm73Iw/GHWmGU46ZO2TznHNAr+UNbGf5akzUPro9TOPQaTK2AdAd2tDkm9/2
rIlvWSlkXHyBIj+SMhnSZAfYBwAd6w7OwVXh2pfYX2JrZPU29KP4kY11ffSsKd+EtO5Iqvo7/Qws
91XicX0cr8oB5nSXDv4ZcIq4S7OpO1tFsMal7JluC8jHTtr6uyGx8rgI/OSCv9gTF78k9oKs3WsU
O50qDDzDTyH6v6rPP6k+SK//l+jzP9Xb+1v9q+jz+SV/aD72bzQ5wIFySaMZ7HLQiP/QfPzfbNJ/
lCn7Jv7JXzUfRF/kXuRhdGX3s43mDz1Y/82E70p3N2kzR2f/95+IQH+RgzcC5hZDRKcytyDUXzca
hdGZ9shH5Miz2+bOUKj1OAf2+Pin1+QfgVAoTXwbhqSt98difv0rOng1xkHh6daO5BaNRwA6rLJn
3b+t6cWo/2Flwgv6S2Btu+2BzkTetgjsEmX9dWXC7wJYg7CSozLa4FZ3B3HNhokMwKrTJenW+T8l
5Czj173Q9uNRHYTOr6PqGYD5tnXWn4KzSzk6veENyTFXAyNU0rfTFbkELkQtTmvqywJKPumwtsy9
PmMnwCoEgJVLDHGWQ++k3EuFsGU4Lzx/Orjkx6BduLWrYNDfG/J3OJjH4IDnITjIdcgP3NfM6PM6
ybK7vq+oET5U2jA9GZPbXEAq5KaQIHEkaspvbI5GkAppkx1Uzyo6T0d4UHS03ZvgAL6T81mfs9Ie
nr0uvdZnle+kV/G4xEN+XIGeXyMeun6UFdZ8b45z/WO11vZ2tWTxZOp5ETZ6Uu2dPmswCQB6n9tG
HvWWM6Nfe/PgC2rdhl7JnZHhaqwma7z0jKm9wcoCIYG18Jtepdqxcjeb6qDJY49inob2EiQua0mz
/Tb6EJzdtV5IPKzZHOq9xEsx+PZeH83hNS+1QJYxVxBvxAyjJNCI14CSIzVeZU1X7L3Px7/8PApo
GONY0LcTYt7OimI7NZDZzHPweZRIfQw+Ch96VAhlgsOmNhUHD1a1ZT8wnhEw2U6mMqt8JyJwUd3q
n0cXIbH2ytvOM7WdbP52xpVJPmB83fInn0egvZ2GiFVnytCYvpdCnbPtzBy30xNSmti3iz7t/c/D
dQGz9TFsJ27G0auGootTkuqXacCtMDRWJ0NI48XJmqS67rcTHOKtdm9BWL3SPw/4cTFKXLtC59jP
i4QqmZb4/zYVJPDT2KAyKVgqL2mBTeePdHSn9/JzpFg/xwttmzR4CUbgTu63fqoiidXzpql0bHle
9YHKJXFg2Jc07CxhWaZPwYivoN/mGm2bcFa8whgqZAODxdYjaFMoSN10WXwOR8s2J1HqXrxxq0z4
l72v1jZNYVVUBC6YsJJt1nIZupzP8cvfJrFgm8mWbTqzSpuEHQPbsk1uzqBN17D11vdpm+v4zTrv
HfGcWwwmyAzb/NdDguJu6p8hTeQ72jJetHmwbriwmztzmyC1bZaUgSsfms/50mDSVIycDaOn9zmE
5j8n0ulzPG0+R9Xkc2x1f86w6nOgXbfZtvwccwncMfKqz/HX/xyFq59zcfY5JCefA3P5c3pefs7S
q9b28azEWDzaMGRSanzhY/hCPnpqynaBMXpp7GBlxdefkDIOnZ7NVjD5TXOQgkjoy6LZ0LqIrps4
eH056nFeacrfj8WY97QW1BPollKu6VmUzsb16nKR3rg9uYawJQEp71IGCN8KO7cfs8uAdkHunVBb
nFezIxZCvLlJKFSQA2zk5wI2CDWCRPq8D49CGjTYCfDURalgEQ8PZU2EFUNKMJavmtOVD4Go88OA
rr59M885Ch1N0UuUtsEyzESFcnatC7K4rR4yPUlKdDT0X2eycPeaSX9lLItzNGttkyZLdNO43upP
zaxNi3Dst//bS9zkQalZfnPNBmdswx1sTxTAOm3rSVqnbWykJVUip25EHv4UCqd6Xpuo7hN0O8zM
KEa2TWjBE56xZwHAGnATSJ2Oysdm1P0lJOCHHyhJgq8ESOqon7TmYaW6mAtNo82YsoSs7xfL7r7b
OAqu+IsgEpdwSfA5U94Sgx6qst0AqfJE+Cu4rZzcfatqLGAAvATcy9Gr7zVZegTHwBo1NMPSlcmL
gWhKKKd6tvSJCteycOHvrUiFKRIjVZWMEXRFtmi9fG6r+PMc/+8U+E9TIMz2P008fzMD/A9g4bb5
dQr8/JI/2wFsUvuIiRBcP4eS36fAzQ4AFt79SYIIdHoM/7X521b/fJXPXokYvruxcP+YAql8II2N
X9X6bFT0/5Mh0DT/sgnEo8MEQ9Oxb+I/sP/Goqh7jGlL6UqwbB2Ja6pW5UTTTeg7bqtftp3w4RwX
PeXs86GEO1brX8gNYzCioLoeH83antaB/KIF365igd/Jgo8O1GT/IXcRQFwg2kWTG3PUyYUkhW1J
zDs8ZhVFvFLSIogHbltVY2euR+TIFaPh1F03lSoaPko599XA75orB1vQBUOV0E9F7qprRV8zVWJ9
R1DafdHGVhxkK7wNFwnS0Sm6q6JmS1IXC58KxynNxwwprYnyjMdWGNSSzRM02GAHTIwtWzWsDG1u
5S7nFTf6m96ZPA+aaRTX8N9x6ZvZxBNpEPO2ibFSvTo0i+AeL8AIx07Q5ie3TnvvJggmUUSj0jkQ
NURbKqHUdJgGdOZQ24jhWW2Xxy4Z5L5YB4/Ceq3hD8bfimOhFom4NZ2keZ2kMs6SSgZxaKcCzOI4
orOkBJg4WVO1hmNZD3Hh9OJlQup/TtaW1dmQ9h2iSwu2Bve0ww+K8302X6D+9wAejeowmu5AFKsU
O9qOewPVdaCirTW2IDW5eMwjrEjzko2uy3PomTbJ5cqcJB2xeWH3E0V6qAVcWOnE1Cx4IPe9W+5M
HoE1whOyn9s6bEfFZ0vSWBQa8y1x2pBSgqGNka/Z1bqiPgILymLCRbPPCk7KnZwKBGGad9O9IvfM
C512nRMZYyV/eEmuv61gYPalw6dxvw1XaM+2eqspQDH3yK7UQ7VL92A0Q3YJPrN6aQElhIlOAW/U
aekE8zVL9dgcvFtwXUM8m1myI/0Ho3BTtnjTGIshdmla9XslSBll3hDcLk5PVDUZ5mjG0neRBcni
ha1Vl5BJLaK/TjYzDBVae4JXY56mmpw0/S7JVz4NpHChUgbvSS0oPFPjJMpDOvXmY1Ll80miFO/J
31B5G1DZ94Bl9xtqnxYL5a8x9H8MuXwC8lPLhqQmwLsIGoNc37iq3cq+KDOHDQ+XioMYMzcJnXE1
DJYAJoFLzkeLFUr/SDZ9uOl9fX2vpjqJYfGp5znv6mOycjBHGnpaQXER5lXRaeOtapfmpncQOsKp
LQq24oKaU4dwVmxkSfvkpv0USi1oToQn0y8Tgyf26SmpzqXdmdG4EuslinaYWuAZg5fYHN92qd87
WT9HClhGsG8bGt14slCUefkZemDF190OdRJAdtKr741RqhP3nTZiL8lSfVEBStr0rdBzOwYbKCOH
yNtxI2Wi7Jtvi1RfYLU5dGGmwRIHwvSGMsY9y++RnXWfdbN7J0eikHxbUG2z+q828v9dC4wF5f9w
xJyaj/ztL8eizSHzL5ucb/9GxpvjzUZ/sK3N9vZvcQTdEyIT9Kc/zr4/XHLGbx4sLgQSz+HgxEjz
72PR+83jH2xf9nuX8H9yLtpbvfAvWgK3eUIdm0fG4or7N91iJn+frwDIT4m1LrHVV9WbUyRc8WcC
QF2Ysd8ikTviWB9nTUhif6bBlWWor1c3gSkBq6fcJXouPrCu1bfEUpqvAX0nbZjCNmSoJiIVL21C
aVezNl8B8lkn3DrmLSsSFy+LGCwC4CwporIArrYbg8plLe8/8BavzsMyi1tdvNXtQEkYTbrPOEGH
V9hDAtyqqJqVBtZueRv56C/A6rC5s3VIcZosQUNxojV5abljyi/fM2rL0tAaaoZoZQ4Alk2eO+XS
E5FIqmC+3pwzFmVqyWrHzmD69g6eBKjowQoKAyMJAf0+yGisWbIku7JwbxCQVR72eI2oKnEgrWy/
dWPXvbaTvt7MHI0En6qR++wov/m1aF7tKadenPZGoO2y7O9VV6RvZmZSBVyYbQjYEktBTWJ7JmC5
5L68WZ2lvXMsBTdV+sAdCNxJD2RMXt5AaFzu7cpawWAQRx7bk+fJmUwBvbiimYfQtTfreO7dsUcP
TGAQ9bdlrAzCM7V/h2DUnRJO3AceOGOcj+O4s6WyeGp2ZBQbrWwunCn1YvSy+dJfJLbEdTT6C7FW
GTJ16gRUrTu9d+XrNTmiAXf1s1V38wOWd6ojZ0OSrCqF8ZJDcnyZNM7rTjo9aOYAd/3KWgRuqBu2
7EkjuSTr1Zoa85eKS1UfOUHNaZ0M/WXm++JHMFBnE9KrqZXxWNnZrbAbomDElAowegFREyyn4pr+
3oGcDDfVt/5zbzAurE4hfLDmNgs5fi0K2JWRTPq+C8veSu8aP2iMI0il/EyrpPXFTOv8Plgdvpul
e8MD2iG4zz6zLw2zoBU1m9vsqFkbG0OxUDMnQb2XMsQ5zeoqcpnBXrUmHS4IsQTf5SC9YQ/KJqV3
0ZI+ohP38jNN16uMxilttZciBYeUQbWAC+5jDCMXvJbf7K61gnDO2BCn+loz5E1G1NdG88jvsWT1
O2Z33lKM16OhsguPNX2wM1rZX2VJw7TiUgQQ83ZtH32r129T4iHsHEE2XRltal/3wp6hARBEuIHl
Qn9yKGs+5S9LY0AkJ5YTwB8KywXkF4t9kev8T9sY6TSFSyBU4Z7HFjIzVG1dXxpCdbinsMHKWYYJ
3OzkrKSw1EXmZMWxl+6d4Rd0dNreisWKNlplD8EDZDhP7MaFBAvXSxUaFflbqAt2MBK6NduoqUfn
YZ5pXAtVbkzRBAaUjXCu39j0CV9tAIGD3RfANNsRFapUmMYSUe58a+atyOflTE6Ie3KOY+JpSST9
vO48kcH0crwNQWx3tBc/2OuIXQlwpts4N6bRa0c5D882UeR7rfQDBLetEtgaxAWQc/e67agLrrfi
YHIE66Gba3UP8NU8zVvBcLtVDftqrO7lYA3nCjzTVkSM4c8Kqp3X8YuEPwYqhuJio89uyHCE81Zp
rNNtLIqLTub8SZbWH+at/hhY+yu1GIgfNCMXBa3d4Nq5fxgjf8xWn9yP9nNmW/YJdmobGbwse8T2
8TbX7ddgq2DG+xfsWuTna2ApyTHdntZq1r80xtSFyVbjXKqPYRSX08prmEz6ZZGbND4bQakjO2ZP
CymesKIX2vcUBdE0RbMur4ACm2ddUSKdIGuA6v5f9s60N3Lk6tK/iA0GtyAHgwEmmXtKKaV21RdC
pSpxJ4P78uvnodptVMuvu8ffDRhGlV25kUEy7r3nPOfGGZLktq2KF2at48qYTnIJoM7h//Sxma9y
jGL+gJFopQ9pj6l+ia/uRuXuwVPTOlrSrbu+WYKuI+caxnhzrOmgtksa9gIs3xkY8NaimVIwn+Qi
MQZKo2MdSivm56n5NRqb5tobBws8rFgZLKOTw9m+0sPaWOmf2dy4dndAyLUdDFFW01TOZ/rYxHkD
b+hXLpaDSzVN3p05Q31bh3CbLumSBu549Q9ZRvoxxUl/wq1WbbRmcHNf2cD6uc0ihVq5LL8HyXRs
bWMEAuBC/vi8JJEDepvO2ZJOPvUCVn5KG1yzrQbpQnyhn1dxSZBrXvc9Nsol67ym7rzvsyC42EsS
urV0omyiyZiv9XSp9GGdLsnp2Ri8RQ1uGUORqm4s+epQp807Z8lc7wZyp1rTOdJdKRhCsnQSTX+2
l6x2+kyEccKi9bGkIHJJ5fsw9s2di/vYn9F8bk1AyduO7viH00AamYdNs6TDD60FXKoGIHXmHqNd
JW1MkDzBV9Ud2sVsXS0586Ykcd5esue9sYnerc9Aeq+EFCLT7o5FmJ0JE4Agby9OoyXLPnbwghGe
citRmKyXfPdDPpvmbeaa3lrrJhz1g/hmw6LeVEJL73O62Cu7lcZzW1qwMgcjFayMKEW61euOLyxZ
bKfYIGTVNp2dUHV8glThwVEbJqRQ8XhwWh6RGACcg5YBI/1v9+h3qfffdI/QByHn/vfCcfKpip/v
bfzetb+Kx39/2T86SGR8Lvtg4eA7oqTDB/LPrbI0f5Nw0Jk6SoZbi6b7nx0kC0OJjY+KwprhGztv
vsc/OkiW/htbZDIATdteGKT/4Rzx04n0C07RYrNneowRmYBJUKLGFxCmbUxozcu435ckU60Ncgs3
0Vx4vt22L5OTfnf1nkKT8KxNAVWA/azTIC2d0qMrUuXrrfvg9m561AgvuOZGetW7C8BFQ8lU1eYK
EWuxkgn177RYozHczzSRcn1dhcSvRG7lbZWnxVy5nedLz7iooMc2wTN/lVhuuhEVtvWQRu4Khlbv
J3SEEXcTJ56kzUufeQ+dHZdoJEoDx37y3dGUvs5IDIKqgNSMjlJ9UH39ItxI+bPdmwCHbG0DHPsJ
F+kd+Tzf+5qPd2z1kpXxRxm28BLAS/rSMS4ion1lFPweEmogJtXViyMSYi+W+dKg8fOQi0HFAymx
Jkn9UNfuATRsi9iKQ9N7BDO3OSEzSfphcONdOQ6HsnTrZq0jw10R3mSuLOYv/AQOg+4ecjas66Dm
X/U636FXlraJAKUs26Zyj4tFbUuY92gbHP7f1LqgfWs3yysTi3557AFgIHW5YFfJIVDQ9zbssuZL
WGYXb8r6TdbwkRn205NtVXz9wTQ2XcUXMpWDbnEOH8HnQkWRSIe9sviYiqrcV2YNagd58nogLxu5
UBa+B5mGjKlGAKPr7cYsUHA2Oh7vxcS5tdA3gdcnsxoZS/MAKCdlEOqA8dIy9vWzPu8Hl6NnNnzo
YMuDK7SHz0USV5O7nqyqWSvJOhCTecl7FwWH7oHVE73PrbH3oXNc+pgvFSYI0k2t9rYiwVVfwsQ6
Sq816Iksq6jl39KJPceNoLFQNsZGovf0ncBZUAgsLJqWys9t+8x6/hg9LM6Uku4qG+LvDN859zN/
S5bnP7lwxXpoXe76fclrco5SI5S7NtgDXUMC9Py6qV8+z3ceYhDvM5YVDO15G0YsGVyHnPoKy1SH
8veoi/CDi5xV7fBv3YjV6UqWSrlcC7RqpseM+MWV4wKpEHwRrjx31asUaTqHi17fA/VLy9ab64T6
KDjy9J6vMRco35PNi4TT5DuSM+x2LCaXq/HzYBSKi2JAEg1jKP8O4N2gyJXVEYGSvbECFm2WNsFx
Kjxxh3lc+QYNYXzFU++brVIg4g1jU6elvs5ri0Oq93yHMGpObqONu9ChiCawnii2djY2KQQ4srpM
0GdJATGB/Tp0lBitXpFeuwYXKgUFILs+yjbsNbKNznXCUDa+9JF9/ry8UCDNe110Bg5t+rQdnVFY
S0m50nNOtxV56TGM9GI3kvu9AYfDZZi6pf95btHSmistKK4cUiW4hbAECoorHyaeAiLA+QORPm9L
VXu7JrTSDdki3pYGaraGUKH8zwWwrHAu8UtszaDqJm5jXs/1bc0excFymtsOYGBbs4xGqDebPhHB
m1pSw+2InzprfBasCG1Pfgl3L+ALoJQ5BSL9CKnVaEVz9eiI9PwczaFvFCI46nVXXMkYdok92jt3
SL5rYTytNIj3V0FK+QQqPfZxl2n70OY6LWmuoiyPvK10WGQFsZ1XGowUfy64fcGAeIN45zJ5LuCp
WDsvyqB1aiNvJobeR0Xi+BLrA/J5u1lVRlMfBqeBFldARhjjXEcTYJsA40NuiqHg5jZw6jSZerug
My4RDZ3dLIppp1puJsrqex9NASlWPV9h6ARXkVTlPne5g+USL/3nvcnwMNJ9XrTAnnpfC7UH3ju6
JQdaX9e2dTGmRWgRaC47IxA4aTKwmKpRbRsH+FtaYpuPKr24Gh1rJJA+/WCsw6GZuAI+jzWtoXSd
UoncgrXztlZBo9vCebHWXJtboGWjOCCD8tYQlDDgXbKdG1QfFU4TiRpww0WvVhTZ49HSsngr6vrd
1SEPESELPriST3lplZtUi261oTtLmvw4nNzwOMUjnRgtoyOxpmMJxTQdqHCKEa3zmjA5ApKXGBCy
UC1n41H3EE4x18l3IynHtVCJhzhBNx7sEABWg8czuZ4g1xxjIsFcqncKHIocYXWbxZ2+isq4vSUC
16Gz5YgslNsam1fiTyn8VPqvdbOZrUgJaN6VdlSYHcHUlD+Q2bxbsV52q9Ac0w8Xa9DM6EiDYeBz
YQx78BPlFsbR6ClYdJXpqwRqXp5YvYb02WCPLdzg2hvKWUOpWwzNOSUkTtJbtpp831KNaC8TVFM/
QjWTYTDyzBbJLFtTpILQMs527xgT4TLMo+8KIjSOkXQeftmK3f6+g/k10Zsd0p9bgBIFFrRtVFi6
Q4oO+65ftT2ZR6YEuSPdnroN+e8cfcQpDxezcB+6ujRZVlx1VsxK/+vP/SpjYj9Fb5MQQRqPujT1
L/spb7KMyWtVtxfD582Oa9CM0x/FoKWrUaUff/1pXxVMn5+2xBvg3IKM9BX9Pg/keDEX6/bZxAJZ
dgJeGmgbIs/0/xYB/19FgElNZf1yUv5lhvwU4x4t/uwf/ceL/qgB7N8Mi6A/BsFLF/3XGsA1f3Og
EyykALyhwGl+8Y96v1m2bYnFRE5mIc70f9YApvMb7wbKQnKjMJaM0f+kXS7Fn3MI+VLLeFtK3pJv
oeM1//O1gnCpLMspFHsXGjLDF8xay5YLNW8xVTy/IaQUwbcJ1w1NDTeMHnVaMb6lmyUxnWF3NksH
O13dI66XjIc2tbTd22jCi17TB3koC6TIKzR4hypoH4AyjSCzu+pNNxWGa1gtdfjY1FrxZKDqvVWg
uJlRGnAfGaWWpzIKvStrGu23Qq+yGZZ1Y7+xX11sXY7lYZEoNdS4cnxMzTIff+Kz9GRyjBtrODMj
3NR547vhmJzYXyh3x3ageBhAd3HLDrXOwuyHZ53Cp9QeNMtWLQ0bLENQvcKVJLR01eDjtNaUd+NZ
EDe5Hip85YQb5v2JuaDLYSmNJdNuCK8SRfukS53FGY/pA0TkMNhbUenYQ5v0u4Uc5BSCvcaQ89mO
t9KXOmmQp4iAFidZkX4WmMOTYaAwQ38owoNFUuiuVLm6RZqtE5YXYO3EU6+9Ar7DgdCM4yOE8WhR
imXWCmMfzyYiWfuWCmbUvM3MnY8wdGRk1TbwwoyH+Gy1xg3MubnaarYjHurFzdjhwp+ZoA/q1QrR
vSxazQdoyMtRTgXHIipR63ipjeVpMgbxQDsJ7HembN6+NRdxWV224txgh4BR1zaK+54qsnzj2r0w
2ON6y9iyrvDPDWwGT6LGF+N//jETBFSirndqZ1V1sFh8NDq8ho5nKq9UMapXA1psTk2a4++kLox9
m330VdtbqC2zKETvHY629+SWqdkhFgu8J9Fp7SI27Es4gzXqVSKm+Bl5h0FykGU3I+L3zIMZtfab
wugApb11a0gAYzOfvGLi8+HkAE0IBWAFkuX5QXI5KNS1VnJqUyYGR82d+AKDqMZwI8OEo4sGQL3i
NAR9FtK7hS5H8E8CbkdmFhwekmjOdIUH0nCIew0PrepRJIRl0v6AAIPXEnPOvLKg+8cc8arOdlmS
tJVfakXfsG/QFlMoACrenp0Pf3bnlpYraTscwXpYxKczwveD5eTWYRwjTsvctOrVCTGiWpriR7Br
02/duHeuPj8Rdms6brHQmgcQxazNqie6x0+GMHga6rR12QnbTEysgeTiXV0L600H4OP6Fsjik6PX
6rViE9WvKsyk+xCppHXBsQlb1ayi8hCbNPE2gdOZxJMaMe8fmhk/a1pQxAidnGerTSbt6fNbEjPW
hTzKmB34qHn5srZyWGWaYYozOe9MFChQ4I1De+U8AyGq5vt2SLEVw/PllIICWI5JAuDt3E5eeaLG
witcl/zdm2K2ZnCkMMRq5CTt0lJjQXhIt3bYXbhDyQQ3opXrYtrGYNg+5tlmRSYOUgm4b9iKgXdp
br4rux6hmRT52PlMWEZ/lGk7rFvPmBFKO8OdzlTrtk8m9Ur3sDOxvMGgY50SCrHyLE9dtW7nl8p2
p5VtaBXuOaPxNl1ehKY/YYI/O7oMTok3eU+cTCdaM2wVdwm2PXy5JIK+tlbXkMWQGON9zyrGTuvm
W5x+hq/jqbh0cdu8J5op2Ony0HnKvGy8dx0NX49Rs7CNeqj5MRyAK0e3NH5dTmQHpmu7AMMD6Q2l
s0cqCRENITSQRSO4H8ivfa+IszI3AkwhePWAOolBCSV4GCbU4cVyfCfmiIRPYxl36O33fGA+3AzC
tjY4jQxCOFtzALkdkIZBDakOJml8mGcpgf2aJ8alEKq4y/qSJkaf0qZfUcsaxLXOcgt3a/ppUSYf
gxonBpAu8SOzJcnxYTfKrc4t8KrCcffTrMaBxpA9HVRe5CRFomwpY+2xRsH6BGuEqLUqXRxsnhvv
YCrDbxw1okDBGfK/jcVWd/NpUzCm+hlPYcoVMDDwdG3c5mhjJOBDTMXm65QmNPSHABmKZ0hx6Giz
X4PusNf2ADEQ6lVr4IkOZnkFbvhcO3X+07a9iCw2pEuk5U7VdCwAJ56zQbsTuWaMGx3Fe41wsG/E
VQb9qbrMlhkdet3btb1D/mxv9uumStX1gAlzlWpdcEsSL3eTCfNirKnuDnT/C1AA6hTCQOdwh+bJ
vFJpoRuPgTLLJ0io9T3wydvI7qs7si7DFfGv4o6AGnlfSGY3WTe27k2FN2ofQ5Vekk/1F1QYI0Bv
92EODeeZOTAs5tHGpQfQnQKN85apfY+0lAt/2MOAgtKijNuGAIqVk5PmvsnIYUethMB6CqpWvzQE
c21GZh+bDJAjeEezxgQJ3kxtMrLRKPCCaPhG8hpTSEoeO9lS9nc5QS1ZxshBWHjkzAq/MuLrB4Mg
09fY8PSGR6Gp33QJEpZc19Shd0xW9WAm30Ye76ch67ozTtdvA9jAawV0sF2JYVRUwahVrhpnTta9
5Rn3k6dZp2lMxIXIivajJwHt2+SFZfU2trQpLrGDZ+DU1nN6ANZdwHquX9AjB5eIoGNigLH/shUc
r/oW8DsF4aqnPj92jand4FRHPU5+6ARtMv+ZtcN4VS2uTKLyjAt01f7VjZ1gjTTUufWUZ9+M3QDE
OS2YTaxQJKqzRER8rQeVUayjTtcuVkq2g8Rat+Fw4UmynPGomrz4Fnet5dulegw6xcRHrxEblD3m
YdZpk+ivwggPhN82Vxog2ZdhCBluyXSqfRE0AgxpFJ1oj4Q3Jlkv152s9243tKtUGsRX0Jrhrlmq
0boaotbiF7rCB5VoZmswlGQywHE9M7A3dnocXeWDW+7BQTwHiQV9L3PAFhql5RdDm66dMcsogHvW
gaFwno5MFUPTC+Z1aKFrLBwe4VvPMnVmcYYyLy5V7y3JoO19WVsMP2rc4vyeqPXTedxqsu2vMYCi
V+vCR0evgPHR510Logp88I/21mvz/D5Oyp5GM9uPLa2XeA0TLwFrrY8aXF2HFsHURNFtzsB0m5r6
9KDXdX8irUZ/1mpe2GOdv+YO1O/jEU7EGrr/xWx1CLkFDFomP4SVmPlc3UV2nvX+VDTDBpcFauBo
KMWxs5LuEi/sujpwDm6buFdlGk6PepMFYPbz7inqopckyBFy2RTcZFv04WOvFnJoM7Y8cRvz6DAi
3Y96iPXXi9yt02E+piGVDGDacx07nyuBk29B1NlcCcx5fYUwDsR1x9MRQAfKCtgpOzVY7pPy+OG9
Gut7jM4SYkwVJBseh7hikaCvq8yDVR2SJkOq3x3mAkzndRJZ65kexam0JotUg2ha0hOscjsYBnwU
XjNey3wEUi253/xIqs75AH0wbICm2PMe22r2rqSs9sghAjSobK1QptY0x6dqhekoL/0sT5xNrFWE
LpKg5bud210PShjrYMpaf+orVPtSGiekNv15blxlPvJ8S69bACUYiGnV5reM9rCCp3Z51xFs4NzR
HjBn3ybxcdW3CduCYrC+p8LQw60HI5ALSGcviMk/vQl5yNLFGK+KFDXJ1KXe6CcEzl8atgHXRqYU
d97JDF8kYphyPZsgNQPLew07Ud7NwZCAfg+jLQKW6cpuaDZXRYTkxaMlQ0fThugJO+I0imrauUU8
3gq7bR6iIT8ibjgpF/1ShVv+huSqBl281NHpVfVR9Hawq0P3iY3asJVNvWbWYV0SsFVASvo0JRJk
zMPs2BBoKrYx4StI9JkgJH5J0GuCP8aZ7zrA9N/HNM/w7XhGRvZIQQSwWZBIVJioV1LCJPL3qR+b
W82b5huyn+t4A43Q7r67rXpQgJNTuarjzgqMXa5xczuQ4bvD0S/vSpE9K+jl0anIKhlcmYX+hhZV
XY9kBIO5YC0cUhQ4nOdkQuWQJpG88wxi257jnD/Vw6pOi+CWAORqa8PKqtHf2mp4niP89bAF3VDe
hoaqbnn6od/kCTrsf6nk/4cm0tdmjqebDNo81GS0dCzra9ZY6A0dEw/2tbKurQNUW++KxAfjYQYA
+cOrRbz768+zv/ZzPAIFhWtjFJS6xVbha9cqIija1ptyX+S1B8KarTvyL/stxT4QrY2yw00MbfAc
9m5nMnDCZD35jdCi/DqxQShtNS7sjVMVVn2T170455ozk6BjCO+pj0CU9OBwFkxAEbBtY1D2Qw91
06OgRwl+bzgaWulqTOt93HVsM1Viv5V2P7T3jfDsZju3QgywFxzHtL7N1BNQiNyRgi2EBs9eH9wE
EWa6eCBrjhzcbGp+sGSKD3fui3vTC9nRt9ipc98xdPUKBHIcr0JqI225d+oUWEILLrPWdM0We1vd
7NywrPfTQou8sUolnF0dCZy/jXDL189aOHcq8Tdxmku349eJKHAc27Ho1LjEh9KcWTqLv7gCU3bI
gdMAXLaZSlBpxgm1AV1kyrW/PttfW5SfH0QOIdsAizzXr6vLhXytVRkfhNiAU6ywy23aouL8cO0R
CUQAO+VSOVKEzDxlX//TT8ekuogkYZt5Ju7LP/9MBaJOwp4mvDZRxoMzDO46ruKJ/WNW77Ex8qlO
izPP14acsu2vP1ws1so/H2SYI4ZOaKfAg/kvv31IbC0og7rcM0Xj3fsh7CzSkZFYFwni+DURivz4
3prKUxsq9qh6XXQUfkUooZpYo3j4/EL/dcj8jcaBy5ZT8+81Dv+3TpkPvTW/Chx+f80fRmnvN8y6
ju6goHOQI/xilPas3+hMezQvIa8s3U2utD/geHQweYlB4/OfCuI/LDLmAtPkX9O0/4f24f/87/fx
f4U/y3/csZsvf/91DLDA9f600hDa8B8wnFII2qlc2X9e51VcsQ8zOutgZy6JWzYZo3XRwm4KovGY
hZW9x7qXkPAzDNMPouyo1lILxIfLre4OgBepuY3S3jKAXNcpnuIz907zwUFkz9BFOTBQGkueowzF
0QQ/4AGRH5lxtJkOeeiIb6UKSGNP6EjiJt+0E1hfPIIJDIGl2xQnwwjZvlPzu65S+j8BU1Qspqlx
TwhpeoQ+XZwCaWa7zqShBhj8urQN9BJZALA4ySM2Ag3hSHFOe4x7vbk2tFAe0dwSshZk400JLGyn
Mte7mqBzJKgCR+Myap1Hjl+qX4sp1q8n8rJ7mr5mtaWOzXaiNMIX4cVAULT0VoxOdx0Y4gFSPQgi
B4x6UREEgp1XmaCKJgjs+YTlV/QFE/+8bsnCFKhDl1YBvSOUyDWuiZ2d6erHgF9na9aQGaqYLhCN
wPSxshKnWo2ZlezYzCZ7r2kJtbcGYmbkJPxWGN1z6cYBPG80jC2ch3dvGqYXMhTMC+X5tCcQCdyG
mYwX2+HgEGAebwm46U766FTfc7Mb10R5yK3qs34nIcKtBRw4tBdFtu+LAc1XanU/NM9cxbU9+aan
TkZB8zWACtfFGVQUosrWjR1c56nKD5qrHUCvp2vI19h3+7raVVVvf4QQ8Clj25hwKGvYAY4MDkYe
5bdiljNOFy1h0AV+WduYc9KdlDUlT+EUe6+ycvINvihFCA02VtUP1QMgp/h6Bkh7jROURI2OVKHn
oLWaq6TTs3urtNQOKLiBhBoN5d4eM7oTaWaaFzYn8XUILXU7ScluEFOvvCtihSawaCvu8o3ZL+mL
+q2H3vCI5gVpRjJb2XtHKu45cJxsT9ygeXJale1y5RC34cr4pVKROBehsi+gy+kKRRPxGlpvngxg
QfuapM4bwEfNA8gpD1FMkx1yrTuoIliigQrbRRGkjFe0BeghGbgfYkHHAPUy8Qk5UTnbwYrsm0wN
JyMaqCXpfu41xuNdFIL07eB601yCb2OoQL5V5vDTrsb8EE6K/LAptw9lFVhb6aLJmGRhPJlW+o76
gDmFFlrGq3SLh7I356emUROhC4V+KSOHLhP9Ku1oMy/DzMPE5Rz1whaIJJzqjaA4tLUM6uFrm6b3
DiE32hU9LwrnOHt0Yz33e+QnG51G7ykJOYkDcuCD0xHy5FqoHqXZtMSMYOxfwXl6aMviQB/FOaJr
3hXEQvv4fnPm8lmSXkwhsjs7yPbONLRHJ5iLA5h1iloFq6rjZvnKIDw+SJBOqAFJTJUN/u2gGJM7
1ejWzxk5qG+yifbniJhIsjXSF3Jax0dUIbBiDCopTqjUV3WE2LciSOJWq8ftkDnVqcIin/iet7Xb
JN8FzaBfA3DPdlV26YOgf9EC+HqpY4pLoofmvmD8CbcIDi4ovb5+N9uJb2Lpa/Kf5I7cm3HTZzTg
MWKZ7ksrJ6TpSp8zWuVyKjcFBePN3JTpThtbKCpwiCV6UUp+uAGQWsJg2iAUa7ATlt2iRPL6xxBF
PTru1CMXAZ8ct7mGiiDr8vlUkstwzYRJ3wiB+txIa8h4Ic6oOPPwGjsVHva6gBmlxc8YwfVDphNY
gMesQkCflt8zJ5qhykTexSb249A09ghBLtTaS7xo86UsfBsv5JuTyHGX6Iy29IZK2ldEOp17FyCX
G+QzrVA3czZkHHpPHk+NM5P36BnYQXyVz/03b26dPU/E2SdyoT/TUolZSkNy1SQOwNVJ867yzqpv
EQhX14k+VE9aEGeka+VqU4om3AqP2J7ZoDlmN5X5nA65sXdafmUduOU2GhPj5yxDKmPbU2+WWS0P
F1IVX9Dwx4+MuGg4Ynz3tlBpwh1RQkTDTCG0UhFEt0LQkyCRCURaWI33esehLyJ7Xk9Tq1C0G+6J
ESIZbGNWRjemTAYWGuY8OmQ0SZRO530KzW5H+doeUm9Wj1lHjCx6BpQ9wXyb9qa1UX0PwWHCRUK8
iVZYAHHGrUOP+CzoDB89EabfhooYrYHdIoIrHrc4McZTg/Z2L4U70u6sau81dZx4nReD/pIFoDu4
M0VYPuDKGo59O3eJ9o4uXz+q1iX7hZDKGxEX2cG2tGAL7KG5ZNPgPoaDG2wFQsL7CDMAHycDjcA5
zdmakazP9VR9L2gNvutzx+2/q1GTr7LRCnejOQhqfFz2WARONl3Vvl0VdTxC7isHO4dRWnQApfM0
1i+Lk5Bnf5KEtKPZiGAgIfPPL0yvvUCNzPYlU7UYWQA4V+Y09YCaK3ArrCEqPfRZRKE2DtpVTP4e
+YX5bd8X6b61u1eInFTs5RJmQjuu+562ziuF6ZsedB8ym1/dcrwrULb42jygQDKr/FCTj7Kpq5j5
VaiOYNzkA4Iy4wllTfEOJWV8rgNe2BeOxlKPJzyvoAv5FRAMq6bq2x3uWvIsr9lqEZyxjJx0exMb
ZWsRj0R7b0Truu6GsXNvq7aanJfGCT469E4u/s2BE4fz3oBvAk/GD0p9B/9UzbucRIXrWFVa+aq4
gbL38vq1GIOUhgmWj6OrpTWpCImxZpOXnkQ4FceujuWrPdnVN8YkYXIbjFF2or0k6gcycqJgl82M
w5CJNwMJSauwtZMfLnp67dGugtEGaMIMGMQLUZGHSsbmutB0JCIIHre90zwDaqDzMKKz1PEBr9rQ
eh41Y9gjPJJkabYdgu9i3HrosPyOIWBcW1edZ4A20bXSXqUEdD6Rk6Xt2Ys8FjPytoi+zZEniHYf
aXFIxm4m6EKK6YyvlcEAZ/M4tzg3o3h4s1JvOtaeo60aJjM7UcAsLrplu2XORrfC8VafYixewTaV
zrTuMaHtyVm24JQxzWjoHtBety45KMt1UmnhYWbUfSAqNzjWuREfW500WYFjSJdCMYFzcFmFsvrW
mU5GK92ednHVx6ThMJFCc8swP87KzQDDHO1dhAmqDRQpmZzmfadDHGwzI9/ZeqB/WB3hHb5KFVmL
uL5N8QNxo+M+N+ApZfPeWbJKYTlW5I+1flxlMa2m/xZxRRu3098UcUyNEIf8+yLOf8vQLtdfRCq/
v+oP0gE4A2G6NNccw/gs1v6pUxeG9Rs0A53AdFhHnrAoGP+wdKJTF9JF6YT8iFJ+4VD9UcYZaFR4
Q+mSpoDC/T/TqX/tF+g2nCZDEH6CpApE1IJ1+LUpw4OOfNyuG89oluliDUCrVyV2RSgbcugvYO2m
YzJyf9zoetqyVbL6x9Sihb1qvKJ6/uXo/Q9tQfHFX7p8G5omhqQ7pLPHdpbuxi8tIjgkKvWirmdL
W4hzmFISrjqG+5E/9uzSaGdY3avEmY2eIHeZ31dJTQ8jmBtp+a4nix9e2+o3vEdEyliWiceZybLY
0fwLfopJE+P2r7+x8aWp9fmNHYkQjvwKCcrriyzNismJdLypPZsjBmvGLXP2yJjLNbdsz7hr9dMo
knXM44dek0NO1ZTq5i7v60mQz1m2PxY/kvCZMDI2amNEFTQkdXLLazsNNwgYotu0I+W38bjvSKy+
T1hzTikc0XGDg9W5juuoz/+mXfqvp0Ey8cEWgBpf4K74UtrLSSNNTmXN+VPxUYYoryjq2CPRx+7G
W0pr714FInv564P5pUnLjVGy31jaVqxF/mv5Wr+cfVsfQ0s1YXEu3FmcRRp156Kp/dgNoqe//qQv
HcLPT6JBotOEdJivu1/WmQKTMFd1VJ5dpUMcH0pq5qB1J2OVqmijw2LHgKhPaJ4TE+Ds3y2aZVH8
0qTj41koNKEx3DkOd4cvH49iDHlXAY9suXO/5UlHlzJbvoM9583GqeFjTDqnfjdk1WcVXcqfxDk2
hwEZJNJcs9aZnSckLSeSRFazVgagKHeafiqtV2tdIwIaW2xp1Xv0bnP3d03Gfz1RrlxuG1gQaUHR
a/rzidKdzi5sO9CumVPmb3HdNuGKlkbL5pO+RREehyhOv4cuioxxrqKtU1oEl7JXlh8tUKkSHVIo
fatM+p9xbcofMPkjefzrU2zZ/3KScdCziGigcW/l6vwCvnNqCsk6as1rEB0q8FyEJNGiTlqgCy2Y
Kp/oLv0C4h0gN9mvlEqi2DVGrXbZwm5Isyq/U5mdjyiah/B5SPLyALKiXSm7Uo9kloOBr4oAwNsC
hiC6EkhEgOzsPCjIEUD2yVMOBTgJ4hdpzRt9lO9tMBx3RhLest/CcZ51sjq3YCnaT0AFDHAOZDwZ
3Busbp7xQLrJVbZwLQCWWMdoYV3MjCs9f9Aj8lpYdDFtkwWMMSyMDLHQMuZkxFlOLjzza1AaQ95K
6EkMhZglGQ9VJIZ0F0gNAAfVSvAdrTxYjhhz4rduYXWgZTIOKeH2B1F52Y+4Vw7XvQnfI/5EffQV
1I964X+wU1Q7YRneTTXkI4bwutqKT2QIw1t0EjSf3crvF6pI3pjwRZR3Q1cA5AhhNu2eR40x+MXC
JHFbmb2MuR6djNpT9zbxoLvOSzQDWXo+v7lOWW/o1uCBwYgQbjUSzt7IOR4+mk8gyvwJRynCBZQy
LswUc6GnTOECUqkXpgqUvXxfwE7B8L0gV4CtgF9JPlEsMhhAZJULoMVaWC3mJ7alRtcOUReUy2BC
dYmbBfCSsJLarfkJfhlNOV45pDlmwaUbKsbemI+X4PEfyCsMY35tBm2UJDl6GADw+htTnrRmzQCc
CZB+btMWHThJodW8672uDQ456GO1+kxZ0KVmHpLJRB/VcQ5whFb6YqyIEHetoejyPAQUOFQbJx1C
3a+zVgQ3yPYdWe7TSQ7Rehozr71yGrwDyFACKt0Ba4OtbR0tSoIb6kbTCf2Krg4LzkyhuhdZXHv/
j73z2JLbyLbor/QPQAsBF4hp+szylmaCVSRFeBPwwNe/jaTUKpYksvXGGohLLg2QgTD3nrPPigQ0
UOfbEfcAMC9FxXo1BVBl1mVDLNA6Uh0Su4GaLeyFgF3BjjNLTjN8dpkxC4ty3zqP6Ceu+obm9W0T
G/ReyjD2vxpdj/liY5ZWu48dv/Ov6VSE8Fpt2Uo3WRdjo+fp0MDaqUkODyO5wLV7xJSqbop4N6Fr
mA5m0+AJwVy3CC7ZVJOuQnPFwOfmWO+MKkewSDYvfQ7+Mo0bsqoNXD5tUbxL8BblR7umMb5No9a7
x+hj2zs4NZa4iIaowXsmI3hGe4xiVfHAYmwTUMRxbNdVfINt2WLwgo07zpRT0KANV7k/MbQNHpV6
g8qnO9V4C5FoBHbYLT4Pfs5YNuxPijmx519BOyrqV3wBzN1THukjCUkO0j4yTTFg4VvZxGUcbOYu
QGCBKqtStwl9bmdtx5oGYF4ls3EBXNLZiSoIXb6uktUWW/9cHqNYDOE2VU4E44X/b7XUmYFW6tDW
WINiEnjbMTY+1oQnTgZW99S3rvGuxNSJfOSe9uOUQa++9ipFNbogZPDK7QqWpJAgOV6gSDS2d0Ec
ieID3twiOmmMPeOuGdw5vhBt2D46SF9e3BFdBTV+Bi8o5JFSNcofpJekxSb5JrN1imp4CLaxiDV6
zoGdRRIm/UPjesOnqo7sQy+RSNK1XhSx5PHwPm5WJuOuWNquBIHbzl3TuuJRtMQ9rwaO1T617ElS
G7PyJD7Uo2VRuZf4i25iQ6rnb/LmIknQosqsAaA4TmhS16ZeaFfRUPDFSnRX4oIVTD1TrGR058yS
9cYXaoRj1KjAuk3qLk3vLR8zxnF0kqG7aoHMs/mkXnvrpgbt05Li0XAsyxnZ5mjl7bw3U7lc/PLV
B+Ynvhcpn9eOW3AVnabkuIpQWc5rlQJaWFcZhYG7opY88nXHriDkvzGnWm0R3WjhTARP2lVk8nMD
G+yucnxQRBWYnSaz3ZQmPH0SHpZJg4dpzRUxgZBYveyT2yJ/Dixbnfw+JuHCJ9uXcTGF3stQEMi8
Gmu00XY7mhBI2OYmQM6KNHnwWS32TWGKa61C/QFsDS2FyIli61T6oeouAjiD/WaqpSZpXk72vrK4
rRyC9fQ5zVL3duyWlq82pz59NwADaw5k1+dfcY4vcwjHVdrvHqQ0Sh7TkhLh5eqdYQbE/AxViCLH
YZqb6iG6j8u2ucA8k6ADJG0iZNpz0Tv1kaWeUSD24TazikWza8BQODpFKfSvORPyhKOWIbUdlhl7
m7ikXe9GiiVbFhmUIKLuUBMGKmt7VlobboesdfKxVr16NCa26adZtcRntA0pRascMV9/jAdcjgjC
RDSvnQHj/rHiZ6HoR3om8UN9316Nk8weCJLQK182iF9JmDzMA/zLdWqKBh5ElpblVeEh8TJa0pO3
kS5QvofTUEVr323y6JGdCDICRYeBMlqMSjmNmgHu29D7mlVg0g902UT8XpTUzdAjswObnnCLoU6P
NDV2qsSElp6MoBo+wfky+nUmcYYeY2zVd1RtAmTHnW7ibTwv+DZwDol9O1Lhca9zr6LBoXF7eleO
iBYWBLubZovHj19tQE+DMmyWOXNH02RbMdojQpkMDuN+9hHLr1JnRNs8BRP1bOoann43uJN4TEAB
BTwOsXpmrOfNbQFShQnWqhRxJqjyhtXYfQDh7hoWovmlcG8VcOgGN2ydKyfI/P5eE8hBPHzIiN4S
dcSvycEBHltstynI2bqK7FsL5IiHYqZUXNc4GuFVWhvVsMkbstap7edde0WADt+/hju0ayIfkMMw
muZx0gBpNoTuSPTgQSSvzrvSf9vhP6mkUKrgkPP3lZTNr9nL8FL/+rod/u01f3h9gOFzKqXyIbxv
pv7f0FjSBQUgce4vNRTKLJxWfu+Gq18wqlEfVfRDmf4WSMDvZRRg4w6da9PzXAuRCFTzN93vH3XD
hXpr9VFEtNFdd0wB3pxm/Zs6QJrggBaz0ofJm6L3kJKKilxeG4bhCIwUJXudt7uKsCGCWyD6kPmN
316i7w3MipiGuMBhbs/ifRB37BmLgi0Bz+nw69h6Szov9mqWQmT6YQuHyCD1tcs+OkaN8Q563a6A
GrWfbDPcIhT2phU3MT4EOLAfkhZ760g76DpLXGqhfodLXDI9EP1LjPnJE2aKXA4rryHJ/G4j0pnY
ptQX4KOIo8wBeRijm+wHvhz6mdqrjnKG7lQadXtPqptzop/+MZHaeB9nOW5TXXgrR48F+3dk6dWC
I6j8prohXNzf5GNzB9Dqi2ukXCS57ysRWXeONaU7BadlM7m2wX6gaPckPH6taM0OK1O1bEhMQAlu
BefQ0m210zOfHvXWnWePJpus9oqkAXvVWViKhY8VqrsiuLtYRWPxQFCAuByxfNLlKnq6SeRIWH5+
WU75peNX74OceCuS4EYQveFH7PTHpXmyWjq+6ZR+1O7S3S/LhzEx5g9phn66siOMQX7Vwf/Cwh3j
qmAIPo42mTCS0wwp3MtX0CvP5a2VHu29nKV5QwSKwckzhU3bqOy5nDrnmakTB/Ti8ydsySaGHis2
qAMWWTP/2szVLdXDmVBi47RQjV5Kh2I80N2eCG+W87VdZUzHVnVLQegQ+DMru9vqGwKV6/dO6j96
TVyiJweRDhKHAnWQyu2M3eagtEdqQuY/ZXNlgMqxh6fQCcKTk6PUwJC80NBV0H02TF0Xa6lN+66F
3H2NaSsStJKiERRBpOct7osHm8La1q7hTCKls+/hq8Eu9AMg63bE2sqTQ8BQH2+ijEWoz0dyvWqN
Se0YVkJgB4b/lgjXJ78FxxxspbG7COkTdruhNtwntgDxhZN75keHC980MNzXOQi0GLYji+hO+JxG
0XBM5sVAPlF7LGkmAjdN2umrUbizsfepqARfJyWHq8yqCc4OC4zpGS0KIK1ZSMcxEQ//TvT/S8lc
niN0/36ipyRR1i9fytcT/bfX/F4wN6l9O/Tu6bhQG0PD90fB/Bwi7DnQ5sicZlqn4vN7wVxQMLfs
pZr930Xg95ne+4UCkKUocbsufh78nv9gpnfe1u586RPdgNXR5+NYkZaq06sipUljzQwMDmJQPnUC
IUMpf+re171yivqUmPkSbZTCnomSPUoC8PKXNlvdYRvmNIJlC6JpcioeNEUusH1V4MEymbGNli0a
kmYfrnaz79KkHYN9CmsqjnG5nEOBZ/5t0B0C9lfKeTKRj+oZ+G2Xd2N0KfrcneYU7p804L/A/AJl
RG/zBGtysXRhtQF2AM67Nz9YRR2Q4+S1dTU9JEyPwiYYMBzkHd28LlI3cQx/olXst1bwBbA3cRTE
HZYRzGRMJArgkViHbkn54N9G0/9khkYGvVjM//6xueBtus/p9Pqx+e1Fvz03vvgFBy5x2IR8oMZi
E/Tb9shXv1Btc9CZE5viAxVDkPrH/mgpz/2NFZouxaJfpS/lmcur/sFTI960SejlgGqyEB/SjaVy
/LZNgkM6qv2Z9aUXAcl/ti3kHVaqeQf4mnqQlurUm58SYxiPlXacYUWWkLrHUNMeavT/e1sLvYd9
R27Uq9v4Fy0n9y3rm6/GxbnmAhawcIW/zWIZGzreKcSoo6QMXd6wDzFv/NmDUJgYgZuuREfspHAM
ZxvXAV1raItG1TfrfFRd8IWYAXHXsHjpelthOpLvWE/D6ynSQ7t2okZ8yCOqTcgV+mrezb1n+JvM
TSwT44EL3mXjeK3hHwhjmzeOmRZttBGYyNJxUzoyrZ8iwMuLajhHG6LcTN/7QZNNGyg6+InAbnKg
rzux4EmTLW2ZR+13EUGDavDt21l43ZMqUSwOtYaOoTILQ0I3JGj3ptwk7czGsNCfzQukoCMEo+oy
il0fWFF2avFPpDtiWTkJJh31igJ8EPXGgUpM8EwurEHtba5POkzEvkNG+RkkeE1quTtuPBx8IixP
Vek1j/LsvlCEsMmmay+CIOpPowHyIpY0YXAGJt61duzpssDOYcS4yUFn4vEwMHuYi+vDiJsSA0ia
Re+tIMAWYnbucGXAxLxjTsQ2IlH/bYe4R/QuZ2Q2YXZTTx0CkFlhOWkGD0q2nxrOp7rJk5WqIlBb
aFpniKtm7N2bflrdswW313ng57duP0u253Yt0it2Zo39lIQ1IFdhxDfzrLfOFFg7yrLD42Rimyoi
uziOXuXusywvdhVOv3Qtaq9bY2jytnMhxYGtYbWVM2oDezY16XNVeXSQJqyFDr077rq+8L203iWI
YU+hoEyDms8/RYIomE1QmNn7qhXNYynL5KseAI6t086oHji8z9d2YY2X1C3kl1BG3s4JWr1Fp8rR
FgnNOpt6KO3UTgB/R72zm/VA7xYxQfSSMuxXtlWP65aRhk4mxGEr++Gapk9/4Q5Nt82cWO0djdSi
NeDcWENsc0GtfR+1ec3ud7ZWYR1HDGnQ3RSG+7SZ1rN2vPcub7I2xsxYBb7qtq4axIsVIqLLE9pU
aGWCK03ULQZuXCAOeBvyrJPE+9Bg9SP5Atjj0eq9pN6Ugz0hvWslKJweIgCbcbdpfLyuuQSfpTT2
YbqJ0waAV4jTHhnoI9pYcJ4QZtqjGmtxoSq3dGEtmNmxl3O9lHGy6DJMveKChA7uHhILKjk9fJqm
j3bZZLkAf/zA+ZwPDo6vOBvqRxQ/xaWCss3tm3V6xQYz2KFKC9aWT87PCpvYkiaSOUG/70GhZxur
JWNaFmbs7mVaese0rZ9UNMyfZD+P8H4a56gIul3FHgkYm0oY5TUz4fCBsD+/5tREDuoqD+dCYL2s
U1DnQzFMq7Kp5ccikKrbuLom2LbkXNpfQ9OlLilmdH658tGsChyf+eVUytZaqanvj2Xo4WVERa3J
Lgj87MYtSw+fVhxaN4ByhzuPMiXawCLqxxWmuuwGIkAFFJitzIoUgdIAgyOqflPVs3ftMR1c5JFC
fNgFGcVFHBb3cWe3eE8hEFwFC0PW0C14KmlDlsWXVD6CrjKwI3aQy82FQeudcbT1QqbtMYVfca6I
bmNrSJ8okxaPnGUQ9ExdvsmrIeX8VzL5Al9PPychXZpVfIbhGpxK6TRMmfGe1G4O16PW6t6yF4iu
NBegblhhEt45C2e3nm19AkAwfAj9CLrywuMlSFgfRhC9s+EZNTsquL3mGeHbLjTfSBEXjhiipi9V
AvsNsFDcCdey3pVkt9zLiULgoamb8NZxnIpi3dSm2dqSUfOxnMwiXznQ9dx9vVCGMeynL5FWmvQF
MfZXLaRnhJn07aIVii7QlCmpNjfoN1FIun3Dx3Hk778yvwMDNqJhp6XXfPQMxUeEypwvMTvSxaA8
d6xTjM56gJrM3DAe0XAE7/u0F/zBoGOe5yEn9CVdessLRXXJoFZnHDOBCfJSnCHNcrIWYHMj9Ali
EQd9XHHdRet73vlnOxh+dJGbtQFwzeYieyG3wPY/Jza40cF3QEhx3H2GwlsdE/yHt8qOBJ+af7Z0
oxiIbmrfjAYxFAFTP12jy3DyA0jT5VFJov481yBJFsfZxjeLaltVTnI9uaXcO6VR8YJ5tG4KHnRn
NSzAaxfmwtqyOmuTRzTvu5o/Yt80PiZDqu9q2CIXKCmdbN1UEUBtF0BTv0C2UxtNXZ2X437Zl3zK
Fhg3o9S1186Z0e2ced10d6JLIjR6mqg+8jDbX/DfLkpG8pmbWTrbbjImZwMWWNm7CSNsuRnnznz2
krYttnoBiTtnpvh05otj94U1npy54+2ZQe5HcsAmgux7D4QOSnmHP/JDvKDL2cLxc0UvxND1N4bp
pPeT6T2kY+DukzP73HbIySB8J7KvmjMdHUCpdROkBZDfNio/TgtGve0AqkMY5/cKzpx1w06Kj7ar
c94TDLu1ANmJIKbCK6nNXvkag3zDdMZTtGDcwzPRnX0XdPeMEw/sFmmlL2gq8M8Joq4ngUSOAPjq
lMCklguty1hUAGMQIeILSM0lvym/HyKzvaZPPt0RDBiDdO4ho3mNALIOr8TYoYy9xxXIYo3f5Spy
S3IwMGRYaDQ94W5AxAKGHZyYU4ibO/CbKaBtkMWBpE1G/clX1KqpSBvqJJ1mWDaY9Ai2eVKq7SRm
rLv1UM9HP6FDukJF7F22uTk7qyrOOms1GvPCJ0uS/lKLGUDZwDySrOuCk+ia7Un9zoJOYNzRNc2d
fceiDz2xnClNMQaCrSoz79Qn+GzhXtFHP6Qo5sfNiJYqYGl12H+Vme0/jCONZBhndCQd8qkvfNJP
MOYru9r7pZclV4AagF4wtefAtv3xuSa0+F7Yg/yoiaTdlx507lVKvNtnRyCu9wnqIC6vqUf0qGFu
wv0UM0uGllG3j/NK3FoxqPGTX8XqJuxk9VUVphOvMdyZRzg8mbkuiGReNXaHV3qEXG63Fx4imNL7
tsn+t+r9k6o3BtcfnuqQDbR1/Ln9T/n1PxRGuvzT97irb6//vQJOHcMEZuujWVrKIq+OeFL+Qt8J
fZtJc/tc//jjiOdT/XCoQSj8r5R9QVq9KoETmGRb/EfPlf+UdrXU0l+LmjCcoWXEZYusicqNvVz5
68LIxEwiaIWah3RcQmu+EmJ4M07BMVk0C0NxyGPz1KB7par4XqSUee1m8+OznOJa/vQVYHoRdsk1
c659U5spXc+rfCJwD2U9mdcdYUt0wVczPjO2iyxQoK2xnGTBVVWFVGcsp9gO1gcHoOocQbGkTWTS
OY9Lf9diya8kXc8lSMZx+xWa+w09RgBU1WcHH0NcsgIWEUewjwkA1OVvJwcIdzw9NXPJ49esGmM7
uerglOwigMJ4l3A9i2k1my2EQKNubHtjkr4w2cXz5Kd0ooR9GJHo50yKhHlehB3zYZzMd07LBfiE
ece+sWw7IRa2drNt0kuUzHcBFdwtsPCVZSB/99QHYRvbJpQvGD1A8iZLyAHrmidJc1OABCJYCdmm
Z9KgoX0/GuRF6aHeogHZ9m31kbK9uWdavKXxf5EIgoPhkLdJutbekO29ma8xtITw2UXxOR8dc58m
4HYmc/hcOCEQ8665hMfgQiiu1pXX8GHzLmbRD/Mk/Hda+Z+qRRaF0R92067Luo3+s36pyyz+Pm7m
t5f+PqW4oPAsb1FBnieApTT0e9XIIVCNCpNJhivFKQqyf0wpeEx9kmB8F6PzN0ref6cU+xf+V1pg
KAlcE3XQP+qqSfON0NBhLrN4mPGNM+HB87a/n1MkgStELjS4OtvFsy3oEckNB1VawlZfq3Hb9hVx
qgD9Itq9FmzMY2EVyl+DiifbAUsYwhGianJcOW4Z6oOR4aLibNUXucmzYDdf8tj1L6cF/1YtnLXS
JQaxdTqaXZOVIFGpAHj1saAUOiQElWEFJOaTiEX/UhEA9YHNW/UBDxbt9h6YB3sHTFyXdLWcl7Ng
BdGRQeAnzg4PI4vlV3srY6fFw7sgAYjlRVVF7sN0S19LPXeY1dC0VAttq2388T4cwUzlsRjv68Sy
j0G6ANDsinYi/IwiLU+lW5f+yVNwExofQEAGcgpJV1QYa8FGOV7jhhxvp2xcisCd4jIq5dQesJew
PpjCFo9I0N0XaY3jbVka3cHuI/tpXkBbhQ0jgBoGVg8vb5BjW5rrryQAs8TLeGutY+QnUiVNs6/U
3HxJzhK2wimtx7jJoHQFTHmrEX0qW54R6Fteuu7LFPK6VRfyBVxUNujTMj7NJIjnMUFOAt8INBcn
eTVy1U7KZ1Iorz6g5eLaVeYiL+gG0waAE+cXRSSjaxpryaXfB4JtXjxeJUHcHzmZp/h3Ja+RZ7qb
NwYLp27EzbthXHOHv/2gbIfo+IcxbDurW37hfkLjzE/aNO89xFLj5VAFqLXxDiMUAiKDRMfA8YFO
fkp4l6rHfIIOIkMB52Yd92WgU0iDDvZVgCzTMdy1NGRI8l2bu/0BRHRkvqu9xrF3xNQaJar2+WsU
dNwJFgj1PGXDPb4odzcVkeeALoyD59lqkjuJNs/BLqWNdSVyHP0OA3CJGGXUkiazS0fqGDtyRnmn
ObD4UyK3BHi3DKLWtMfbyBv4ZyA+jAarhnyCN7NFo6VovB59R3TOVSYleqEqbBh8hoU6J0DAWa3k
ULVfUAIjpDHbSlxHg+YhlGS79Cu80KgqvhHg0qRCcVMkCtZdqqiIbXuGqLcSPJaXZYVO7yATUp2M
pKd9iZGU7/1Nf5KnwXhPCxvJPwmzjJhAdM2XcURgg7NxQcr1yziZFNhCPE7jrc8qeMzdrvoA75c3
azXpguQcq610yI2m5KG2lSOqD8BZgufzED7rwaYUdl25POzJMkgDrx/vB7vjlgxWON2OWJhv89kq
L5woQeFoeQ6iMAuCOBFwFbg9XN8MmE6agH5wdTEClkeiy6p4v/i7EF5FwCVRY0LuWFRus6zrg3Yr
QCNghMSjM5TBs5GYbL0ryEr0PnWYrzPS4bASlhNsSQpKe1S/NKqHOOdykAkeYwIpgQqZE/+Xb5oM
MMPmIW9SVLbboAbE2FstV20ufXoIEfZRYoKDC5apy1kv0Ic2nngHaB+IpDJEw7isJKfH20T3aHXY
kEzMp+GsNmZWyYPn1gS7ZAlkFj0aG/DelEbIUeV6EftQBZ6bqSN/l4cCIFeNFxMBAzNWbpWItaZm
rK7OuMJ4ggPIeXC8T1ELHP2CdGrUdRnvc4Yppik87KRlyjDNQDy2btVxByGY3FcMdAL3olR/SCFy
HRR2TVT6kfUoMQtee5gggh21qXp+aOgmOoexY4q0Sey5JOkYRZOh8KxuOF6Kx8CcwbWEpcQ2YcPi
iU55kMS4TuEVdo6FAq8f+JWyOFj4IBZTswgmxlSA4oNEM2/mZ60baCLmQMVrTfyReNTdomhyscxv
0ho6OFi0kvEiGnAwGNngtKgeJmLuQVIhiQB4Sy74PkleoW/scaLxJIqsnE5OUvP2Vhg0X2AHxvs4
chndCxMThC7ittgVyYVTdfWhExLe6HnM4+XhRWbLNa8tvYz/Tnriuot79QzWCn0aDGU+ooei2d71
2oVGaeIYAffTtBRsI3sZj2ohTlbaV89wm/ghv01pSUNyOVEBizrTDWgwsIknShiEJRrvLYVKcet4
PF0ZvmFMpwO3Fx4RGZH8u5ygimeaOqOgDufW0e48s5ZlBGRmoET6LDjEF89DGE7pO3ewmScomfJF
RT/Ee2fBhlJaV1ssnTlJEZ0FZLb4UkSjOtYVQQcrX9MJRpUcMgOrDKPIMEOXWGXsH7q1X/oVcb9R
VIjoBkHhdGD6sfMBMEHHFgLqC7pA4jhndZEXDUw+SwYjNYgmVtndnGS/kqq4+A+z1gifWUrrQ9G6
OT8RMnUQPN3IXMszWW8ippgSkS6V4jWmYO9LicCyDEV9QiTfmcNq8gdwvIiZH4kIOZZqWYiahdoL
+rC6YI3xb0UhOQ8hN7Z3yCHilRaivXYX+m/ToUpAKBM9xVIDB8aF/VGTv0D6u75sFoJw3UpElgnP
ALlQZ0JTC6ypibrqQiZkfwa3GARKrOftu4KguGphPRnoqm4pta8SMFABxzjz3eRlHHvQt+ToXlDl
58yqmBkW3wpuXJPCWmVWOQpNC98n7WzssR5ciTXBIPlB0L2IKMJW/tpwUlhuhdUTyYBIx+zG4eQm
UUootxwmBDdFFU27ySPK/qAYlvU6bLol/wkN80VrO/ONP7by1CSKZQ7TL+Q3A2RwPognR/TllWF6
xU08p/5JWgGjVyzhIZFfbkM/qZZD2YiOOJXdRT325pW0Q6ohjeGOLxkukyf6ck+U9HR2CY/WudNp
RFmqbQZgqzMhFz7wx6/NVKtPkc/JphkoVM4Msq12ZbzBXQHnzUjUwexBok1jizrYr8Zo7TgJBAG7
Sa78OkomHLyd9yUheXw3I5NnHY/NbRgPT0ol1S6NZb3Ha/ARTPPCPpKfsIRPIOymgo6ftnZ2StHe
at36rgEMyfan8LY45sfPSWc9GomE9Dw0zZUfRzMu1MldlxRMd4i5nX2geni+Kna2oW4etepAb9Ye
O6Ntk+vyqp0DpqgUnb6LgHOL+CU4dXktThZ06AM+oQZzeedcljSniJwaC2hW2n0YoVevqKX7W0Oh
LEgW7ywjJL0lS20j2XUacypuWAQw0jp9sQvJwzhmtT2Ri4IyCcXAAZpAvfeXFcKGJ7EZUQwfXHpP
K8r1xocmGPUmISjiak7cuy7OrQ1KffM+rRdkHxC6J2u0jMspr0hMM3zJ6wb2rp9aAmrYl2CyOLVj
ofeAHcv3Cdv3BUOc9zHj20qRzwaEhg22cW0uqAJWXoloy9l10p12eKfy42BK+WKk+fvR0FTeBa6G
dV/XDZhDhg0IycFcTXPb7c2A4C3XRzHN5A8twM1YiMKoPfaF+6WKQoesX2z7ojKx+oaFOMJNsV+C
2qz0Jiib8T074i27a0JZ8UAUmyk1021Lm+wx0MwozPx1vo1LHDlGbMmD2aAYyyPavHTDJn60TAyX
UWdIsarsLlEdE4mPeWnTuuZ9P6SZ2IYkviJPlnoGWxEHKKjgxOROdpAzCclfmPzDHWhKvZl9Qo1J
sCfPIYyCuV6VoR3sWy8ymJjq2Dv4aTc8G2lj+Sx7gUXzqxPRpq5aTiCR3sLaxFfe8FzE+GCeK1JX
jjOSR2wuiPjmuZ0BiyzMj0TGO8/KzKchHH2GuE2yg3GK3WXjx0Sax+qzUnZ4GeocNkjbvCPVvrvI
a//KS+GKsngFDznl/fdqaOhSdZxd2lOq9RS/a7yqM4956qn2ZFCxtboDsxYIBmV3etgmwmDnFHJw
C24CWnDsZhdY9UgcED4qnTGpBwT6VohuhgmWDJ0YukJ76r9EfqytzDHMVdgY5hAicjE7+4Mf5ay6
VkfRdu3Hvh3SDQrc/EKbNf+e2BZcJ6abYynoKdnWW7oSSLDBgeD8GGjRrrx+0eDEusqmkynmETos
pG+8CRk1mYFtOZ2dn5HAllrXK4/hcnR2OdhbHKCBC8FC+/7o3MGAjqs2Tg5BqbJ6k5elPb6bHYph
7zE/opp2yEejvVq4WeqtBoCBPzGR/rkguNDXcN4JvMoY8d66SIfIQ5lutSEMHYXNKCiaELK6EgHG
E6OJQjabQbUHZB2Be63gsmypFwXXYdGKR9/ssEngfuh/4l38i9uibN92UXtQ16BZ8f1tKewOIkni
hIfCYOunR1Z/MgpL9qTkSmXrNrbY+UA/YXNEue9nbDjxpwol98NGqMxfbMGRK7/5+Ilwu6KfuSf4
mQhtFnqiPdBoP0/4QaLJJbeEFor9mALOOIpl+104EJwuejyM1o3jYaPAFpi2YXRolxN0pcMi+dqQ
pXT/zcjx45LqX/yILqZczJOU/UwMum/uV6/C2LANPzsUQZ9D1wRg1KwjL63YNLnK1WsMLcXWw2/y
QoL7dK9bahU64iwfIzu9zwv9E8HOn0IVUD6wB3IoMTvSBkL25hsZLs7Kjn0DfD2DbaOH8ea+pST1
3FDiaYhbWY6/UFKbLw6IPGLKOF8UZ4evqFmS14CKljMYd/bHt8peilHfP3EIr+ghergwPdM9//av
lIEEa1VQunR0qLyQHWpYcvYCLAGzmkgstKZN8UCsuu8cp5Jt62a0yyY99Y7V33dOr5pV1A/q2TQn
TsvOeV8syLzdn8GTQKfYvsfIhrdZUC57+KXWUyiTJ9vIA6olqVwMQROFwS/fDqVxPoz3HfY1JqGp
GuHKLhjxPpnH22Uf9xIXKWMLrCuIFMDHnIB+fDusNyZynntPwqFDsQzi0/uTUDISBtTDXhq0WF3m
QKtEWHDyQb4wZka+PRM/8DTL742HwiLCB7RVxNeaoOs8IGLnboW24HSCgDdbQ7Pib7lZ/AnmgwTX
c3nIthaE4YB3abyE1xLGhzKkAraOZYUfKOxBXc1Tzqe7FhRbTIFTzwjhQPDlfLH/Nrh+0uASHKp4
/v5et7hD7Rt/eflOtvjtNb/LFs1feAueFhAYziLp/UPu68tfaHR5MDiwmtOokq+MHch9KS8zl/Jm
pkU00H+7WkA1XKrcCGyxu3oWeVT/RLj4p+XCQ+RrUwF10S3af5psQjxBs1+V3QGRAXQVzrvUax0r
Ijmls3lmpVsXl6nXxcVGRUw0r+7V7be54zvI4vczCosUCziVdnieSwn87RquNdUYpELtfuisfiun
3NuK2MoAscX54f/xUcp3meRBtJLs9P3CRJZGL0TutnsMBhSfLDGs7IbDAvAC/f+4Km6lsj04CARx
Lmvkq3lyFmNa0SsDfDSOMeCnWW/qFoB2O8ru+OOrWkAEr6bk8w1krTcdeMPItReMyuuPAhrSpZnL
DVSUdynsWpgrAWWPvbehzpisZYnfBFE09G48eD+ZARmDf/HhrFLLKKYX8uY6Wwh4gV217d4oHQqg
yRhtC+Honyw7b1okXKKLttZClQ4m1MYH9f0lNqFP3K8Oun0NR7RmbFLWWLmjJjI7WWIafnJRb2b1
88fRSDZJBrEYJufY01c/nqsp20aCM1E4eZDq0/pXaVtfwQnnOCnyCy9Aw/7j3/DPtxGdh4Xc3/GR
Iv/JWRVEkLR8u+wo1rku6gg2zZWpyu2PP+XNxux8XeyV6YVLEx2+vdzmV9dF4Zz+NSzxvY3idWUb
xiVZXzcTUub1aObuT67pr+7i609786PRdgs1R7Zu71OeWwVlvAr7HLDEon0tqdkA6E4//fgCLSbS
N8MRoxtMIXfZfzIgmbdfX+EUpR6xSTx2gq4C1Gcnew7NDrdTOYOcKkNsYPpe9pO/1iy2X7zW9E+V
ax+6sC4Ju1D9thutgQ6LrD6PI0DyieLkykJu+jDX04quVrgWqZ5/MjG9lY4vv4xtQpZj2+dLdu3L
+Hj1y/hN6AFD4zGKh85JUXUOkNHH0e23hmFj/kKqtq78ctjY3L2tBU3uI7qc8bYTPnEOAI7WYRWq
GyzGv/Wfv2Pifjc9/8XQxJAoYIzYlstfb75aojIAEG7WAhWJthb56xtoPCNYBa/dNjpsnghhSdbm
4Klsw56vOI1FUl9CUuhTrHCYuHqzwCrbJCs9FebKxtaP2tcn15BGBP1/q76GJm8cZ8ION6DiwLdK
F6cY8ZnPHZ7+Z3KySOcGD7CuHUPuyIii4AvAna77eGpTlK6DQaZHG7gKEKx7ETnpUzf45Ao6k72a
7Dnd1RgISeZsbyhRzgeNJhshA3GSY5AFl8QOLJkMut/TCTFwck1f08m+b/02XSkIngcKB+0N71zs
fjxa//yA+O7/sXcmy3EjW7b9lbKa4xoadzSDmgQQLftgK05glESibx3919eC8qZZiqmXsvvGNUlL
ZYpEBBrH8XP2XpsqH2QWxgWS3D7drJMiglOiM9ijhbvWsj6GAqQfjWR66Bek1MSVGP/xI8kRMYyz
uVhn4d6nI3o0Dl3aXN2+DemEKrHNjeibV4rL1gJ/gbH75Z+/4d/XbRdToOvgV4IVzkDm59taRd5Q
cm26fTrnyFPorB/ZMWDEMds5+OdD/f02ZVRPi1YHhbMqhD7dplGPhXGENbX33EGC9WyMYzX2zm9O
4C+PAsqfMsVCXvf5khW4ogoyo3jd2a3eokLztAP4Cff2n7+M8fd1jG8DJNqlWmQ/+hnln4GyMKBU
qD16uiqAbJLubBIZUBMS3CNCRZibxY1PhiSYGvcZUsC+Elnyu2Xp026PZcnFzYL40DUkU/nPO/mm
qcSSDA7xZhCCtyN+gB2sjm4nxi5Zs70WcYQx6G1bvXrPq9E5Z1067mkoDVfFslgnmDDhb66A+cvP
BD0KCzLhCvJzxREJTdPC2FL7MurLo97KrafjY0Gx31yH8G792GFamgOr8PNGm2/6Opl9G3Fn4LlE
bDhl/p6jSr7O3ClYlvEV6KfpN0lX388lhgLaSfIgo3g8lXN+DUP4d8XFr78Agy0LqQfjh9Uz/te1
PjRar2BwwkmN53PUOvWuH0X0GLOKMaVy0oDsHN0vHLvjjdUWJ9Anb27iPKjW9o59HYb+5LaE8OiV
d0e0VfXgiuV9Ie7wZLkE+UKUmAnbThlnpl2+Ax1T/6Y8MtbH9ueKk9viL9/g0zIydph3omrGjc3E
+hRiQDl1dNRX6VnQJS2LfI/bL011BAp4h1Utit/cBZ/7EH/cmUSW4kjH2+R8ftzdmbUEppXapxo5
F4Rxu/IrZdUtylg8fJ7+vcqH6dkxjfgbdLWuHyI/rUwczVZM9k6kdqauqqCle8b42RiJLTL72o85
4B4neOqLNDLeZyagLJXOvUNEtNRTmEqa94yqtD0Yg9QvNWnkh6Wq3miL3NszB4qQF/j16Cn5m3P+
99LNtVeZEj41ePnsln6+adaqJwsJRN83af5chntnSPNAW2hC08+1flMn/mLZtqlI2HkKh1+sf9pR
oP6wCfE1ELxE5YcHmo63NgZxgdXoN0daf9OnO4kjrWBBAlIc/XNh34RRXzuh5E5qo4cMpfQzaY4M
/4uZ3YScM2xZOm6yU2gb8W9uoV+8fW1SJGBCWryYKLx/PqNdBNs/THV8qM78BS7e7eQ0Z12EH7nT
fWXLa//mBfW5y7jesnTM8OgaJhtuiAw/H9AbNDUlCbcs2/Dy3FvUPXNoBQhg8GENyzs8mIcqyacg
mmuKG0FQ96CiFpD98puv/subiTYebxacsSACf/4kpHoNMh54fgnV6gK9dmjGYQNgMFNFvozTj39+
m/3ipUnEA3JexKpyzUf5+XC2l2YR/l0u8tyS9F4bob/0bvybPeIvz69BJ4M7idOLnO/nwzDPjypD
1GrPHrn13WGKAfennm+HIPdHZfF0wh8KtLkBJxCiRqEbkEMB0y6Wxf7dGvn3TbnLrI1qmS4uhtTP
z+s49xKIbsaHGYjThgQIgKVdruZhZuBSGIibyFfbx6tvqcp6/TePlfGrJ5hqiJNN3Q6Y9dO91kXY
G61Sb0koFPHX2gExQAcx6m5UYkg4enZl2z4WARxkGll1FNR2k8sAczZ2uQJxfeaP2jxeoZMjNdzs
ut7wZSTV93++M37xMV1ayTZrDA14mCc/X7JYc5NZlnazR7eG1U4ALBKq8bbU8slvTskvDgXyRzjk
5tCGcz/3fpLUUHXTOs2eQXHxgRPTuaNXS7dfs/X/j6+1hj8J3V5ban9b1eqyXrraFc1emkl7h/vY
ZoS9hnK23ds/n8BfLGIcibYIJSKMys/7RhO3cVr1HClBVBZgT6vvi6gxt7zdmKBMBWLtitH1Px/0
l6eS/TVtb5sB3A+F+l82q1Gkl1AmZbMHvkVEmkQrmjCNDlrdVL851Cqm/dsbgkpDh0WAsRvH9Kc7
2c1E1RPRyy0i1kGkPQMX95NYjEsAWazMfbtVZmBTk+d+Yw2jtmPn2E/bZXKsgrAJycNFttTiHUM1
508mMR5MesvM7QPwT0RPQziI36Cva1cZamC1i+KcGYIi0g96C1/JIgy5Qt7vDZIstBGq63whmePu
GSU7yxb+KM7BKIuNB7s3GXnkYpLmLjWKyd4SBhKbDHdRGr3bKc2SaFOzg4lxZLZWGLRJ1saPCrnu
fMxLumt7CHeF2Gp6bZyKBabTXvXZoK5lQdD9lej6ObzDUJSXO/6sjeDDWpVNm154WRmU2SCiK9cp
V5Q6Lr5018smvx80cC+nttSqg7FGom3mqDUZcsXJU6GYPwGjQj5yhFse1b7bV+Thzhn6nW1RA3q8
TAe2k4lvezXKeIVsJAvAfM1YtwegiRfEtoU6fYeiRkVTyLW4Sogxf3Ngc0FRCLvJX1xRtfe1RJe4
B2+WzrfEng73ZSLabjtrjeec9apwI4xmQ9QfKWKnXeNOXrITKIrrDSCJZWGilXr7crWfMR1a23+6
ZuJfaJR0H5nZ5/6UFygylIiJgUzrWh4Kt7+jz7vrsbw/h7WZvyAI1M9daYMwRUp60FazotV4N30+
73B67qbYKc+YTjeDYHILmDnZmyIbg8zLil3UDydrmEffJM4hzWwyCHqcbn1KUiHcwO/C0sYt3gfF
Z2idvU0OxtYTib0X3kJc7CiWTQpL6EKJevqK/HQMRD/jwHWGN6SL8jBYwDkHgO2k1TEhs7cM/Zpb
6RXI9PQyuYVugZdbT4wLF2nflTVyPdgtJMhMcKovltxLzSASkiE7DpXwGHoi86c06ykqoN0wk8MX
q5zlDnH3selEt0kQ2PCP7CajuzShOjll02QGi57h3u5aHPFxOIDIJp9ktOIAuI17i1bwDJFv2hqj
GyOFaMmkAGKDUGU29wul6zmM8vq1dJV+iWyZPJWusYNJ79oPW2tKX0PMHrg0rPfghuSxzb1lQ3bq
dMSkbh7V7ADsmYYTeJxdImtjl8n5pYD991Im4cGR4j7p5xf4i5hadI9GXR++FLYWYWjNCvc49A4Y
fq2BLym1BwAl4UmFVhKQtelu9VRoXIcGBGrqLQHEgvqctNpw20Ste1Y9hpfRUpfdHDroj0FGzlr5
rpqxRnhBZHCiCvCqhTt8CNX1cFDHhQ5XNiTdMoPHbUoo4xsqzRbhY5V43UNWucwsTW6e54I5+RQ4
DfsIXqYsEim+ly+QnrLrZuQuS2cyBdzMOGLrnzETdtXONhb3gn/BacwDQbirKWd16c6wCdSXOW4J
V0O8H4oxwytgtl80w9rpaYQGQQNOWO8dZHTfJmfJ6oOV5WYfFG7roPKs8FhdappNgn3muG20wTwv
tRPtWR01ctXAlmw5U0TOlDlCmmJ4iOnq3xJuaj6ERZklxzGF9CCBul4b2KZ3VYK0GwkVzbg4UfpX
Ww+pJ+nvrjAAPb+oecl+Q+cf2VtGmsCmR0mm8DQp+14MWfjh0dzvCUmxCzbfkFuCZXbJpR/c4qPF
0lySpK6MVyibbcAWTd54pVl/Afs5BlAu531HxfLgku/yZcDjx82Yg6jszOa0MEL2kwmnqCks9UwX
bsVukWi5cpG5E2LLa15i4L0EU4sMXbnWvDikjB9SwDH5kbgswBCg/Z5lBQUU9eA4BjaKmC7oF8XD
geQWQgGeVfxAWChTCq4jtEsyX2ghb9mVei3BryBrDkUN9hplcjQ8NeG48lVlQqS3F41h4le6aDy/
YDRI2lGcr/egNp5Ig4rvwfDgqnTaHkIwp1N7gsrJV2SO7cUXkbnwUe1seBpMAn6vojCM8J8T0VTp
9XJVdUSki1jwWy002wIExP3QmXJB/eo0JL/G8U06qvqV1p25pXEmbzBeNva2rAoQHv2U7cZqEsXe
cZzoJs/rwfFrGcsbHqKGh4qrSxO+OWUAf26cOK6/tkPU3iE1NB4UMoBnEBdEJUGm3LsxJ1VrxXyh
cWve1bKtv8p1h0kU5IJgLmsQKXNmkwNKQH6thuzdaEVzQsSNrHtQ9ddurtuXIea8Lo7TfKuMCILb
AgQEfiNx9qeIbsS+9zpyNUclb8TSaCMhUF50MwEXwq9iF8X8HUCtgDxWm6Ml8HaNqJ8vDV7LdTB6
+LY0hLsN1CwE8axQfag2ZGMZD7Uxy5tEVuFjbcfRtS376tWO7Czo1rwQDGkLlozBpYiUvWVuo87F
e9/qBDBDA75YYzMOwnOmR1dLWRejMDlYNT+N/SW66SGULZCMJBV4CRXwRlhNjsd9xcsi6sqA6mdj
eIqLjr8QDt6aTTTmXZAuNfY6MBc1baxSPROCNH+4zqC+O5GQfki47dFou/Uu7+O6Z+ZiyvukiIcn
jHq9448VHzKXenZ2u7Z+s9LYvkf/SFZVXY7xzWwXJVnKsJ5ecsR2t66t+ifkp9kZpb64WUWHlzI1
wnMjBg6UafPOcxzsERQZ8Y1QnDWXwPlbPdLmD31B7a1N4GAh67nhGX6tODZ6XF7a1shvrJbsTMk+
PRJvqr4vI5ze0wIfKt5qaIU+nJo2nx8i9UKJLA3VbrAjjKVvaxUwY5EuBcF3mh2eRcyWa1P3qpmP
xTDYBCX33EmLBj8ioIHEncaaFd/kWYo6ujCW6hafOE3cYc651rpy4+FoW5Vb+p7qPioAhCQb6EXq
N8XYfBDzZzyJCL7mMCrj3R5S4Oo8es0dq8UCuwCNp2+b5Zz5bSr7d9MFRc01g1Go1TWnxeZNrvb6
mBktuld074uZa2ev01nNHHt4n2q3uetCgAB9Y9bX3TDXXyYIAndG50Y3oY3DoPMItEqUCzdbxSsf
FJ/asdSi7rnBk63ftZqrWOORfcpjNVecPNdyrtgTh7u6R35JgJ/p0DftrJ6BsOW+oozprkO0+vsh
z4fDD69Cw2vz0sKT1COZiZJbW6h6R5iAemzrAWTvEn90UcV/UnWNynKora/Si+QOC/iyGrGqwLQm
YIGDZe8NzteGiaYIwILwHEIonwmrb6fbHw6zUuBZAdeD/0er7mFxXRGlhPFA1xP2Mm0bjPDRrxv6
P3oPTwdTQcthM/tGHwEMA89m3bBQuE16ol1NtlbfkM4d3qPohLQwJSR7d0mxEKrEsLEBk3mUSXca
5jkPEp7NKz0aW3g8TnmKYjyrlPqUgB7jP1qob56EXZ05JZYOot++D7k4NYlusKQRtbFYqtmWtlH7
UycupikVz9TbCGn1qfrqjeucqerQomrmsQkrh2lZTEE6pNX87E5jdNZLIBfOVB/sKm8CD79StEma
6uCOyxv9v+JLVgBT5J3D1srUEPKlNjsc35lnEftplqFl1hB/D6FGDkgh6p0CpHxRhGQVCiJ17vgX
h6Y8lJi+0WyWOi8694qD9DJ0bnt4uxsa0zhaHawgMLTtJyjq+SFJnKcJB9qedmlMHUgptylWcGGV
jPFV4tK4IQD4GFqL8TXWw3E3uJq+Jx9sCVyoKME48DBCoeiQWtIqjGYAABQX4jkVcl/KqdrxOLEA
Vym708iGkLiiZj6GrDefJ1xM117hLagWCvFQE0rmT9SwOzhS61dT+RMKPuduHrhKQEOmZudQF27a
rkUERfbg+8KoycTU1SXXTcptQHJXhNh4KhEf1jXqXVGkyp/qtIX6jnh3gVvZOzYFvYjSN9RV2Qn4
zKEjsi/dSKGhziYUctHN5w7C+45HcQeJN6VQkxhsQqe/LoQMH2EcU2aIgUglR08h2nTJ2dXbJcgK
y71QM+DMUI+3MRJUGCGtvCkA9VR+PHoGQ4t8Oc5zNVzZaIZLajQt44GzS9KzphSyu4VzCiz6ispu
S7aluZbyGDFDG66QCqcvhSnsvTRowNNaQxjYLDUtjT7RplsvtJrLmWY2uzpnSBDxt0RIekQ3ntHU
ntrUmQ4h8KTBVdkV3DwMGeXKphAVVgwGPKustwO5l87whtKDMWnei8fMlH0OntxyZeDLxW9qe1gD
OmJi0IbOeIE63h4r0/lqLPY7Eb3NKxVr/porciVSvNqPTg6g3xp6lLFI++9mm4oln8FQESLeweKA
qVFTDk0HQOdDctKsahTB4OjKOTjZahwFWFHdaOMqgCxnp7qhfVPpG9NNo4oxwGpQrAyZvhZFWt6Z
aE7v8KshfP9h0UrjEemgMnUC2tL4e4NjqvZNjV/YoAI4yTat7mdkxuNLS8XDdSNFeQexOectoWF1
y2vMectqzuNtSe9syQ1g1xENyWMVJuYD9TE7U7yP4hRlE77bjPAb1a/GJYxkxUeGoQZfwNKFr7pK
ja/ZD1R0tbpXFTLdV6xcbMJFmGieXy9YpTRZa8XGXAYPpGkmy/u8mVgYVDyN1c6JuqHaCW+kowEe
kdsjNnsKHMA31X0MhIckiKgKX6Uh+RmvnhBS4pvJZIDTh9uotID4BIPiU4IMRy4VlKi0YEqZoNiA
mYpSXSSL7Ng36uVgxP5Yj0lEmrrBb140QvWOYqT9iE/Im7W9Nq8lQMeElDyjCd1jGuuiDGxsYz0G
T5urhBzZIUtx6sPXoR1irEp9QuYDnP/iw+zBuGz6xsKGOgrLe/3jZMpBi/qNxXgy8Relo0xzEJdj
hwb0tMegHeFMIqYEqtnaFECNXN5L9GPlPk9S2j0oC3CgldmUHWpQfN6N2az0t04u8mJuu+pejigq
uITMW/0xbPh+mSPph7S1nqUXChXDsC9w9MRX3gCjaLDpjW56kzCXK1sz4gfUliZRtIQvFABj7jLH
a0K/xiz6gA1FzcAO4JjciJ4vfTAHnc9IVc6nTtAas8ubpxIwzIgj2+ea8OzS+4/ngL4MZ3HAv9Ox
SCDzTdi9JBs+7JrFO6j3JFVpvvf6Ft5/70GKhcKfmBPcE54fTL8SAnJJ/+80Yocjg7bqqOhkLOr0
qNstTZSW2QpYriaR8FZKwYablzDvL7/ocYJsSrdf41wWop5u4sHSCaGihMwJR+02OdrARyPV8Q7l
lX5iJt0exqK37orInS7RMiVPyxKPjyOItT/GYP+nQf2NBtWykUf+pUsbvHVv//UHR+H6rXj/n/9+
flfdfz0lbZR8Cmr790/+CUNw/oW8yEabDxbcRGDOL/0ThmD+i5kU5BVkfEz6f9A1/wTP6ohUdUOH
QI5AFMYsTdg/wbNQWUCroKi0qc9N0C3/iRLVdj/1ljFTrIJJXB0OcgM+5aeJQMSbJy/TKD6qAqMb
xbi0EArV6oIwEUFvFdQatpulOFsOmZsFBYpOYmCQ68Z4YDXV0m0Y9s6uZfd9zySOTA8r954SLG97
DCjRxkp6D2P0JJtdTw4rHbIslkcV4l/e9elKyKNeGelfuDKXG5FJOxi8GUwZ6dIHkEenEu8QFCaa
qJuIpuWjURKcsRlki0bJTun1jk+GYrVbVRrz49INa3oC/UXAVwzHAZndRWNlnEjz5U0wQRFh2KHl
g0+iQ3OW+Igv+RHsSy2Uwn0N/TEJ61QFlEPjobUwui3jTPCwsvTnpW2HC6Bk80NYzyubS8W3pqcI
r/CW9ZvnvI22ZkHiaWKk+Q508AAtfJyL+yiWckeZXvup4n/jt4UfaCSPVUaaW+R2w5UrZiyDeedr
jV4FEd6iiEaj6O6zOnVuydqx7kJA9rxsbGzZjDd6vnHuaksAMNTbUHHgF6tpxdqM2wI+cxZYqhPk
YXm8zzTH2YST9UzYSH2g0X7pCNqHRh/fRO4ydIE56yIPHGIvfCHJc6aSW8Rlp7VsQFSJJtPFrEwT
tzt4uHAfhZpTKq9kMbbaYKIPBRVX4HctJddD9peLax66VP8CT1sGPd9lm4XdU1jOOvVQ+zhns/A9
KHav7ZjOJyOuHQbQbhzIbN5GBu+/PI2iM/thq6QUqfIr3H7NNfkwBac6L2JnUxeVDX5K2bRptTDQ
Ymf4QsCseTc3VbqVkT1dzkv93plWhJFwXuzt+qq5XcZUnSYPq0MKvgYZ8nSJ2i7E52vTWS618M6w
updIVeyn4FceY7sNo4ux0/PhbuLd3ry1UaRe9bHpPxLGmXc2xSVh0o11T4MamI8s+0tIko3td0PB
KRspD68wnL2OYBSutdrUtuaov4uyeHXGsQL4KsvmOKSi3+SMlG548RkqKNrZ/YJRt39YtJ4O3hDm
W7sJEd0tBSq1gy56me54wzOOyctxfI2jpSIACzwpCcBao6ZNlraUu1zlrXTwlialGvQ7+GI5LbRY
v6yZAlj+ZDDfGGrzdpTGl0VBRm37TQv4ctvCOKwPHimqni+cuGn3A2E2APRN+xnz9gMmq3fd7ENU
J05eb1vU3weZ44q5ick520BLSXyaHOYhYs058xuwAyP9vlZNApTUG4FKltCMKlsgbewjNZpXylNL
tHfDqY38vq2/FMQX9ue2mx0+kiJTqQ9vhx45VttkNYNdC2r7YE87dlf7WVjxMcPY1dyZgA6KA8rb
gkQlGv5g+fQ0I9awBk846ZW8UhKmvmNV8TEuQmPb1CQY2I6mBQbGw2fRkt226ZaLUne0Q9SpGGI2
hNvQhignQ2zHnj6DqxVMAqIpz14mac1BAe7oAtEQI5SuoK06Gz30DpSl2E7lHfyRDB9aNmzsMS4Y
lWfCT5uiOaWZtQRV39f7QSjkB0YRXY3MvTgD6bI8NLkuj7Jz2ysa+hr29iDu84tez6KgyBXbrGTt
s0+axW6pvqC2AWU72UHFhO44LeGylfytC/pO1ZVBShL1jNAmVHRVY+oBWkjLOWb24LJStc2d5bUW
cEw39m2AV0EsDcJn5nqZ96HGnhqXapZ9WVajqJic8UIKgxC6dnjNM5dCeOjjif4FPVhErZjll+E6
X6L5g54d1JLBcXaxjOgCOknd76dQfRN0WAKKO2ZKsQ2NtDL1/hhS+flg9dtLYFGvvFjsHeKn4VDS
euMpxaVE4lQ9jrZfFEn3DfyHlW8d4ahLyjdvN0TGfUSBfLC0Qr9IdKeGtwfkLneodOMF8Ax14sbg
BbstnWoGZqMNB7Mt9aM+OwZ5PVl8tEcxbW2CUi/sDqsub2x3p2rdvOxRXV5MpZNsJzM/hzZTCAci
1n5ENuhuwjZZ85P71eHrCmK1WHtHcrwDWGnNsfEM+iIp6fSBPlm3rVH5WjWZ2HB5RK/iOkquEx1n
f4Zx3p+XzAuYZBsnZjnwb/vmYiqKZquTdvFdVqB1I8il25Qm8SVpY2BZehEf28X7SgxYcYxk+51c
pX7bZ+PXohD9VjdmA3UrrxujjY8uUNFDP+ZWAJj4GnT2mRQiC9SryU6b2d0dRMRi12rqOprTc68r
7W6MU9Q6sIMJZDZ5GvPryKFrPdkZjY0pQX+IG1XZO0mjPhAgOWh3DH2HfniaHzHwzZux57yemz6J
7NOSdjOuMgzp1dbkzdluzGSyaFbRIcGjDslk1rc2cZ3oOEKvXu6BvHnay6jMaQbv7BBJmEhl+vqQ
lUh1poyAZLF1OsOYD40R3WdZhahvgf2KXT/LxfVAC5DbShrkgJPvDdrXaIt3JjOT3BCH3tyYEGTj
gEbF8mzV/fRcVPp0crrUuOibEgnYrMHdHgpnsn1jzoaTTkQeS39ecg6GuDvAvV62RsGKCRDafptT
Nw2o59LToHu9hU/MKc7u0ienQi8U+RVy6zjeuJuJof7emD1T526Ut2p2m93oNsbOajvaHgVxTKSo
W5wgMkOmXaxH0ROc6JpNJbr+ts7Ujwg1cUjaRQyBvsgepG6Py4a3GyTJStTWRVuT/bLtyH0Cw2vO
PT1t3lz6TirebRvC5tzUVw5CzBWFfZoVgCfGUGroj+i0+4s8zrSj1jQ2hR9xkVBcLYHuXTLQ8qtu
aRImhghIAKsv8CvQIQZZ1OhfFJwG3IipnoL/b5szCIY1ZYqsWroFzN2ZoU47/Ib2YTHiadg0GYiF
DTZFB/tTO3fP9Kk8hJmecVmkLlaJnIv/sliJ2NlK7q0upBWVYKMHL07IMD+fhL6qrIHku9WoDd07
2lpsq6/FbEP5oQJiZF1ABDuKROjP8MJTJPxs3vyoB5G7wzxEjovKOt0nerR7YfFethYn6QLIylex
Zr7PjtQLkmP6sCH1RZ+njddm8Xbs8HAzGJWm33UMWKDixcUN420XJghxs9tOxle1HOudR2rmJRpp
eYQyUa/R8q68UznEvK2SZb4XJYM+j4uGo5EQ9yAnUfb7FLrxq0fN/WjOtnMRirgkxQcPJMgOSrMg
jIzIuyp0MLPm7Lx0BbOgOaRZY0dS7HJtiXxzohXb/mBgE05pf7HAdYw+jLH2kKCZ5V1ielf5D4Q2
6YkgjxLjjfU0OSWjZmwJr7Jfhh8Qbog0ALmxYALn7n5wujuI3fPK7oatbm2lPRLVjh15m4mEZuNU
AOmehuFiWQng88oCVysVPC3HyU9XUni1MsNn7OoNXs6KDMJkhYrXRt1um5U0Dk0XcMhKH9dsOORs
6J3v5somr1dKOalg9X09ruhy1vP0A/ySevBWsnn0A3Iu59Q7VTOBkMnKQNdrWooO9+uFvhLSrZWV
PupQ080FfrrGCHtjQFbdzitdvbWQBJBH24PEWOHr2cphH1ciO8Q22Ow6tXgNVOaBWaO10/R229VN
epOsVHdYusN16jjmBYvEgPM75mFxBpOChZXPytrEj7UGwGKR2ttZGGQ5ZcPcbKqCcUvW4swmgyzc
5hACKKC6/Bs2G0nCUh6P26TBa0Zu9fjdLqYYzk7uTVeDaaKKGFtR7X5sav9v//+b/b+pCxft1//b
g3r1hq/7rUR/90dX4Pj9f/773z/059ZfEjlDC9pG9apTM+tsrf+99Xe8f0E2RaqGHQVzqsmm/N87
f8ujX2C6rovYS+KsIUHsLzt/QmJQZIFVxLkElvU/2vn/LPNawaoEweuwWpF6/d0AVep92hZxxk0V
0a1kbibKy2iK5scCrb4fRbji/nJ6bv9uO/0kSl0P6JAsr/OyQ0CHpeNn6SFJ0zG4f5sG3ZS2d7o2
DNSZv+VDfJKBrkeBWEujRUj6fOZnpW0nFTwdGU8HSqdkP67jwqxqidNan2tdGwGyqBYlUJNqZzUy
Jf7nLym9T0YSPgA2fbo6TLZN/vDZ8dP3s4vXz+kO8JuhV00j+geamfphIGv6cjLj9jSlE4NJVC/Y
jerQYhba1okGQwCJ433lSgOeWujOV4rAa2YPBlWzu4yoxMyMvwvbi56sxcIOfaRO0WtIGh/S70jq
/mi6OTtbqYtGZXKXA41PmuqO3ZwKWzbEwDUU88yMEH5EBhoL4s2YwDOjXA56MyGow/p+3TIxfTCn
YbplbBmeRlvVby7lts77dZg/4lXRMZT58JT3iA1UOpWXoYH0ow0ZWDHpNsvLONSr1zhhoGpEOj84
Tol3ScPd3Bo2k2PAQqg60BnoZF87RC76LNf8LFonYe1NtLSr0wYALqFw5gNzVTdwJia6slnKy0p4
qxgkMldqJGpPfAeUwINDhZZ2jgvFJl6uFmsiqk4H0WWFCTKrHh2EKrrwtPTOtIedlqPIWvg4Vjc8
MYBDKJIu9j1XB8WDotFamjSIe3tqvs3MfvzIQXiZjOX8GHfgEcmo4Mo0dakf7NHjGRrb8GR1wAht
8jwOTcMcfezr+VFv+ZFZb9XzKmm8hAvCKD4CRUIWvHpOf8ToVQD1isLljHgpFCymZiO7Fbtf6CJT
4m9VDUJkLAdgP42ZnRFFeJveiGw/NauWbRR/jBjU4EhMTRgg2uQq+st9A/+ex9nVuhmCYJ8fK5eL
OzsM1Kc+ZYKhrLItwbSr/Fgrl5y0ZdXSsEHca0aYnaORDE3bjZtrgeoZYnk0vFP0sCPCVr0rcl1n
0TCqV7haw1PoVcuV1yBOqK143tfsLDbGxDdm1Fpfh9n6sGuNvCGme/CFx3ehW+IhuWA3PGQZt+IQ
l8O7gQ5yPyemuIkEV+KHAEOUNdtrjf58kNc95zWL6jcnh1YGCz1Ng27S8MlX2KLPKKGab5L8gitE
FfOjOTKvLisehpyWwY5cm+47ueDGAwkPYxBH+bIzNM6tiriOKajF7Y9bNC+n4X0dkO2WbEZA2ixc
CWZg814Y3P/w1XE7RU54ylX2ZdRUjwyrLWikfei9pxN6rhVoIfBjmsdYyVfdnJs1YaZ/ikzuTSrR
DJWjXrmBEKQths7w3gmnvq5TyU05mYM/xVwoGhLdLmxEfVMXlrjx2CDcoEaFz0En40sv7epV68Sq
z8mWXWuG1atFVhfdSQ3Glju79UZLXTogQEreItdRpZ9Ya+Iy0aQE6/LlCOHNj8A6tfM012UXTECh
r0Z3Vs+10rLzTC3FiDHi/BidEZ6mPC18e9STQ8e0EQxfiM1eTkn7rc5t3eWuzdC5sJtoXowECEjK
jtra2qZFFL1tRq757Gaekdlfhqocu29J24svCT2gLEKIuZTsYbpFK1e8IBnIFIShPI2R1YuztW4f
m3UjabjzGjDWo3k1JNGwTbPYO+5Ddp8d3ksqTxIpd7SIrvsK2Bq9X+8kmO926xa20vOzJvtrUdQF
392Rd0uLQkY6k3Xdyug+lOF1oZGWjfsjOiD2io/wvh4VbY4tkQPspsX8NXEpaMXQf89iszhqZfSN
tEXaSIvNbNTo68uKjINtLofJV2HUfTcSZAtRoi6mdSNP3otxmtbNvcE+h9xcCdp63fpj6/tf9s5j
SXIjS9cvdEGDFmZjd4HQIlWkzg0sq7IK0gGHduDp74cgpy9Z08222feiF2xjMiMRgOOcX043WiCH
adXM0dHNSEHLSflKC0SODJlRfUDnSPULqp5VrccOIoGchg9RFD9jpO9Edzult+tbe1pRGHdhfk3B
obXglCWxvGndbNy6CQ9snQnjlE6R2rAGxod5AT2QlAN/LECIWCAR2Vk+ldNY9KTl81iWRrZLFiCF
xjaqEJ00wLttPNLuHGzdBXhB7AEGY3Ltv7dXZIZ1EJRGXBGbmALkvSnBxVxj/CgXYAdyFuptAXti
GPk1c4FLVswCBk2gQrDPpABckSJe4P52uMJHpuo2GbaFCz4UIzS6HNX4FXBiOaV6yVcf/lKoOVq5
OpUqHsg1B6sKrrCVq9yJpIYhHdGVg2sFC8IFWm4xIVr1A9OZvwVOBQqTV1hs4hBJ2Ccl2nrJc3Vj
LxjauKBpQFTmwVSSFT5JeKraTQyiA0TEHTh1hnOUbqOIOcae3bABrPy23I/F2hq06mg07vwpFzzP
nMT8JDOJ9cdog72aneAgQFLvCTSf1wOLLSI/aaNtIjmuWkDDAvJ9Q7Kv/eAtkGJ1RRfjBhOdLv1t
rQ1ioxFaGY4LEgnJk715LkoMf8Ep7QWxxGePTD+h1KiPxUNhaLzLU308pKmlEBgMA9q5OHgp/NiA
xuWOR5YFUDQogvXHyL5BXWOnYT5qF9Ep/9ao5+lIm9BA7r0TJDalJOApdlzfEv7mnQPVUX5tj/hf
wgIZ7VrYSX4j29k4oE31atwEVMFiO7PeeyowbPJORo+UwpEOlWSKc3+VQXb+kEKIgk4y6qzxyejD
YaaBh1ZNrdn1RuG8j0WfphR4pdnZ7uL2u7AyV7/BZE0SVkj7Vua8E6ky78ckb9OQFFUc8YhT8q2X
OMM31GXVCl/lMhfI+oEy22Lt1kNZbfxBpCdNEUMaRpOXeZD8AnjNGppzULeVvWroDSG4u0JAqehz
aldZipoTbXC6n5NSfjOlr7WrRhJdx3ejh9cRKcss3kOFMe8zpy3PgRk5HM7EH/tpNMKHjyY+AJ2E
PBwLnMI/y6Lw15JSxIvMvQVCzRkTvIgVdo2LnYEoScVV5XQ3p6l20Sop34MhtZJtT5mHv45130F0
NxE5ZrtKflOyJ9EfDBYV8czbGf4I2eR1+KpTk8hZY2q/oJoyf206CX+fIfDqh2qCQWAMdR8VBSTo
XRgYy41J7c86S0xUu55bnotmnve23lKFXQGZdk2GNAKDArLwxGl5uQei0i7UCfcvKYQMqf1MGqXj
ytt4vn4KhMEWLUlILut6OZRnMf3sqHgI08BjPAnq2rjnGCy/UHJWw1qL0cC0jIlHN+YgovqbjzO1
ctqRD9W/JKnOd2cgYytXOlTKLhbudNKHjL+/H8b1VbxaMWy9yxZXGhp4xt/Ard69ThUHEx9BaMU2
kkqhEHlOqHnB0qtNmaVBaKRji4zLiVBekNtcHHLqVB7+fon41Yx+3SGuOVcWYCYk1C8WnAafRbVU
1e5j9LtHNFlgb17rlWgC6uahWCaa2ULGM/DFfBAxeq3C4GL3mIL/zUJzbbf4k2H0+llI3MI7DTwK
KvkLP9xXViVkVnd7O2XyJwK/d+5wSi+6W4Syk81AmJBESuyeTgYYiS20nZHvMXfVRxyV3JglouUW
H8epHGX91ve2fTcgnHgembh/Byv+ZXTG/0xxY/kiOYOkJvzS5BL88mF9z8+9QbPavQaXFg7AY4+T
5EHTjYz6q567jlcRN5gxcMfnaOTXOu+pY16q6jOTzM0e+tbfy9n/5Ye6rpx/vYJLbsFCtJPNgFfy
l8U37mvuEVLW9kJYtUV4Lkak1u/r8zxqw65p+mTN0TxvJsvixRP1TFCZZHklZp3HFMn+JRvt+mgV
7gyt5VRf9At5D74by03QkYwSaai+wrpztPXf34fOP7kRcVT6gBcs1egEfvUlO71mkS45NntV804j
IEpmGwLWJuhnxemU4gkIEsv7OZjTsL9mWGqG+Ul47utYxtYmdRiXNNisdQ9fe0OOpf0+SFnepLOV
n3RdWB+mnSfqhkLvEul2kvgHjMf5WreJ+00VDzT9HhkQWOrc6dDEWFUE82qB1okBct6WCm+YnTDN
N3U/rqvlhDHtXrsgjUdg7XjTTyQD9DabpY0222o5Y1H7MfeSonfoew4wZM7M7CzL7CVxzr8028sd
0sSCk/g6qyvIp4eyIOIzNIJlbM8Z6CmkpH1gEfnb1hIQoyKU4XRYnEmYZgY1gBziAfl3PGtQGuTH
Fx9kouTuEe2yN5wXWwIXKUUhqqm2UzDWeUKcrLSiQttbVoZbeeWYndbaa/6g0nypIhuFeL30W3v0
pcQHmr0Q7c7L/xEx0EdrHcCZXuyU7LwhdJi4T1eBt1cssgN7ZKZv9EVqD/TNXxyXpB0pDuEE7w2j
vKcM5GITQz7rtL5n++aI9e32FY+LuzJLw1m1jlY1KwEjc6OahcZE3fRtynriXlJC4vuB6UrPR+7I
uWOhAKfuX7q0+PAa9sdZGUTqwzql62ZKB5ZKrl2QU6d3nGcuPi8d7fc6CoMXx0NuDemOgFwOPfr6
ikPn+NWnmrTq054MvB1mYaJMJDl+a0GP3rOJ0rdRU8TTjyz9boFGvxTsMsR5WAddcRp1C/xQJgQ9
oe4H/rbnAt5hKsZ+a8yxODT43c5Z6VkA56n3IKwGCb7RY+0szerTaQkw0202LGmwPWNoRKdKdL+B
0SUDUKrrAgm5l3o8wTanCbpyf235HZtRRCqZB/s084y0eo8sDO77ip9jrFgS3X0xk9bJdogTjVp2
+hnqYy1rUDlz5JWjguUVmgiOS2eCHimEWb+NsIxnYwRmQf4bnGMA82M6eWj8Yy5cwwt0V5I4sELQ
M7z4lPKG3TilO39BgMiPkbciBx/yUtZkfyznnz5P6bxJ/Vm+5664H5SHCaSn63zUnfjOQI1ObDa1
62TCgrVry+C8fGplB4BYflpxY1TF8h1QCX0wlkdVLee7nuPmk4AlH+T991vVAHiHmT7SbTRQagRT
sDznOgt8ouz6QafdZFxVGaPI9V0sy6W4AaxngsX3uVUZesF1LJdLtYASVeFNpzl2pxsskv75ehua
CgiG27vW96rXppurhcBqp/rhiviUFrePGD18rAbISU1pwGIFTfe0ktKXgI/53EfYi67wgBZrXAa7
ZrMFcOTSL0DenPrTNpcAQmOS/KSAeLqZedzKlZpihpGRhg7ymkGvrgYOvE743BiAA/YURrIedfp9
3Q+Ac4TAo8oe9QKunr9IJ2ALEGfmEaxwsD6Z0dKvEOe6s5K9Vm2ojAPOALgbNyXFCCh3hXNnQgw8
MvBgq2ihYF+7bHFwzXZeQ5bZAGVON9bfY+KRN63eTc+lxmMemU1x0BZ3C55qjjU2+ghhDkiN5vM+
x9OweIXmlP+SMAF7akxtG2hIbCULfnN9Saol27esEvtAD8oPqiOWcdnT+PoKwbBUt3oObb7cminQ
JYRTcSAkP7romGnPsjLzdU1ExNnv2voNRnDe08MApoa7szyPwkruiOXk3Ir1jsNdQ5BZFUH1oXAO
otSqqaAglXpLKQSXEGd0810vLb6QPKe2uGV92rQu4znlrwFBiuK+bpZjuCU2+1S0JKivgtRj5s0b
fpyX6HRKiWt8ShbUm7lkeQuwoH0YPreEPVMY0uMq+EwMHF9k3QAbNcv9A8dFhRA4ZOHy50QL+nUd
b/0AhDTOy/wi6K7dzjavSUR45tP13WB0QMA94p47jyMf3AkQddAcTF2xRl9nMOIGqVHc3dQTRrux
Ic8lEOg63YpJ2GYdXiVuhkvKtVpStPkiERcWh6nQy/Ns9eXZMRliKfSpNgnj4TsO4kZum5koM3Lv
Oc1sXHHTyJgsc/A5vSrIgRdYIiPOsbdqKR5Cfr3YODn2r5Dg0AFa+qbE9YWLYp0pxk/46gmZu9bm
BLRjXcOMyHDSsewIHuwdqgRQ0KrgoZj0ofq4Wve6EczYSiNWhY7B2XKXviXA5Q0ve26e6zGrlkJe
kKPp1FR2/MpWP0lcl2LZJ1oFCtXQN9MA2jxLj6ldo5h2IrRj4GLqHG/JwHOUBzCgujtIdjyLe03T
o4sawcvMQon0UNLdeRxlAYi4HJXIME20uVZ+h2gt56tMMSGR0rex6oD3QwJkwjPZgE6XnTfdeIuR
yKq9/sdiot11fPSwZMCzVin2XxzulfzWioaRo27n4oABmSVGpsmd6ZUfw+Bw1WZPsw7U3/KokIg/
goDobEPDWL8xlWAE7em346VM2hBzS++kt6Omc8iONeME0hgmSEIt1kPPF07D23yTm0Dq13+8PpgT
Onwj1Iy++U4wv3bBB05/1dype2LvJ8T1mP8IEeaBTpkqY8/hkBkc7mxbehioZmJ1b6Q7s5GN3rRV
bf6TmIjK3SQtC+wVKPZwMdomm+m4TAETTlTae8253wEk8BePB69AO9n79vvcLLaWhYnpAFQ2vePx
y/Kq949d1FW/Rxf8h6r8N1QlGRvLIvSvqcrD12dS/Zmn/OMn/uApDYPcW8AjTjgEpC602T94Svof
fzMt2hcXobHv/X+a0g6IyoU6JPAc8w07DUvNHwJl26Abku0L95ZDVjdk3/+GpqRM8q9EJbl5rB98
LCg1kjot/5fsnNyIau6byL1FTK8d2ClVfSoxZmH59XGKenGoTJFbxCCywxePzBpO8M0wvR8JQU2P
CDcsZ4U24cl1DfWae1p6AutTiOpNH3xDli4oJzVjQbWmrGbqLnia4jpM4nGsn/WyjrSwHNLCEqc8
SNvdMBRZdusBLNU8kYW/xTdZHkQ0kVrB8b4SkxGvqQKy12TNOVviJUxzg2buIZdBh/BBH6NzYUl5
bnuz203uUB/NoBm/ZgMugLD/Lzto9fdirLydLhmbGpHrSHKFi1Oy/bSaDHIQfzo5Bp7ZJKd5gupE
wWBv+aK02zLTIrX2vAGtkG+gkG4C2LQGB3NviAHJT4GR3kzH7E5LEvN1IODa7i25JgJRgggmOhVL
ZXXpUD2tidF5LYB7n5WjpjvFqrWTZsBA7bubQZ9WkTWIBzvT6r3dN+ZtI0Rz6H0rWulZmp6psh0P
LBfpTaAVn7xikSYR07JxUEGeapEHu6LShm8tifSHKXKWmhej+CGKtNnMmW/8WIJiawDUptoHZvqD
VQ1lDDVsb47BvBrGKZqeWvoxXtHC/zBNJDSOlyHw9qtXkYrXWuNXl7UklCUZkQZ3mrOxLNA9Qvu8
lSM9UYYepNoyTg+OgUw9EI/erEjBwjwmD8sd+VwvmjZMeAjHo77I90SWoaFMPI+U4Wrw1oDmg7XT
MV5OnPxq7EM3N+KLnRv5/TS1811EQ/Eqme36nFi0loSprhx+i8UwR7jMzs7o1wjhttJHWNbi7JAA
ck4m17ohSZIAwiQa78embrZl26rvnW8XQBe61a36XKN3l4SOnvnRNnbCy8Yz1AHziFO25y7yScBQ
7hh/gdERyycxQ5KvW8bAftI7GTLA5pZ2nn4LpYl2rwl4jTWA8kBMVDChSG/7F0tNxPzV1mRiq8/r
CZsoBR1mnAyg8mwBuSYA3ythBqdBCCrjO8mmuhrqqkHppM5pzYfyalce23lqn+PGo7V8yM3kZ9XP
wKx+EbCA0GDaONqXO4Ohg6ojK0eChIOyoQUJFSn4nIWhfutlevAKsZ6HQ+OdZEQ+h/DxihVoD78N
rlFs0Uu638Eo5yPNjANI1ZC4u7HBU9wY3fgGgm3da3nkQfD40bbvMKuvynycTpAddrfy/ag6+uj6
JLJILdlMZMvce45dbeY6wP3sErfXKYvIDDNvLuD4zs5nd3zBol8RAlIS+pNFuRZ6dBucNInX0xGB
z5Ic8Ce5Ffro0CwC9N7eiJO+GaaNMQ8ZGa/RtElHf34eVK1CpgADoayO/DaY+Eo6O7pJ/LK5d+FH
DEqznihqdi9Ukuyb0prvxl5nX1LekWiUFNkfKrlDGokRY6tb3ZMRpG2M0UAO7kt/eszbQt6IdjCf
TLPOPnDX1mttkb/3YzMe/ClNokOpB96jympzRYPPCuhAvxGettHLanyI7bo5T5nMVhye+i0eWEoo
nTJZlSK1OBTqYB1bow5Qb3xRPu/eSrsuDxBM5kG0+BVSoxW0nEnmLL7kHawlhTupfNI8ORGTY1rd
4xwk0w+hS8YkzZv24BGQHlMtUr5FyrlRzCQrI3XyHaEPco2IkFwac+5OadKr57LQ7S2sfLxy/cG9
0bF6hVXFQRQQL7mO8Fm/W5We7CeidVYg/Mjc7W7SKE933HdegkymQaD9MDJayRBu0CTo2v3PLNKq
W5uelwuyfgPHtWBhqvXPeBbxBiUBvBxt7oQut1qzQmGWvEPDd+dGFJe2qmCHA7dcWU0jTzivu/u5
dKrtCOB0rxtUaLdJA4XUYYTZ2LHb7IRdpSucIv66zX2kY15i/4inctggVvneU1C+yjkzizDKKSRv
XEc7J5pdg0U746skw2dlG3K+EMocrDurct/JfePZsFy5nh2f1TzN1U2Z9BoHVozxmuHwIy+wqfhe
nd4aUVnuZr0yPkcR22vo1Oeo50g3x8ncO4MrYZy0yHlMU0MRqDD7BxEUl1k3DkwPOuQy/qINIgG+
YAQUwdpLh4eRMoVXTTnEv/Uo/ie3TO6zosVTo9Xx+KLHoB0BE/Ux9hPpc4JGwZ5zE19zp59bZuXL
PPf3tDBgKS+INyGEIl853HtPGYvBkqMS8kiwiwYG6MeMkynwtUs+BdxqIzWmoWWhaSTZyKf+y+3Z
V7piQ3KJWOl+dMaLmNOB3iI91zM/BNUht1gK+8ADBZUiiFKI0XeGLFVk9PiROCOv5vgeo/GTtVvu
IHjcE5kZ3neanopvTSu1W8CihxY6/pEkpmd9sklGhsM9jyMkY4MIauf3Xr+pHW94bkXSHx1XfGao
og9JRmwdUtYlGnvK9/1ceG6otLg90h4I85zG9gW1QnU/L7knZMU41K5lD7j+zXcyGsYzHuQhwZQZ
Da8GtNC+mAfnLGSaHc3U2VZWRrmfiYXdtV+Uhs9HJ9oIb4hFnWk8FE+QwnLXE6hxJ/0Ojr+VZNzU
0Q8/jzkC4yTZ+W2A2xF+aN+SPX1ObHs8SSeP3+gawffZDhVwDxZ71G3zT9KwnhJRUpmbZ95jHvER
OiPvVnw+PM6ZdYN9g36exPiIWnZuupzISJHVuRjBbdRi4YkM+7mo8/JYEyWysbEb7AjDDsCM8uij
6Se1s5EgfCitdEPAX3TIgzkcvDHrt4Xbfoz4W7BrCGMbownO7Vhsij75hAmYQCGhCDw/m49BQHBW
Hhew9CcPRwpNl/D4t3YBQ0tAKdZx3SueM80tHxmq8lNZ+7zqHYPYIrANP7tbaj93JFfLW6IVtsK1
5M5XenND7AkpYcrRdklmi62emPHZYyXcNGbW72O6Itk1Sfe5rx2pDoldGFtFl8kacxU4hD1+tBSE
IxxtHLkbR2O+k/Ckq9xBRlDNTbl1/FF99n7kL2U/RKNEOagHoqG4LhcbmL12qll9L/NEflDxs9IZ
cz9FHMDKmfFP0Yt6mwlg4NVUas0BPb6/ElmO52Vucnfl1ahTQ8POyxt68PKVldsuuTWiTujli7+I
izCxNc8jrzQXRyuyG5Ib8uyOuXfVwcBtR7zAWz2SvEHHyDjOnAMrXsJynfiYhSJL039C2GC1mQoY
6o4w8srt4g3RbVSCTj1txkX+4BCohIofsfUpilpcsaWJoZav+gPoNd6Du2PlKXvZhvFE8U2D95sK
Mq1d19DDNnnRkfdWJzp9fAa6axTj+oMHdEcd8hRn5Cl1xnclveKO7DcOhAFpghXl5jYqZ0DBR19F
fUZ6+uAn1fe0FwMhZKIsAvHkKWoI7WPk+Gl+ghMPqicaCblq+M+Vpk1hUDIph6Bxxow8rTC8YVXi
El6T45R76ymJy7XWRVkH2DCpH5J8oK8x4BMyIzhv/AzyHuKK0PwNEnwfUxSkFQHKgPzpsR/8+qaW
/NtVC21p8eShkmm2/EZC9YKgXpNqZe6gumRFZZkqv5pIN26qVPkHl/AInmCWuVuvd59mkoTCunHc
L7uQbRTO3ixPBLuPG2cOmksjagszgWiOGrqZBx3EE6s0iuqwSsZ+bxdoTzgNgCPqylxXNiOMObaC
1Jw037vNYstAAXDSy5YABL1hBCAGY+MXiVo77iQsWpT5fXouK1LtB/u1xemu8D1Kgefe0MwQSD9f
6Vy5y4hYfpUW3fQ+OtFdnJG8H+ponx8VYRvrIaMRdNUhmruhqthECti264b+0DoksM7tsbxL/87n
LUxdkarpHm0JpAkxhYmjEln2FPtF994toFcTtMPtVM7xo8DPgimTix0Bm+y0oGP7clAD3GrRQOE3
6P2wcXupU83X1o9RJPRundIEtuvnwDnkbVNeujjAuFob9UuTNMabQejMW1nFL5Hw9LNtYvDHb67D
+ZiS3CDKl8BAB/3kBUI+EsDULnyNLL0b8gbshzKpP725AS2TswLQ1BJ9XvkEs6WrdI5tol8wwt7l
xVS8ZrrMnv1sjHa+GRjxauoNc8cq1D3nTT9+DcSXrSRgII77WK75ROU2azIeQgW1ETZu5+BpqImw
Ab2pzTU1BOM3nHUEblQaSHhTqem+hm9N1iX1hZcGmXqo1zMxUQT1ADb7OAfQlQaHEZgUhdScnYnA
TQ+CYvZbIilYYJXLzaRr3wq/mp+T2I6c0DVc/jhqHauNjhn0FYgSmsUYRn01Z958p03VvC7I5CYE
ZSgu5TInWTP3VTOTr2egjTpSUU0/OZPvKk2Dal9mkUGCC1G17J/LIGs4zRmdDN65Ul+CGeZ4E6A3
g7hpCdUEjO5GX9wZedZa5Ke5LGO1wVuAdKsWtX2fuK0+4qNz5y9tKvXx3gi0bO/i8OM/OGjTawel
o57gdmFtQ61j4e0IgGktD86jh2mnX9Zq1HjikjQ+aW5xDa1itUaFt+b/APS2id1p6naOFb47r36i
7Vq9/An++SdS7F9JfVTfDrI46GimMtCdXwOCZa1oKbeM8Rag01nTaJyEhjnwjSBq830sJR+msHZD
Zh6t3NlqdrN1EmPje9ENKpJNW3Ub/tRdMGdkif27hj9AJfknuvz3z4b7nnovLO7Br/UXwhjqUo/M
8VbK5taTzIrRHr7w76/AP/slZHvb6NFROHi/XgAn6xRLL56U1KTsg/+5WrHFQvK7IOE/kOS/gSRx
MJBL8DeQ5O2Pb81nmxO++yf3xO8/9AcqGTi/gffBqtl0HJEWvvz3/nBPGLr92wILYmCwaEvw/gRL
WsCSyD9ITPACZoclzeC/YUn9fwNDmv6iufnLbWlT4QFAGvDEuEvm9V/tC4XVa7SkJ8PZEtRnJTdz
3pgmykULK8FUnokdsycpDukQJT9Yr/w6RIY1PpGM7R6W/JnHQvjRTOicZd40RubemU3rnlXGAxB2
hYa+smW5C02Ajy3UW/9mE39527CWZevBDPpt0Pnpral8axkAY2p9BvTr0kjalTM51m2HqAqpP4m9
+uCL+zzXy/tuHPsLjb9mRhpPnL800ziiiG38PlTQhG86MtuXXk+W96xfBZci8cWlMbsXF17hgJxA
7TzDi+9duOiFuGsuil5XGlH5+DNJsxtttKhPlQE1e2gvV+AwakPaCiR1SqjTU59m6tPzBMXLbRXF
oT27cJ+1bO959JNXYMB+WulVJtdWPJjbIPGMR8+pk4uj3Aw8wSYDQdNLdW6Qx539un0GIKSPl1Qi
r0G2aOEBteT8VFLIhcZHfSNOtWlDC6/aHoNJeq7TkjLlUjrtR8qoiqyT75AAqUzc+uOQbLUumY+N
wEhChKsVr4vB91aU0qA8Y+tPl3CHbK8V8R3JgBkYlEJ4ldDN3XJw7fWxGs8qwfAPqZreJoZwYdnF
OD1OHeXYuQpoH3Nzk6lDtfvJrMsbr9bHM4UJ0x6phvWZ2VZ1zAKje6RzoSAJJtfyDeEb9OA0CU5F
VKD9DVHM+rY2PG1dRkX5oOGSfewmu3unXLP4OZmt/mQOtO24uSrvBBqNWwu5LbBY98a1wmVYqzK4
x40o3qwmHbaGL1lKOlPfjGU+7+D3tY3GG+mrHtv2zujYvzJFinCAAqMmlGiK4zDQguD7okppVnVj
oFLSZovoAYU5dEN4VvKwpAvkpOzVBAxHOJ0prR+2Pk6REKPTJzuZfyoXYtC2HHlrN8wjfamLlQZr
tEraGJ+MoQVqQ3Rydpazbe8LxrW9Prh0pxPDda9L5N1pHs93OflaMiRuTPvuV4tCOYpbAx5/xG0D
iOH0pzJ1Pc6vJDmS9kzspIgyijIK5y01hP7a4L45u0GOt9hu+5vUkwyclayHByji+R0Zh+mEWiEV
a20aP0HqOXd+bYeNv4T2DV55n5IpdDGBQDe5Y3UT49qc01NG73roVHUPH90pZ02+m5eH7VgSjJn6
9KBbWRYdGMWaA65E9JX4fEkopqyaVmWcuOKFY0TeTwSU7UsctJuhF86GCASKxxOjHBd5jWQpS8nr
Tab6TsQivmsSmyju2rU+irTASM+zrV7bKFlIEb+fHl03p5+K4AMNVN1I9o4biWM/DyXEvkbd8Iro
XmfY4rDQ77KICJsVARa5oBvJj188A/ycBMMqQj5U19h2ylTO61lUX4WBDSvsMSDeWLMnJr4aJ0UR
Og3aSzy0FIpmhhNEBBzFam0RhlIxvpXUkStVz8Qj+FI90OJsvDZtRLAZ8EUjazZ2hNTqhnIcX6V8
cTEdBua2GWRMlEM8Ti6R1UrvW/0RwxNm2GdM6DRIdxaqzn1FnEJasmWarTZjhsoE+KA9mPn42GQq
9r+j7oqSkrKaQh+dZ0F5Ue1tfOloOEP6vsu+sMZII99RqtA0vLjg2/4zB/ybOYBEob93UVIJ9ZcZ
4I8f+O8ZQP9tiRg0qJa4vuX/eP8H7m+AMKwC+Ezw+pHP+A/7pG39Rm6a4XsELQUuP8dr+h8DwG9I
GFH3MzbAMi4/9X//6y8qzvaXf/5zSxsv/l8GggCbvm1hYGGAXPSxULB/bhWaRNcN+CyIyqyFOmlZ
S6ptbuYXZTn5l6CO+TBGGHtWLMCcoDmW7FvLEs07BuxWIpVptXsj9vQ4TOQ03Ns42l/ymXzpU50q
9T2hZDs+LP68aMUjYmkc43O87Y0o2ESq8F4mhD0PxKSgAmkmgWAjyfziaxgm5zzUvf+SqCpryMtr
OCI7JMYTOx4QR2eNh4SU9APQYbHJEqvm9CkDhzhcYblfvJaKHwSfHGJy/W4zFBBkMdb2JY+0fl5z
BEU/O2vG7KQNNzlQGmHRZZq9I+WvP+0oHl5VXJNiNrXJT82yqHMOYgeHYaO8e3ILA7FWk9XeZ06s
bmavIaggIKb4pyc0DDplBkbnDSK+HTSTBkH0CIB6TCEpWnvLPptJltN7l80c93BtyedMW86+cKN2
4zB1vRu8wRWZPsLftUtNB6pz+ODJIHi5d/qDU1FHuE/HIt4RS+cfHdMednqlpMWRJtxHQYZOuqOi
ovDCaUpM3gpkDXKaw0xC6dpV8DWRmitXGB88WL1i6E9u0HQrM8rrYx/lGcpng3RhfOxE7tUqODUE
lodOBuRNaoD0iSKoCNknora/DMtUFE9JtSdYtP2WaJHfIUoSRYXgyJWPdTF2R8PztVVFOOBDFRRF
F2qc5HcGkBYaLXRid6k7VZye4MhvRa8DqfZ255+MpGKZTeZJKV6OXnCE9I86Qj7HbFMQHXcH/E+j
g0IKGMILgNWOCjpQT9vu2GVIr0I3UfG938mfvMCnfq8vMQ9rjbrMnxhRCpt407ngrWbP3feysVxt
HwFBvpCBmh0Gq6w3czBlS7q2O3xKslbu3bEZ1pUsnW3ApOGFGTrorVEFIDgqNca7uWvj7KXW80gN
D+QcplUBO6ZR1IftMr2gdUzuoRkRfn7x7ZqjjYSTUSZHfliC9Z31uZmq9FZ3PUHTewsNJYwK2MDu
BsCi0YXaMszn2Od3RG29pvHo0W6paKfbHFlrZxhDuY9KQ261KhJhyRO6GgLTI36FnHLSGgWPN3pc
erBJO81H4g2J5LADuMFWl7gw8MdtsySfQs1DGJ8qInIajAnrIjdOZheAvOmGF6rKvrCN7gtGrvMs
7QhtVKPzRmMcdBFYJyh/FAzLQMTHuvQb7kAbFeOt5lSTu27bnsCqBtcVPr3uaIqGUKds8shND8Zz
TyrvemSg3kG09x2s7Fyf3LbujyDN4jIh4GR+qlxn52YlGoegfZgTHsyc0ITZt56xTYRu4edfPrqr
deYitazSrH3SkEjfFqPyVm3J2Jcqx3hs7JxTywcHDYOWsk7dzdQK0JTYgzGmTtsEiRn6/B7w+yVA
goh8igdbq6x91sUXl3FxIyojW0U1zECW6oNDulrh75vZhbJBrcfVrsYn3aICQR+m4OBRircxCxeO
zczMiyv7FifNnJOc0DgHOFpBNHrAGBcvE52zzHb1MuVN4HevVmHbb55wsjW1sghWl7nQ6zvvyVtm
RXkdG4PrCEltL2dlukyWJO1UtDos86ZOcDrIDjPovEyjmE/9fbVMqP0yq47XsTVeJthomWW7Zaol
EZ3OITag26sYzmuEf2Jb/ETgybQYM4OrZUZ2lmkZNpbB2VpmaFJF8w2C7v/H3pk02Ylk2/q/vPEj
DRxwYPAmp2+i79RMsAilRN+50//6+xFZVaYI5Q1ZvnHZNaubZVkS53DA3ffea31riViJcu62eD1w
+8vZO3k9hvuvR/JkOZ3HoVFeJBh1rlPt085bTvH9cp4vlpO9uZzxU8frdkpz7m/wHt/Er8VAxM//
OUWZIhD3X7lLzWAt1cOUR9QRS0Whl9rCsyLn3qNyuMXLHG2npQbJl2qkx214TAGHI5VbqhX3tXCx
46S7T5Zqxkcm9kwo/YSIvaE8Wqoe36r1YTRc61prFwDgUh3ppU6KXkumYqme2j5oL8wg7C+0S8PH
XKqsPtUZPWWfJZMSzFpqsWSpygycpv4qW2q1aKnaiN1DDB4utZyZ1/Bjl/ouEXn4GL8WfSDa9Fdc
xSB556UqFEt9qEXY6BWx0S/FUj2io58f7KWirMOU4jJ/LTQ9Sk6GlOJiRoqBX2OB8uF2TXnelipV
dtY9+hqxm5cadhpw36/l1Maf6qXGtZdqN34tfFmYmgM7+vgcL3Wx/Void0u1zEyQ0lU4M0zfrgWI
29623aRTwgFsCwyN2VCrCKamuLHNz5NBEP2Beb9KPjmuCMt23WKIZSfKTOZQcxUz2SiZbW47azFU
2v1YbGtznP/02x4EXjaVa6USluAYNRhURQVVKwLzQxlYPAyczvc0LQiGoZl+5KfMYeKV+a1dT+0G
h+mpQw+9weyX/MWG+O/5+HfnY2kJ1Hb/u3Tv/FzqZ/1zl4wEqOWP/PuETC49vAvPxc3nOIGwfu6S
CbpkjuC465Bx7bgcUP+DF/3PqdiWqPXQgtFGt7FOLeK/d6fgj07F9Gh/ORUHNgIa5vyu7Qsp36n1
GnL9YDeO8lzggsRcLD0L8bM18HKsO23UbYNwbQ4RFkHrrsKrqpzYgpVrGipAKcpTeZ8jrjCKkyYr
SdFimkflhAc/5Iled3bP7AGS04zbJkaW6O0K1RfOcNVC4wVANwmP04GjoVNFu1bnhbzonUZ/y6Lh
tnUSL1xbkKDWTiy9XY7YY9qRqLyIV6d7w59n62JuEU2vwbWVJkQiVFjzXlhqydYZ8ZxC7zQVGh+l
E33IG0xcNyjusnvVhMEXnc82kgw2XYuXDLfhmciNmGyaKfhskJ9bcYlJztsxyEWyR79MTLM9lcXW
rhL/OmtK+aXxvIF2fDV8ZRjGjuO23q7qgHsw9GbGioofvUtlE+OGBMWo99lcoDFGFfIVKFbzWWhb
VCuLMJxvVeB/y8fpCjA6nMI+K6Yj/xFe9p20CddIzAMBYNa2Te1gPdom+pqeeJbbLkXivTanCXTq
gDx6xSE8gBPSVSyJEPsAuVkuOD5jLm46q9NPIwjFo6CxuJ9nb7oNtJhObIwNXGVMfsYqZME+xHma
/Mnz4N6mkCBQClXCuEYY4BP9KYHyVaN1QbFUPsSzxxGcTKwbtlhv3TPj4jzst+ISkIn4ZFS5dlay
EfY16vBuEyC3RlDlecc+seZzzsyq3yQdxDtLlDjPltVwQBG5swd7xuCRjsy6w2b+akxFvfOT3Ngz
3JpR1Yv5m1kID2CDVd/PNAmvOqOpLipQ2MXemUm1HbtZ9hYD+t5pl77vv/9/m1FHxJeGu8zv1olZ
eHTNmh4bvjql+EuH8gRLf8gJwiX4LA12Qhl3DMeY2jH7z/Uwb804tMxv/+04lG3STr9ZUYVlLa7P
/31FvUy+xUn0XP68pv7rD/1rTfXFHzR8ib+DyxQsfQJGAf/uPJh/OCyWwc9DiX+vqf4flk8nANup
LU37zejB+kMGzLXhPloYaBcd9T9ZY98JognCJsmYhgjtDdNxmEa8bTw0o8EJKtfWuaydvm3WfVQk
40G5tFdx9hHrxGx+KujiZpYxPL4GMuGkjGscQkHtPqPJKoW1mcyU0wHVKRxLIl4c3g4ijhqDQ31Y
Qo+Dewik6Kc7/Tdzx3ebg/AdPjDjZoykwnXZcN5+ckSlQx6qWZ1xGI53Vlwa678A68QN4HKYkLV9
fEG2nLf7EZd0TFTsDiJ1RlLcs7eXNFBu1yB0ozMC84uq9Qy0i7zGcp868Aog7DRGc7AUmTDB0AQN
LFqn9xzAt10f7kiltqpj6AFnWs09EiGicMKOHaHlZOeXCYCTqiTyZjlMPeTCaue9E5bVmT5AqOB+
lPj2rSxkPN2opoB0PXbgB1gSuNeG7Me7fMbFjSDDfSZIstKrtPG5VEAKXASBN0yLDVoHhhODNLS/
lvwiKMxbtG+7UCORmiR4JAXDqFkPdu4+KxvgzeQYJNXMbW0xPaqYhZMpQ7ggTkIOdtbyyU2URtBT
4kg8WHjl5lXiab6bVjjiDaLsbiJJQAqy+sQfQSCK+ovoh2zGgSSI82HF5xMFzJyO08JufFTwtghv
aww81QLqoz6LipjjqzkbPAO07CTrzwJnUnxqleb5i9go6fwDx75DxIT7yEa1+onTwmh8tUXLnUv0
yOeZ2orAA1XDnlr30PPndUgAgFgRFMG/rTvyxLci7aFHjXODo9Uw0zRenKBaripVLuADDtdgiLPS
faY0ZdQ1yeCp7xR/HIOdKjZNIm9jCYtpbeqGm5RMDr+CdNpWf45Rh9cHZyYBYct9JFKBGDVuS2Lk
mHZGF+v1/TRTaFPxusI601SCnzkvP4m33JygSTJ+v9quzkFjkLGAdoWjx9z3wyXugvmWbEROLOnI
y7vgBnw8pInVbrUiUg0ZkMWnVNIbPIIfRb4FFMR8ym2A7ophnB6w4Le0BgJK8yINsWcC/4T0k7bu
5TRF8snoPetq6Ov8xraz6JmmSXIgoM3x12Q1eM9llPWfattMR9yvPLLxgH2/Rx7ir+N04I7TUsym
kxgl0Stu5QVPhmx0eyuS2ZAbl3En2YnK4/YOCfqva5OZh72j8DUoXwtCJawZ7zp5fDZTAccQ34Zi
5LdLQE8OP6YUGfpCoSzSH/U4jKRckWCVSoqudRXxjGjMYAyGIG8+oCXl56HWbCSi4YHfFodxXsA9
quov3BleLiR1vJRoiNBLadOo9WcduuMd52ZeBIMjxXhIRC3kPsNUdXZB+9B/HbU6RAQEZeTMiJH+
q9scYBXjiLDLjlvvVR1XkWOWkmfE2xZs4dYtYRjBQpzoEIGeyzgT6iGbZ8N4Mjpvbi6grBrqZqIj
A+1nIlfucabODR4hjhbZXdinOOnhlzTrsLft49yTv7uap4J7CXKUezmaAx7IIIi4ETXoikOY+0Dk
HFaV+FQ3Hjaz1weZ7Dx+uAroi9pIpDw4kRUuOtqi+MdZzCvxkHSLwoeDfyw/j7nfCQY82DBwplpZ
9c0jjO0qlmS4gMopuKaRRQR0emGk0q/KUrjTV24HwcimL5l9UqwQxJGM4eyq6wpFJ5POMTLoRXt5
ZKityCz+JpPH6aQb/A142pR1lbZg2D754FKz7y5BFqJZOVNDWmOB0E5cF+w/M4fsDoP5MSyhdoPU
qEg+OMYCTQ8CS7R/gFwjE8bYzEg5ifyr0jaDz27fEYw0Myzuo3FYg8/sHqHEGVuQDvGGBwPheocQ
2M7ROtphSOFfEJq4smwMQxtirNyDoQc5wJJD6p18imKn0zundmWJvKlesiFzqKB17ZtP2q3F2i7M
rwY2oFVbIk+iiibLM0bDfbAyEb3kOvS+L5NxGFCqvG5zeYGgvpm2Wa7GW1l50VfX7sttwSa1AUNj
3/lNWH4lKLrYidKMwrU3Q7g1W0/dBBF5Zl4N9ZcQmiy/TOoofxSpppvN2HFHU3RcGf04rkuFX7sv
hvq6z+fiwoVKte2wNd+yrNdf06CL73snvxk8c0z3qtEI4yfUeWZalfs+qZL7SMv8cSgcHe1UW0Kk
YQOjY9nMp9wIwIPZEH96wjIX17PHstfb1QObTv25xKYSk4inS47QZvUpBuPIrS2wqvvSxRIg0eZf
1RKyEL2uYhMx6/hBz0Eh3KJvJuY02g3Y96/cSHvOJjZdssBG+vTlRivRnxuii/BWNJDAESlVR48Y
QubZ1m0aVvXeHONuo/iOn3Hv1gO7VC+PJULhfjsVXndF0Gp4H9Sx3Bt6znYuYbxrIzVmf0c4lrwi
JrI5s2BPB7Msp+NgWMFxbrNhO2ml1i2shXUDNB5ztpYPfdLPf5pmnp4D8MZnVaog/w1j45fDHIRQ
m/9jkAX4Awf42/NJU5FZleZ4a8cWGi9pwfnaHGw2IUa5/gbqUXUOecsPH5+LllPPT2IWTkW0DFx6
c9T7wqNv8PaqTjjHXjy4wYk8GdLwnISFoW4FZ4yPr/NOZvV6HcJLJBoeAcvUfHf66mOaUzoAv+tk
ywnDMxVr9oI8IFCWBeOfX8wzTSg1HJCRFby7lRbvsBFxCDzhy0EIvljTNVbmtUECyfbjS/16kPVN
glsCzuImw8b38rEmCrzaGE15wvllXb0qG9wBsgTpfqR6eUBC/vH1LOoQi8fElA4jzLe/l+VXvLZ5
4WJtisOnv7agMqblQYyr5jSiSdz63e1cbtfbZ4Qv55s+m4rDj/f+sE7Ui0OmS4tuV5acrjxs/gnH
kpAduMRxGYJE5E+tjaLnn00jZfv4+Ev/+pD6rnS5zyagZIFg8e2XrkqnMclXkKeuS8g7GnBNj9ZQ
nf8/ruKhRsD/6YKmfffU5CgNyzDR8hThyz8QHgcKxZ+G3zybf/ddKCjxyqIM4sV7dxXZ2sRgGXwX
CGL+RkKjXosRXMrH3+VvHks3cGwTJTS4IbSNb+9YtkggalhkJ0EawWKU4KHoJ4xDiHJa66qtx37+
TUn36/rFms5qwtdiGM5l316yRO82Dbl0TozO5GcLrsFpNnuOIl1eBdsSnIRYST3ziHz8VX9dWfxA
LKFKfNtA/PJGBJBRzLl2BWhX3u6wYp1sZe9v5hSAx8eX+puvyMPhkQC26AqAcLz9ih7YRi5VCOAD
i92d0eJ51i0MUIcHJlsquHF5aj6+6N99v78at6Yr6aW+u2gPEsXGOGadctkoUrDJHc1NP95T6Pz2
TX/NeHr7qgd0JxZR46tq8pc3LfaVT0KmSQyshleQWoWLxNkz8ztEhuqqghZbwsLjmDwOnOsGzlr6
qm/AA+4cCEUUF5X7DKVF/4kc0ebUScxifONnss5/c1t+fcJhFiGVDliRyGx9Lw4uE3dIYOLxhJMA
D3MB9+CXdDTYL4nQ4VFLA471H/8S1q/vLgph3iq2ZzzovveuaxHhjhMhe9zJIKFWYQKzqR9agIEM
Sy22zLgOl+c9TayrpsubL1AeCBzHUDzeNVo0hMZHZEzsOCWBQWCGHf/jt54GPrRrn5eBVfI98tps
mNL3Pm99Mfscuk2yGK3IsE86t0ukE435uzbOL8+mtIPlbaCVwyPKhOHtC9Ekejn0T/Opd0gz1QCi
0tXUkEnHzk41/vHt/7uL0TdawATEnv2yC/izCMyoCabTGI3jDdrM4AIPDFWOa9ZUSR9f7Jefmm/m
ow6yTIykLGfv3jr0lxYmGHM6kY5NYYnnkCeLF5Eq8eMLLSObt7urZLlcDg8uX07SF3t7D3MmpqOs
vYEThIr1jUkN161JE26zR+ymsz7XhD4pLKEwcmIyg0YqEs8muidftsGqGe/iJKNPYAwUS2u8LPWX
2VMK2auklUXXC+NevnQ/hiajOB5ENN20JRzP4p8uxBJVdODSMA1cJj/vj0JJCWrYK7Q+MUPxN0PZ
VWdAUbgmzekfn7q4FM+A4xGOaHm/kCAgDIq2H6HnKJP8T7QAfH+ijIKtIcbq7JTjb/uHy+7108Lo
sK15vuDVB9LvQvF/9yuVc2FbmKOck2xG57uUoj8xjAqeXhsi0tN0dZo5dx+rcRS/WenE+0cEb4KQ
Nv4SrgxKgz3g7SPi5GGbOAPWTQvTbjFv8KfKDG48CEbG1AO5IC+w8jLCWitt6SvSyXgDbQILD6Kd
wGYJkU53ZlfQRZyzpV/TKG8pLDrFP79CaFRB0CwwVSu58fBBw3yohsQ9ENuX4fzLEPzcuiQHP6nl
8UKjzulhapVVn3o14bgD3jPeuMNIa0yHGX2/jMZRSK5yH3kbn7F5dslcL1Mb08qK24FuwxW+ImM/
Oom8qSYLI2xFUuiKLjaWI9MjlOqCtjQQAvRbXbCKHUXAUQb+BBFdPcP3mxrSslDHn8DGWWuYUm4H
8c2KceivQDO4RG9B84N4vcQGV7wzxPDNUPWs3PpzUH5GU9xIeV+CsV6aoWji4xsgGPyzZzRzdZQV
Lco9jOwwPsg+oyoqm5l/Ozfevw6ffRbSeQny5VzT4Nr7Epc5UfB0y+EL4zJSFO6TQvp9jHxjvKvH
uYhv7KLKqwtycfr2VtuaH0TUHm93ZRV1dlfNJvuF6lqr2VmmxEVpCv8ikrIip7229J+jNvkWUIXd
+TtKkc65VA1hQ2uP5EYIrWbCH+Sru8/uwMe9R3LlBNtMpM5Fv3Bz6WiAN94lWUuGkKyx1G/og9C5
aueYRrhfAJzY9nbI39iBnLBeABiXRxQ0nXE/VgmXbrKZXSswSS2FjJLbWlyXQ++2d1ZixJrAn4zG
K/Uq+ihr8qDZGgbMob5XhL1surY31jPsD+bAgiXcnSOeoBL0hlwxrU28C6cPLVSJcNNC9lUUX1dE
qtDT8hH6zPsxp4YFWhLQZYw6c1QPVumqHJSdywNWxr4UV0ai2BtezwH07Hn6YMLRaogJyItPkFah
RCKaGzFlzFM1/iD3OLzx535E07O04Ny848PYMQkIDomFz0kYM7fVnR6IwHt9raRgbSEPzj4OHvEK
z6Wb0Hob3Ml6sEYrTg50e+nNi9ZhGVfS5SlqfEllFucu91XopWdup7p7mRLyBHZjQh/+r9EM4ZzP
AFCWg0TkcLbzK895Lqx06cQq2vOrOqX8gc5IB/51+/NkR5MxpnflXQDGQaKYEcmZ7sDCmvpcwOlH
BVQbTBryyeHGOmR72DuMJlFyi4qLD2IRiEewey70XYm9YPzajZ5twJn23Cy786tgREY15uRBpGnp
rDuSHabvJGXzyKZ+I5zbyarpAscTZ2Ob92/wCvZjxgDICEnsWp4Vh2kOwW5Oa3ufOJhnuDbQtkDM
Jeawr3H/heFc0JtHl5+ecoUNHgkSTckdHbTZpyWROiFpWSAcWjSCY7tEQM0dou2/dvz/Kk9+Mye1
lt7FT2eWX/JtL6ou0clz+Vae/def+veg1P8DxQgbP2Jrtso3g1IcWou5DoehhMeLvvg/4hMbjxb2
KmBMvJkeRRz11r8k2oK/kL4N2y24fpPC7h+JUex3pzm4VkvnwkFCzhHFQ8/7dgNNJjV0VbIYLsrQ
o5mWGtadGTfzpd8n9a5qUh/beu2ZL9rwwgeSCDHBk7l2MlQC/45WJNuOZ11Upiz3GevEWvRWXqx8
PzMe/JogN2hmbrKtzDZYW3E6gsk0uu+pEha2oCh/YrVst3VBEmaESgIRKFmXm1J4PbRa5KREo6hh
3xbGfMC8IO87Rom/sTm+K5e4A44jBR46gW9tOUS8vQPpwmiv+ro+jsoab1BKB/uIBDjWqXb5Xnzu
nx6Rm79ORj+r4t8d1l+vh/7HZujKmNt630wRwCXHiIhZ+qrKZkKQvyzaT8o07sHHV+Ih+flktlwJ
NDECaE7Q1IHvu1Mz4rl56e4hsm/0hlQ/HPcToAUAVMk98zJnP8VpePfxRf/m69Es9YBM8zCBRV7+
/bfnO9Sf+v/9H+v/piZs8KLUkINlPDGa6FS60pgDyLgdXUhO//xqpEtQYrEFSO99zygK/CEpixRm
izm47HTqNXER0fx1lwcPH1/LWmq2n066y/2ELsBFPE67S2n39qsxb81jUGPJsYnHHKFxHCL+a5qi
2lDkIoKHM3bdqQ6djs76A1yStmZMC23x48/x6x2mwvNhX5l0IjwWlbcfI7e0NxWdnR6bLmNLGPWk
NzIKw4dA1sTZf3yxX58hF22Ai1mVhtyvdaxqgtxulUyPtTXPtxW5mJvW4A2u45oc0EkniIa9Msj8
31z3776kJxGqEHaEJOF9VcGkbSAGk2D4cmh64Iv8moPdDcOqTCDNfPwd312Lyoy/PwjwY/HzYpx9
twY6hCFafRwkRw6J0aYZIe6ualNN52ga7MePr/VuvX29FoUgtxJbufOqgHnzehStNJTBMzRP80Cg
KwFXJ0KNe2vz8XXeOW/+ug5qRbpyr4+rePuQdDLXSpILCLKH1I8NXna+lDOVaIB7e6HhJqRjjpw2
UG3Aewi3ZhHFv6G6v3t2ls9ALcpCt3D6YR2+64H0E1FFjdvyGXqNgNDqG7FaWN+XoT0Vpyry3Q36
xek36/n7Tt1y2WVeQ1VIJ0qY/rufsyf4oJoRpBxjP7Q/KcgcJzo1E+FBZbxXds20riVYtgRvMkbe
Ohy6qT8Oshz/xNgDJbfGg3PKwjI8RIvGMoQVdgrn1Lj9+Bf6u89J556jAVMt/FHvZaAYI8OBEtM4
0HeULxMpOWrdNzmpPGEuB4mAMK2x2aSG522NasgumQiDZLDLMDx2WeWcgzYIj2Pi21eBITXxMcyS
UlKeAkLaP/6svz61Pg1zRh1MWHz5i2LVDEqaPPkAmSIwmb1mC892DXCv3X58nV/fRORa/GQMM5ap
yvu9MTEEN8XQCZa4ar4N0FHguSL+HSCx495/fK33yznPyTI18cUycWA2+X4SMPna1c6YspxXKttE
fkg6LOlZ65xXBadCjSl0BH1ncfD/Av032o+V2/7mxlpE+73dVZaPYdMUMpfWEPMI8W5XyVVtCN6M
8OAxEJ/gwgoW0zYY7foYwVG+RRZrvrhxCL4Eug6a0TpOI/45U4DAiDQ9v4Z8BF1H8wpHTrfSTVrj
QQZjCSSNpshlHmusbxBK7ubcDn/0Y5c/+VNOAhyzd+xlDTkA+BgyGsa+e+6VyYKL90DcucD47wFs
m4fW8q2LmKjVbgNy04BGhziHzFCbSPYy7q+h+bbPeTiZL7PBMQ4R8wQ0eixDsgUMl1K2QNsFJLQO
D7O2HJLKvbgDwuWp5YxQZQ6RaRRNz3EQWt/KrrAfB6xxzWpckvjWUI2dH3nfOvCZ4QvGkFPS+DKy
ebMhjkcbS/XJSxezeFc6cn9EleELeHscG9dlaALARNgVdbClpLMfHJrBm9IjJtr3gLCUaeN98Rs6
H3cYbnjeePujbEeSDJcHr2Hc+oISfWXqzvsyw1/ZjFkQXXrLn9VuxcdAyES6TzJoTE/IZR+Cyp4u
2Wfyp6aZhuvX2xvKoQWSH5u3NQEWGWgqckqPIQl19kmYRXyZRQE5EACqiAnxXlerzgLw3M6sUK+q
r5IUWNhQJkXu+jUihxh77t0EXIkcHdOMH5wxcT51ygRmKSLIBnYGTxmHC38Pzcb4UrZ1tEF6krwo
M4APGio1RQBKllQklPHufRrZ9iMsfCVWhuDeFrZIXnJCHig4K+c5dRflIy9NrlZhUsy37oDKct1m
9BUIlByvUYb1SEscK/may5alCWDrkzWZTr61l+ewGKrw5Heoc5YMtJZcotHiAIM0hZSKHnrEisjD
+RIXM02OkNJrWrW6n28L1zBh2xBVsOlijVs/5QvA2k8JnFprHrCtqeP6OR7IZKhGn6fXzRwQ2CH+
TvRKVAzSrYwHifuM3zFypsvIyNMTifXbYDYyaD7OeI3uq9m1KaG26M4WNjuRKEQpqFtmnsnR9FV5
HiJ089gP4QgITYqSXc6nriGemblR+BC13rZyuuy5kWWG7JA43DB0veti9vZZQuRxs8CwzSS1v+Dd
HlYou7BWTjgWs45ENWOc14Kab22hiN8FYwVVXaGkWXNXxVOQ9KTmltMptYJdHGMNxNxZwQS0sWAZ
HcDoYlhA/XwtoubVGvBWvpn6hWSrHTpGrvNFedq+RAZ7regUrJCYj5t+8p01G469c5vkUYayQOJR
i3NOriMx1jD1W0z1WVCY6wwZI35JU26CGkt+EsR3Op5eglo8A97X29Qo7M0kcdCJGZSlYfqfG4lx
Hcl8ncO/9tnVulp8JafvNNu+teoFOAhJKgnItIe+D89V6UWfW2wGQAem8RTnBQuws5yRCjFdycS2
L9tZN7dWkuuT0cP2m2d5kXnNkuOHSs7TARiLRkT6Oy7J+jBZFejXMuzDZjVFNi3iyqmsVWhE3kXn
5nygKmeixfBXzI9EzNvkkC4Zdi0kkTN+x+aag5ITbwY0fZuMQd8jaVXRYyfM4X6qXM4Pla59RJb9
PF0SP2VvwwLHhJMBKE6LRB3HXAKsawK45PR77EsVmXe+Owx33jBNW3vuuu2y/+Dsq2pYrEndFDcA
EWYgyUABj46BtmIlsgpC8cRZBCkne2Ep9VrCmGUpKgfMfCE7gofU4lCnlD7I+jOSxKZyF8yms++G
3qnXqhbFNcEGTx5S2o01LMEizUyieURKEtmQMPrTnZsKPIU1rHpoIO6N2Y0aWWoXEZYQDWe7Gzct
GVynFJhquxKQM7/a6QgLzS2FTtY96+SxDFR8wtCWkAkz+Pow9wUPZsrZgRIhN27zSXnbYlKgvfDW
mQSMfOmc0v/ROiO2UFlaIFcL1/s0DnMw7003MQByDfhzq47zGEjrQz3PwdWIyvFWAcdc21VFG7Vt
vAMVdHAIEE+CfAHq/r0Wvr+th3Q6Na196RWOeRmECqCpQ1Y6cWwlR5glDNDLg9s8bEDJEzFrU/yn
sUObQlkPRgKo1CJ4j1RYL7gfXazdbMIYjAEaO9/G2dS3XmvQNaCtvfEr8F8+LeIQ6ygw/jBy9wh7
853EU7alEe88ZpOubqJW26sitNJjmDbikjuYbGxC8Bq6u/vedXmwg/IS9by5DotA3ERN7h5cGusX
QRQtEbjQukP0rZvCH6p9zsh9R0aq/9y1fCUWGoTuekgYLreVAvkJeQ/cf0n6QjkQbB+RV/BUmoQ5
dqZfXZszXEAmuhVZ4tpIy+2UGZWzBN/n+zwrvS9uJmniVE10xpjoV0DWlhAFI5gI4yTGBJt8d9uS
hQo+tA56vSY8lD3dCQaCMarevaJix36D94QCwKpOuTW1vF1tfTmkRX5TS7e99vWIspfpbEA2gH8o
xlkdBx8kbQ/I98wIL7wk/MHfE8hQvGRl44FOrYPmk4Nlnmlxmv0I3AKoXe2hRTS6kl5SmqsnD/o+
WQjjVjWVk68DdwZaqMO5fzZrJx1YBDSY9Bp+KJur2a6buARzls7dGepmsuB2tvziyTYrEOUSOolh
pqZVC2hJb8soWiIOuuoF+EeP2ig1Nn7AHtjENrMfF2Oy42ftjWX2+iVVCITTJmfXYBFAVN2uewdq
pPvYknLj6W9AHHwQowzm4h+xMTVgIWEc8WK3JWVSa/xoZFxejggsr5LB7R6NKOxfHJX4X6IuUOWq
LGGHb0Ywsy7b3lTkXrGmI1IeDOkgTRZpEG0L2X8iehHzd1YAM/b73EJFn0K3JsV4zSkqugIV4iFI
JXoLEU4IByBHmWg67XhwytS8ZMSWo3sc2DMqMU1kwHSdJPEoq+JuBQp4PFjh4sVXRd1t6O9XLGcT
cEDfTgVMbFeAFiDo3sRZxikpC/OA1UfPxgNEFnNHkhu/G5vC3jbr9kQUTvetpjaiwohzAOIFd0H5
ydcQxTPTXI44l7FXC+DkQo0HjCbh04S27tkQtfFDyG64IBk6enDLOYVqz187OmPwaKHDWbIi1New
dhKOk2awbnTyyME43LahJKMta+6k/RRFM8iGmeWVcD8equIJ9aW5Mn3jzuvHbJV6JVp4j0RMZN4Q
wTG04vYuViOHk43nxXDiEJ6ufGps5uJOxSQteclyAVjFoE5edXFbsVUuYE5D7Do5fEcDHOyp5Qku
Jddul6GxWWeFPDESgcuf9NaqcLudH0HjRq9obLyQxxlZunWe3AKOogXmgb84JjRiT5IuSt5iyvdO
m4z3jQQGLZAcXaZl/wNSjk1WL1x32ffilNDYJc83Hk8JQe4HhldsOGMP8qBW3b6OW/MlayFJUOOz
63AQOjld5Wx1kDS7YmiBCrRjepFZ4z4DfLuyOXCtKarlph3G60GaFsONUR5cBQ+V/Gif0qRG4Opj
2+YoeDNamiDEPMVm1urvrSK/p2auv7dkQm5rE3xF5V/s1FTLc1vTO5gj85gO+hbSx3MinV0VxqCx
uuCqLPSJXNovQzFfd1l4wu/7WKvwkiWXhhEu5bNU84+0iZ6sILjzRLmvOU2vyxTqvplgy8toUnot
kQiuqdcEcmCbMyxG1gtq36zEyxhYHKyMiEU+FsdcKnKohblLu/o8xt6AYV1+K3qov6Kgq71ySWLe
RkPXfZrt+dsI0VHCe9w1Xs4AdAqm6JOJ6w1BO+PWEwNcIrbI70VwbO8tBMtN8nnswWF1bXzhNo+m
33cPjc8MP9bJvWdHMVnacLNU03efDaH87Ygn4dBTw1x0nTIO4JuW13wyTy6Yq89SO+U+KRoJLjse
1DFpJO3RIV3KCS+IR5JOLI7QicocvN5yvmh711A79BR3LgKjP0FGTMbJqHMaOgTHaN/ci14M9pmB
E3j9FZkr400OnYi/TzRZ+gzZBLXzlFphe4zw2gc7b8iwVtHVdIC5mikMX8C0DMIyzkMHz+4846rt
SAbbaKNKmxV6ZBwmeqDkJFBirToRfvFBE/3QIWYDUm4wrRKH61OICJ9CaiP8irIo4rHvNhXLC32m
ZaYB+SP80jFk3oaMrndlJdxzmszjVcMe94TAfLo0gJavRQL0sp0aaV6lhpv02zaYKDs6j2Vp0Km9
JneB6sRKCL1OZzFcp3KyLpjYk3IUqewUZ0P4JYIW5W4iJvF3lnbbLQNOKpFo7s2Xqhqke9nG/VLy
Bi1xPLFb608N892NnxvS3NeWrY6c7fmrQSgb27iiQN+4UzTvoMtRXw2y/SpJNdskiuMfWVn1jatm
pul9eSTvKl0TJqmOItNspNomaD12iavCRXQJR5sewTKpeb1eXzvGdqqkIkXQZmYD2HyPtKv4/Po/
gcYv7kxJ2V95abBHID0fBOF9z7poqcFGJegS+PZwPcwcewyKTWY9MxGSQcbNRE2JRB/1OHNWGsXE
PTBGGVH6dhn/dfFQAJJM4gBKLB+xiIfsJInB20uCAj9VScsXSFL+RtaR+VbTeLlhhGx9Lphoc7TP
TD7zMKojmdTjTTZy3p2Bux5mxDuXuPcIvkZurI5OQS+8din7mj6uK9B/abPnqEZt33U5Env0CUMG
5piuCM1LFoOOeW8I/xiQQu82xyzEz8Tzb87GRVCRpE7zj2C7LKWj6M/nQCnNfDgP/oe9M1tuW8my
9qv8L4AKzMMtR5AaKcmS7RuEbMuY58T49P+XrNMVFsUWw3XdF1UR1X2OYYBA5s691/qWoCWDmTta
FOFcbhDID+Z1Vgv11tIG66pMiKluZ4vmVTCn++N7Rwo7wYcJv4Axi+w5a7L5EIkWekYPEJm/Hzq5
30pBdw2OjTkfsk4+k6xjygYI7cBvNd6WTs9jo0m5NKHY35A6WGxL2Ypru2K+caYAVkw2uKuyJB/S
NnkDhCllyR5j/EOWJfZjqHvK2otQguINpp/vILIdC0f9mqv8K2lhNjunkP9fvIDNSrNHXlgU5dNN
zx+0nubGs0BHK+rXiDwA8KaCpJK45b2PFMprDasRX6Q88AMnDn7PmklTiZCxrYEEj2gs8glpJRbG
iu28/yJ0jM2eRk5qT8zkK+7M8V4yJLHbRHzCptExmxxEsA8qrXxNnVbgGhsVFCRtnyHcaLJAe+Bw
wB0Wuk37KyBvmgo4GIotMDb9mnNL8yI8+XhzQMn7DnHMTd+W+sOQioRKi7+43qbRr3zOq9faZfTO
Vt72ezDKwU7Qcs0Xnau0r/MEsUSlIydq/j2vAWrN4vujs1rixjTQ+5WofhYqgfIew7xt2zfBXhX8
OkIEfOyYMJZBN3l0LApvK5perMPSnm4MWuA3Vd4H3xq0EoRA2rN2hVBUuysMO9hbmTTUCU4+1goz
lbdV4X0ShNfwE1vyLRhwBV5blUVLAfUq0Qeu4Ew4eB1viTOrP0I1qcCquEq5ZBbLN102VrAqOZ1u
OpX10TN5UqEdKk8zB4LfTlBxw4A0eQcbFSI6gOxgH4dSze4aE3lijkxWdh2Ofa4d9W+uzTkZbrc2
fm2hZ38f0VmS50xB3tBKrcJ1RFnBzkhA7rXW9sVtNIjuiWRt91eFOPJ3XI7evreibCKnhZ3JjId6
M1nOhAERr9Cu9+rgW2JbBI62DXAfvEs0uFcZIu7p3+3n/xM6XBA6yNAo2s7/uyH8saTW+H+rVwrx
d1qHf/7F/wFt2P9irMXglyBcbFrHwKs/cbTIbw0O1/ha3+HorH8hjtAZFKErNWmV/UfqYGIydykx
kJUzBgQ6/Vc0OiSJ7zvtRHExyMT8Ah6E6gxr3PuZGOawQgRBrVwxseoP+ANwSEo6Ui45SY4kJqn0
rh4IEYaiJHlKmiQrSXvgKkyhLU2Su4SwK19qtXD99IhlCpD/cNyF1UTKd4S7LnwIK8OnDdSTagrZ
iR3meQD1NOgwnwDHuJyTJUv6SIRqYUN5khJFZj3AqNrM9EchKVJVpeODBe94aw59+1QYHuxtR5gr
oP/ZLxUU1QSSKgFNZRx5IUF3oLAUD4nkV9WDRSMOMlL+AAir25cA1a8AhPWM/CT/qpckrCQDGjsN
trPLQwg4iSRmmZKdhXcaC2VazvYq5HGiR0Q7uhgkcQtTHfAt5wjimiSTa5Z0Ls7UnMDRNl2rjetn
mf5QSZaXIaB65eC96HvmrPsQv8gVgQgqKWB1TcCQUCGD8cIQdCRpYbXkhvH1L1nAG2BaIr+aJV3M
sRRnD3+e4F7JHutMp9qMejgWRMtLOJklOWU4YB9rq6hXwxQ9g0HT8e1Z9m40nf5bIUlnkWSeqZME
qlTNBAAqK6O44QzIPqNe9UVgzI+Q2kjHJGuodJWfaTbirqRL2Cl01lCBNouuKFvOfhZ1woJApFrQ
WUVAWhuFi7bUY3cc3NoYoQ1SjW9zHaE9ygcIwdhBIWSh17gbc8kWcwRttClW8khQP7VGvxBhbF07
aaMuE22M07WS0ppeMNGhc5B0ZnqrTDE2/ZWSj2OIKLRq5qa5wXaAvDCDUYZqwVrwB7WOt6x68piL
vQP7yG6+EVxqPTQzFP0UGFkZK+B+GfwCsj8EIs23BegrJ7wznBnb9QZZp4oY2pyrRjyQqisZooPa
teqj0h/popBLyJZmxHAkj6r/gEjTf3NJ2dcnKKV0z0GWapJeWkqO6XBEmk5HvKl+RJ2mknoaHwGo
SidhqLHkokZHRKp+xKUKSU5NGdqTOOPVv5BESmErg7IHjBOwoFlJatqLaRU9B/8GspJ1oy1zyWmd
+8HuN9kR39rVUUkkGPbNPUeSyMckpqzjmXPUcpD8V8YEoGANSYVNaUfQ5ZGs2FpSY5l9hHe1JMna
kikreuiy9hE0y19AvaEHaK3zEA7tKIm0sWTT2uQZPHtHYK1TS3iteQTZonOgkJN0W7SYYKMqB+St
Rbc3XYSShKspgBEWquTjiiMqNzlic5El6OyfrXjoJFW3lnxdB9BupPXWnZf04VOQSQrvEchbSzbv
cZX/vw3xwoaIbMFk9/jfN8Sb17h4+xOP8s+/8c9OaEOMkk4v3H0MzCnIGKj/sxM6BEkyd2bsiz5f
+iL/I/oznX9hW2Ty7YBIcbGCoj38Hy4rekALOypjYtyNptQD/gUdhUv8qWNCeYL7kd0Q8CwmFXhW
7/fByTMgqU5SUhesMSBY0w1ctD+exmWRG5eQdYAFBkZKwZAWvr8EmgrZLSGxuA+MRTq7pKYTn2Xz
SP/zzP+Lq8gb/UNrxmY1jlbEVciNbZXv5fgmrAsauo/P6v2NnIitnLg06WVziW4+OOphijEz/Pj8
LjDOnGgQTRdfEvJQR9d5MzTtVIXZ4htIwh4Tm6UUzc8SPdSwpkLW1zR6Zt8K0uwB/hTHiazjzNqq
pIS3xrimhNC209gP27hqmmcdkoRGyEmbrBrhHHQr73Hy9yORV40d0y5r1JUhRvDmfRA8xqpOO8LJ
u4TChtmSkzjJFfnYzJtLuudutUpct2WX1Hq/Sxr2aTKCaM1o9ipVnOiGwMQJNExXLuwY0IPddJyP
1cy5Ut3ZRjABAHQRWVN0o9aKzYEmm5azyqQwUqz+ChJ/Ny7SUWSruUu7687L5y+x4H9GVUQyjVP/
tPXcQXyTE4Wj1P2qxf+/NfX22kx18WUsJvMwwDvbApXI1iWhn5z7oURmnWZuSIUDoTZW2o1Ly3tN
LNaIB37sHwxH8IdwQrp25mRal7OrTwwAW+0mYPv3S7rly7DsokOQ9MNPT+TToScwmuZnAEPE6ROu
F89vA4ibr1GFtHFFttv8BbWOZayGWXtrGhT6FCSm+K3U5ggOIsnEM+mcxDCOtjAPfa/yB8kHjKzx
pqRvLRYIFdhXJste5VUgrqH1GrATTIK42NgcYLok/jDDEM6yyxLlNgnNN9EqJvol0f1K5vGLOetv
HoDib6MOVdPslPgrPgYyoCYmoWDya21bDOabbBHhGBnq2U+wDZOEWPEjWMEsCDjgz8tH/h7J6KT7
3LPa51iZnCXhQM5V7nYRR9QhgHTTaFs0/5LESchUSKD4ymuqhiAr2oKlDo9hgVczXHrkMa3dEavK
cs4wvFpMsX26i1xAn+1lXSdiO+Ru6idW0j9SbHaPAqokzVePJMYU48IhCyeIuyBW9ui8TMz+Zbfu
kVLduR6Pc1GTkLbKGW6uqPWdWzEQIrlL0C0g2odYRqUba4HU5WsPZheEqFVi9REKSjouKIWsOx3j
yzYKQ3WrUfb+CMAhw0zWleBWHzyGrmmExmNhakVHzkFg3k0RYV5TONmgdEJzP1VNfV0rsttH0PzO
9ir7PlAMZUugu3HvaHl4PZgWEUY1DQMnagfGIL2KHIGO/K5uBJ6cbiTPACRf8EMgyVl41VAKCpFO
2ZboI36bSer+Zt4jli0kjqsG4/uPiDPOOuxqU1tg0lPXSis8BqSefB4BGNaVNo+/Msov8hf6MVtH
IeIdrdUmP8crfJ2FoflEM21eB5Or9VzM0rYuSfZbazCHr64e9N+LwIoOal6rfg8f1F6Z3UifCyIW
k0uOkT+1FAZyTTLabWeMw2tDYuxN0YXe3Ugi1xNdMUQWbUvPdaw16+poqiNsgrD3qnHvsWkUr1Nk
DYdmAqI0JpG4HdvavtZG+ktU6NZVWtGW1EDuLyFq2o/VZLgrgVrSp+Xk9kuMYFygxgpI/rceiEMz
q06xmNUgdUBP2dYKQVy56YNB/Y2HCrdTRKH/WAMbpIa0W1/rWYTIZW23vBqoecCSbSqsWltRDmG+
aqu4hVwUmetONeurbLDnhMlKHT3NtEDCBRGA/JlWENmrxIOViMZm3vO3DZ90rZz3UzrVVwzTp2Vm
BXG9TAADJAsrTzhIUjFsSo4xSGRCb2e1Hk1DmmvrSg2VLUb0GK6yTRzXkrEZfV9PFWt1aprdv9us
Ue1OmwCm7Ro/Cy4TnWCvZR8InsNIhB3Z8O54X2RN/QPGqmAZ69NDBhmWXD2SiAWrwHfCnmbS/xzH
F0Ch3oArzhsdGebVsYk44GNyFy6qQ1JpSu2HcAoUOBnNrN+th2RsakfUTHhs9sd/XC9sCyA4zUJk
lGBpZsuRbWEk/q3LoLfHSTateYdnnq5wV6YWSqmCvCRiGEYNjCX6ZTfpNLOMTE6aANO8EDrdrmgG
8Y+ajUGdDr775tjf1ttQf5D+xW+JGZXPfZznW+F1xZYWdUA9r6mLhAx4vJzM9dRRdr/K7pVOhdhh
V3apszuS5dwgVf1kSFMWz6a/9ZjC0r6NAAM3mhffkA/S07Ukj2yBfGQEBuVN0mOlGbtGNwDbMovJ
96DLaI6Rgig6OTSefcBk/IXV0Z59kuvsRw032tejdCk25aji6G+wKrfYOlDKUNxWHZeFIgvSZHbb
hdbQ4S2dWnmqYhuNM9gMsXYNUJslftZdhxP217FFmsr2bY536ioADU7XjgA3vQ6JsySD291SjTY7
Donp8+DF3rYoahrzta2sLZODritotYfHgYrc7FoPSYCSMFygB0BDWqOXWHroEyKGLPdGM5mvWl5n
66LiBbcDM93PvNFLVM0QmU21eEvYw3cIodqnNrXnZ16k8N6OlPBOJJ33WCToGmwTN0XcVMXWbQz7
q6AgFYuOnE7iK4tw+ncrVA+U8R6003yYFbV/4ySufMmdKmCkIRJt5Sr2P79TKsbg94TDbD2axrBR
TfBtDAiUpxAM1z0IL0btmQ7T0hrjb0XXugev7MeNonbWi9FN5kvfKOZLYlXTLTuVvYnqSFlNRICu
aLYzVAuC8mbGtf1Qwt1c6+DROIUb4+3xqQsLqVrZuu6dnqobwDglG1+bXAG50nDYwuAEsDVI4pK6
Ga2SdDpEBevCI7E0n4SxruqcsNBGNfmIHazaHY3lu8DVwh0aOHQIx3cZczqyV8V0qStc82p24/HW
aQtoUJkTLjVT9PWCRmh6p9ZJvrMZtX71gqDfigCt+cKN2QzV2eTnn3HwpG1JC75mIhQOALkgltLk
xnYv+/RoANNpvGVRmHY6SdF3TjPPxPLBs6KxXk3PKmJXi6hXePgzrGWmUJjKM5j1iy51kjsjjZQN
FlvGl0SwXKHEG+81Z2DQ1lTjXY3rt1w4UQGcvi7p1ePwxOWok7YeL1wt8tbsTf3OA8/EkN1sUYQI
oiSXhVOUTx3S7E3HgkMNhELiSjN1cVczR2MOaPfYhJhoTAP2yBpR5Qb/C0GSpJ8qT62q0nJ2856K
2TRAMvWMxdSw5dMkYS5ZzEezgtvjPq2rnra8VmTPKrPHdV4xqjG8WPtxVAeaOYovcxjUH5PnMlEY
49Kg3SNFtMio1nQtdGQfCGCb1HH2Np2xtSumBoK+zuzAmHqUo7lnQ44UPdLWBTSr+YBplW8ejh/D
lID/8WQS7SsASRKX1QmQiwH/6H1iaJh9y7kO/FZLzG2sGvMucQNSugmRk3d0J1FPS6YB0a02x3q7
7OL8UR9TnLIuGp65ipStsPDoLgxr0r9PeM+h4RX1I+Bu1ONprFwhIbnvqslZkEUZLYdEeXNrILqa
WXw1OrQhWTIF19xGuoIFx8oJg6rZuG4zrEvmEltYYT0jr0BcoYZt0EvXKiExHcx45EmkZ0TTvU5z
fknQav7TKZSfDMHuRr01Nvo45LJuq3du5OgLZ46fhjKal42rhD6r1ZYH0S9xaBQAsXJUkKn7VcGu
vQTBWyJXaetg5Q4yKcRgAq+6AtGZVZnrzKm4XyKsTKoqKBSs2GhmquCmKqJwmfZhsbbjDKtDafQd
EN4k+h52veWn8IpB8HUkVJI1XT5WGMXmBZT3GnWpHl1FiV3dF0VafcXtXSzY1fNvSJtRp/QOkmkN
3egqc6t01/WQHrDfplszizpfoY+FUiaszXvTbeZ74G3NYwXtHhhZ5yCIGeEq2rNtr0enIbukITQ4
Iylw09cpR3I1i/dhok1MnEX9w2vm/IoARYNBZ2Z5OGrL0BjQTHRjml61xQ/Ke+3baBfujeZ1Ql02
OmnrfZ0AYdbLbrgP8PPuxMTYNcGJvBEuGkE9Jz+cYb6CWqFp+BVXY2D9IJasHpY9hL87UxPJobBE
uenwCH6zG+qrBS5e/XZyPfEtzSJnT2hl8RJMjhpAQu2MZ1XukDZ+bWbAbkRztuiuotg1b6K8FS+F
MCwfKuuwJ+ylvwJlmv4UZoL2DoBoCT5ZBPe9U+W/8pbokN7WwGa0SQlGM6icPRA587oRzJfhWyJi
mfrC5KzbwjGeFGF+MQonXyN40xjs9n10WyrTW9o77lcd+zwqt9ldhmE2b1AvJ8ukJ46JGm9GWxAR
Lr3olBHn9dSwkiVZ4idVny0qGzc0Q+vG3k+cKvBVGDNkZ3cVtiQ8tXH+pGQINQpRk6qMrIHGjUvO
J0KOVKteGiMxVqnNoHOBCbTuVhaV8bb07PypTAHPijnTd02DpIl6PkcwaCAiqtyOkNN2UHKf45Kt
vE2CHM/FwIxC62z3WSiEFnPudLecYoaFrsQEtRmKgAjgZPeUisnrqBnll6RO669VV43OtlLwXy/i
ANDmti8t4kPTlJLGVERxMEm3hCMgh3ZpA7dh0TVDsu/17i0cXEQttHeuR88trgwq259FpdqQoR3M
Zkp6O5d9RjSsoWRbgQZ3iUwC935fkR/n1ZW4RdYW3iYUQ4vEzJJ27bpWjQLWRrDdJPoD3/8vciCI
82BP8xadQxq6EQhypsu2u09xF65M3HbPY9MabFxQuLUiDw4tpNAfhlJ9N5N2+I5M+HHuEDhvSMrr
VwozyG1Sz6zslWIs+dSyR/iWg1gimG4eLDVrc/Co6FqjTt3Q7CafmjfeV5j1bCNo59d6ajN1JPsV
yHXucTZNIBcyk4Vvwkq4sAwlRIU1Ok8cddhPkOx/D4ioXVWh92KOpHyrFQGy/Ck6LrJaPJqx+cvJ
3OauL8WEzTPoN32KGpTnNiU3njcPW/igPDG69xBwEgKMFY+HYgTOi9NH5lPclw0qI2LD9IYB0FBQ
U02R7YHss7bCiPR7ziDPEt54N1azva/RXC/EIOx1BfbgtfTww2dMin2lNpJbGzZlgTiJU4xONq0/
thazln4ocLi3IRWucsjzXOyEO+WHIFbse6dWw5WdQA/Qot74rYWkkZTJUK2bLiZFlpCcu8Iao+vM
Sq1Hs0Lri7R/JgfpW1LANY9AceQst+u+ItJ6FqN6CILOJt0Fm00p0nI79Ub2KFhxF91YVGvP69Vt
k3VPYTdDbXAkPS4sp60Ymu+RVzh+EkbsWBSCexZSxScot7+mlHP2g4mKsQ3rlPq3LH6TVdbHq0xU
PwzcMN9aV3TI4kKsFz9KELjqlVZ1wZU7EHtHt2TgZWv1p05XxmlJ0qvl3YIuICG5LGp4kEZTVtam
LsaZo1nUoDebmuypyAFq5NbkbaNY2ttoYT3hC3gDetQtVEDoCLSMZq/Ow08wvjmDfAaHFFUckmok
djPpuTt4kJpMRPIVlJqERLrWVye3n3MkpkszIIqJqjBb0e742eox0iZ1CtD9sb8SUul3o/3qcAQZ
k/naatQDNZRN54w2kdK52k/Ty4Yrs7SMtV0bNFJSUo3CQPN7Twl+R7Zh3QMe0Q/t6P0G3EImHZ/e
F113mmhltWWNYKQZg1XrMslTCqvcqhAP1npcFytbhP3CxaVzwbn3sQuKo92B/maSH+fqp8ZWe8x0
InNdOHYm/bteoRkXVyXvZL3lPJ5fsF596OwC2cZBCxwNZJIN6uJ989gZrZE6yYFnV4aoljAOLeIc
DBypipcAlucuhf/a8ZhmMxg/tXiprV3RftS4scgNn8bEZMtIeu1GFeQzfd5MljPsPzzKdJKJR9Ql
jxBHK1c86VcTDa7CiOBSRUPoZpoJGTGeUHLy8jJgHfMt+SzT3zbJuaiuQZSkD2dhaDy5qBXD31bK
uPUhLFoLArPZpRtadpxJzQv3d+prlffHB80Iw5FMKPvELZey+M9VpTR+PkXAZLOAYGmldpNdqtPR
zGh/3FeTRgcxm6ObLhvHC9eXb8Xp89UNg/kN8gZmNCdvzRSaFUzJsPXdXKEBX3CDdj18+fxHlDdx
ehHYWhDLmG7iUdTfv5qjxnYhPL3xhaB16wwRVUToGMFtpquzP0+M4/uOKNCyoUj+/NLn3h+wcegk
PIY3mpyC/TlSgeo/aqFuNLJJMiHKtoCSJLIRDNsyq8mbpAKbIhGsP7/suU/fAD6HRITbBYfx/rJG
64EAjrksUb7ZXsv7L+RAzX5o89Z6Du/v55c790GiKZHZADL45ZQcGDa1qiGQ5XKtsJ5qvd5y+B/X
NQCcC6vMB5epfGEN0K4mJ/AzbDZvnv/5LUFSDT/b47s5Bd0vAqqgFLeZhoEQAajtzuprFMhm0kAr
/vPbPffSIq5BSIPQxnQ/fDSOISA0qQ1GtdA8wECnmx+yxH5+lXMPlZ9Qjq9gi33ATZiYNDszZ+k5
rgJ9EjCK8KZxoZlJdeH3O3dDhEzQAzHoyuPaf/+6pGQE9BPMSYindbZCTP7ddsvvn9/OpWucLGqA
snSbjbrxcRXdzHazNd38kgX8RJF0XK2PTELcx6YFmPf9fXhe4g6NLhq/ona9gdyk73XSfgDgD/HX
SGGFQbOrypyrflURCLHD0X5pRfv46Rky5x57t6l6tC5OVjTTqtDTlx5JixrZb6IU9nLQ0vo6UxKk
sGQKr/72uXI9x/WIrQf575x+ezXHKnfCBevnxUiBYk8HsnudC6XEx3fRYIZugbUhFRrnyMkK6oXI
KYhDIFRbhJDXqhJoftVfk059CbJy5krchGtBPdUw+jonr4nXxvE8TW7ps7Qh41XaK2Nynqomef78
sZ35mYjo0FWN34qVy5QL9x+zbrvKU8MDTufPsbpuslfFBf2dFlKBvP/8SvrHPdZ4d6mTPZYeFRHI
Npfqeo/GfWGGi3xwBOIxD4B63Rfzlwnx3JZkmICMDJPuvkq60zebI+tazLpYJ0x/t3pLGy1vDBrg
uYkC2nKTai+MEefVEM03QcY50KwL4FhSoc+5SqwzXSRi7/TZeDuUHR3sCZDFkjZbQrxHPF+4UXK7
TvdZdnDmeiofAFzQ082OfETF8KAx4kmPxAs6PPVW692Hybbj13zuyHLLQNmjMP7WAH/ZOOlEz2S0
dzZG2dhiMqvVVYq75ksecDASdoQQMH+oBvdmDmgs5WVar1tcU4s6Jmo1aBIDYwIBeYumJzkT4nq3
HM3S9JltDyshMK1znWRFC8+5Tk20DElKQPTIer3ywmE5O2imTCoJj6elK5wb51b94Uil8+dvwJl3
TQdwg4KDPYuS/+RdC/K+pvqYeC4JyaG95hk7fvXRD5MG19gYGIP/+QU/FjywRB3y17C0grQ6LXgw
6SE9q/LS91xhgrQo83UdNuLaNiqxDdxQXEe0Xp9MbPwX0NZnPl+qORUsJVqcj2eOJkR2FnV24dPm
mr729qB9R2WlPUFuSd7++iYReLAa0evgP6elI3NRzptTV/h53zAVweFIBI1UneK9bHZ2m8busmXA
Tn6YTtP+84ufuU/qKqKYVUTgVNAnOw25PMCCyqLw26CMEYgWT6GEn7gJwUZ/eyVTLlIaRAuOV8C8
3y9U9IDaEDls5uPBfZmmYljpLvHtTWYYf/2aUm4gmEIYxenjA0ClasuyC/suQ1fQDavZpvFqJHfD
YNmAHO1ff39bsGipb0yQRNbpthXGWUUAVM1tWbnhK9VUlMwQmemAEE4vIZ4+foDQfCltkAVZDLRP
t68abQiROzl3pphPkaG84Nf+lYzGEwr5CzWI/JbfnzW4FMdSm1tje/mA8wWyOxUKQgx8+muDXqlX
WtnCyXr4p9LemumXqtHzVzxqvqUA7pTZpZiV40LoSP1a6/epV72COX0ymrTG/mJni6jTL8DJP777
pspJCsgKVQdXPHkjLfBj4Cic1CfDfj9lvW+aKbnQ6oXLfCwY5WU4GsK/pvo4bSj0rjrGMX+03yu6
JKQU5q4a2RE/fw8/LpVcBcSpxspMGO4ptQbL6Ej4spb6jUFHi04PJovut1PYh6QWDNTdeWlMlwIA
PnB2YX8dFw4MXxaoolNWEVG8WOIimgmeBdhlyDzacEWV4rvymNLPBUPsdiIdZYGDPI3IasELWbSq
sxVjHe4y5sgbEqqf5smqH3CmgNupKooDWRbU0pWHLM7+4ulQj7DIWxfW+LM/DCQsDj/Ez5mnPwyS
hChjspH5dKeLdTJ5yV4Z6XN+/sOcfcvQVdJS8nTkjyclZ27WbCNhmfmFcDJCenpfTbUn1xGXqpYz
HyxJDNS2rEM2Z9j366vlgCyv6oKFaKwMhCxBtBttddx8fjfnViCCT2jDQVim2SGf6R/l5gzHbww7
JUU8hMWzd9imcMRjMmuzHxjY/r6K5syITJQtQ0IDT0+owGDgn0Z8olMa/JLPriF1LG+Cl8/v6tzH
Q4orMFueIDd28uzGlpz6ueTjyWLLvU8njRFbYP1i2FJumtByfw4ZyDm6hZdw8OfWPISkJnU1nbIP
hx5ap2pkmH3qh6F+JwoFS2G4qZLnKpkfWa63n9/muReeY4/Oyy49NadPM+MeHRuWh1+FVbrNbcs5
DDqYgs+v8gFgJhcFHqKjsx0ZyJxP1lWv08fOouXuu92gPseRWm4UFMeLIDH6jNmcM3xJiGVZdqXo
7+qpSG+tzDG2kYumc8bVzWCZSGitBrqCYRE9Rtcll063R1PP6f7mOpohv0zgnqeFTxO0qgVym91m
NBkTiPpVEx4Rp4bb7mLHfelGuhMOiefXWWHEzylum13gld/h9GLFkzgC8p92dJG8hT0pBI9F3Mfn
D/LMt8ZMmxKUmCNgO6cbYubwd4hHyu2hmH9VsyY2aoWYMsjQr0z4sT6TTJ95EbWjxphsSRrEp2WM
Do5JJSyW0j7Qfqk0HFa5pb62E5HZjlfI0G5bXKgwznx0msbEjoqGHetDW79vsmlswpLbS6yv5I6C
p0K1wxyjmRcGuIIvdTPUK9QYvf/39wq005MdKQrE05WSjEfkhm5b+pzVbjG9N3SlswPd+FDG1j9P
rnUpD+jcL0nJRhtAx7rCUvZ+1eRbgYpg1qWvkMewnLQeVUJhiMMABcjPbQ7Sn9/hmT2HG6SGMtjY
KBZPvsA8aMwoLnm0IyFv68xshpUK7X9loIj9by7lgYNxSWKgz3+yIVQOAVh5wRFN88ri3spq8AWO
sK9i0PgXlq9z76jBByV9CLLTf7KT9kjiipnOgN/m3ROYqzfLqp9IAW4WcVgfXCgvf304YgHDdKFD
5mR8cvoBaiOzNr2dC3/WZzR+zvDQdM2qog9w4UJnFmZa6qoF8I8yRPfk7/nHrlrN2NfVgCNgFlov
ZHVs3bl+uvBKGPwZJwveu2ucvBMe9i5yW7kGgn5tYcZxtW+t1nrQOxuqWjYQEhiqmI+GpgK/mYRf
yqHBrGcxq+3cJqX516GGLGImvSa+QIV8IVxt4EFiQzT72TSjg+6FhOtNWJaDSi22eYs4i9PttEQG
i8PJchlSqBJjr0m8X8L4/mHGx/asFhqAqTJvm63aEwd+JHDeJZlKdVhKWkoaN3fR6ERbrWmnXQZB
4bY3ovymV5red1PvKS7TdskTTjc5vaJmESEU9BEnkmkwzNU66CILsXAqUwsNGbuZdJvPH++5d5Nd
3NF4TwyJ7X7/C8ICq8Vk824iE36tR/HqRtWdaSgb8gugTAzlf/HZUXNT7NG+ZyB0cj0rmoraCKfC
F3Uke063JEbsBlFcKF4/tvwkApzBFrUJbTrv5DIQuCKC5L3CR0R+qKq4QTPo/qwJWinDGwQpy87S
v4dNceHIZJy/Ll1aniiH69OCzKvgQlaDRU+knOav0Ujcu9uYygGji5qt0cxwxqmtHEBP2terrEAk
COWJhbzW+52Fyt9KBmVnqJ2y0YRZLAOEobxw1ZZ5JxNsL/lhaT0H9REpIIy2cOUJ4hzi3plXoRY8
6ilgG3e26gUoABO75YxfPeHvAwupesPzod0nbjZvAYHWGxxd/N/z2VpGrUjWDjCf59qwLv0U59Z0
GyI72HfaDIYmH9kfa0SMqTAv0r7wIWpOTJcW06BuUw078edv8rm16I/rnBZGfdXnxI8Nhe9ambos
6Dcs8yhaf36RcxuiDb6WuQLzNjDd729GrfWqrOEY+gyd3OUkPfyq/lKmEZr6drpgOjt7MfqVnFk8
3G2nZa/dsBgVGd+KEhHwLUlC4O82KEDRUov4wuM7txDYtP3ZLbDsfSh+s2ky7AQVld8kzQFCqL0E
HfZSZs2biNEsRPaFJ6mdey/kzJsDLBIC53ROM7dVxvOlTkvGDLzWrGt7d26GnU4vflUaSuSbVQ0C
pfKMh1glnGUKMTWEZVzcuKGbbrzSnL44WIKwZwQhztTPf+mzfz0WRNpI9G+904WRqJ1WSSPKnKGu
3gwvfI70/jEz0JH8F9chJR6jC6KND8VB2yvEtKPH8zmJVnRzxGsxKcTedM2FjfRc2SpZ77RY5H85
J9+hQValRRB77gs8I1GLxHUoDg0RYomr3WVl/ZRn3oVGxbkX+I9LnhasyWxmaPTU3FeGcRt25Ztn
Zojb7X1T9hfOHMa595cTqeS6kz9BL+n9lykG16zm0clZZvTpu4iq30By7SVsOHdJ+zZcSmDOMmdF
Xse19BoomlRmNoj+YP29mDRVXoIazGOn41jA1YbPKBLNIxHf8PCLjITroHU3ozO4z67FqgnhsUUw
pbQjUUuytVnqv9VBx84CIGis1O9J2d0ixanWgpIvdvthkU9GvO7ySX+sEF2z2evWhbfp3FPwpFOX
Fgfv7ekANsuqti3wJ/hzNZNxO2sLoZovVmVd0TN9EfHFkMtzP7F0ZiGUcWi2nj72KtFCApr4TOIa
CE9fdU21OeJ6jBDa3KKVmvTPP5ijduKkIEQxo3ODfC4cM09+6VCZMqakWe7b+ewto6GzH81I65eF
MVlXUZllzwBCAfOYKCePdgE3gk2UdzO0RiR9W2WANfv3z51iQ1qgSUvhOHFyUPLsyQUMZmQ+LGVz
HTWTLVOKZn9KyvYlIU3BRxf548KD+DjuI+OD6obDD2emD2ffcLTmKuj5ots5QMpKoPwGQSqJ7IEM
tIJCsuBNQTlpwQUOm2g5MZPBeWFeYvP/f/bOY7tuJUvT79Jz5II3gxr0cTyil0RRZoJFSVcAAj4Q
CJinry9IdaV4eJusW+OapJZSvAQQZseOvX/j/U2sNLxw4BiYSNBoc5/vPRtoRFirooa3LNAVe+Q1
FB5aUGCrm+CCkYneKQEaGYoVsp0VRWTHqumjIrClbydvsjFqTtFfejRcUav9hbS4OcsnlhSMqfIA
qC84A5L/1wIYm5Ct934o8j1YYX8nrUbh+tRHe1yijQfZhduW3sfSa+Ybti0ktIWN8DmPx+S8sqOv
NiqZb1zM/+776YDBQY9Mh/60cES5TVSD8vj+qpw/otsNFjWci8+FY+WH1yf97x4F8BqsAWx0jo2T
BISmEwYd5lhClTvfdX1s2HxzV54neZV9fv1Zj/N2utNM9dfj9soxeHr9b6ywGqe64HKgUafboO6w
QPZafecs7VqN6HjlXDitnd6q2Z2uXdfK3rvKQsjLq7qzrkHf7PGF/le+4Q35BtPk5Fr8X3WxF8ZN
V1AHHn7kI6qSavhTxuH3f/n/ZBySfxGecCGh7eFxQflTxsH7VwDKiSqasRVFHp1g07QQEP7j/yBb
RNrAEuA/o5ZGNvpvHQfnX9T3SE6p2IQGXfePFI1erm3TZKWq6eApzNudhJHEW0Did1Z3jIvqV95m
hOq4xVsw5nr/x+jcPi3hVzyL+AgnQuoHOWx2K6W0kydVDSCQdXZ4kgtjC+rIt85YB05pPr5RIfm7
b+IZVGupoYHOM//+x+0nU1aKHwny3WoqR/TS7JtB14L73vrGsfg3DwLzBFTNBCD7RTqt2YtJiyrO
cRnKX2VV/kqt4pfgz388cjwGA1NzsaZ8djJyYELAlgRzd6Q2kOyTuO83j4br5Vz8D4aOtUrUoetO
/+m0GAjTu/ZhU3VobtTyckbAHWY4LomyEW98VMgkPI9zVCOolHGn82hqnN7qIo3mvkow/ssnhBTD
cfmwZPM9RLz7TiPx9/oIvszDeZhHq8t4fWKgal7mjxWBDmvL3mxxGeyxBY+g8x0x2Es3rVU84O2A
3DFM4Y2De/c/X4rUOg3A8DFtOp26ULaji6lzd+z6ov04guZHABpuLbg47439ZU6hFwNK/YWoQA7K
rn7+jesoRjwP644ONSIgyKYve+Ha6cfXR/Lvljy9nv96ismP/hjJmFREW2PFU5IZzrec73U9NeeN
/J8N3R9POln1E75UrW54Ul6Nyy6cxcOKv8L2v7G9Hv3Eng8dHa44ZmVEiQ9W6WR5IAgWxHXb1Zy5
brvrbI1q1tIpbCv9etknqd3unEQ6B6QFgqMt5xbhMy/Ze73fnOueVt92akH9x3Q7t7JtIGvkBbah
IvXeGWmbwxiVvxZwqO+y1dFXXYTmPTLsxpczaXtsQ/mRJU/rvV1OLt6gcNwiNNbeLzJxP5eR274L
UpF+07VedlM9B8c0QiKjXZCAnATruYxm1DKGZbTqDRr38U73mf9OKRrVY1k1e1LB5iP0UP8cDtv0
o0+J8o4KeXeIdu8X4bcXaO1rsc2jOG/3i1/Z3wXkXNpvvI9FkvJQp3x0ie76oU2y7iZz13anQH5x
2fPSFBNbrNLgBiDXdhZC3z30NlBo0aPyaOFNs61tvm6tCVx4LKhtpBp3m0YElzwr4FVCpoK3OzsH
rpAt6uaUTc/9WhdntHfaC8dG6zqu4a7GCW4sUUX1J8t1cDFnjviWxW11H04lgKTB6772Ye1+Tvn2
bhNB8P3a1T5KZCEODqBCoi5RW89b2Otz6EOitxDXux8m1AsQ56zfo++pvqUMDazNvrsJR/HLdpjT
EfbSZ/wFf83DlH5UIQ62yJnx9sPQXiwVue9BViD62dsJhuyiCOcPoET9d0R0tcV+pjjTWeVtSAMK
ozgxNohhAqbd+GNWXGdel6AGnDW/QpRxrrGcYBDHigKia01xvHlc9tWAXggCFfElhhfNHt1APnPM
ETvxEbCu+y67w8KbT8qiovyWQC1G/XpCbz/I8aGtIBGv8MplWJ0VjWt3V86ou2SHDa3+kqedlexd
R2ONikMMpsWh3chLyBjr5xjazt3clPUvN8IrhG9c9rAV0w2kg/7oozZ83wLFv/MQOBJbGEQoIUs/
gJICukND/Jzr5FICMqCOaqxdVTqXmFVgjNRu4MNadPDC5H7oJdvORyt3q32OuBXONNS0zrDr4Hnl
93S7M01roREPCdf9A6Ke+gp0qZNtigSrgUGn84dJJvrLKtfyDDiyoh1gSbc4CPgH634Vcdlv5JBN
4wb5Z7x3k2746a7sLd9KsZeupmD4pHHb+5oJtGajpSKGzi0vK0c83jF/Kxb43PhJOCUzEeRZ+a3P
3OZ8TmEGy3lwtwiA/3LjPLlMHRx5eBEUqqFl7qxlMAa1dZhfo5ww78esMjRaZmj0OPpATlfbPJZI
seJc9FFoCbc27+b8r6ZLgmNThkh7hzma2r4zfumGRZ/RJ4CQnowshBWnA4hrBbLWVLJ7C+7u4FRY
K2d/qVFGu3yYP2JoclSt/j7mS3FeN6G7H1P00DkKo/f5yKZ0Gl7Ldip9pZVM9lnJPqfBi7V1F5Wf
YySCL2BuHTCHqLbZOndqW0/lUEIEFwUSjRWLmqg43+ZVt+yaUSQ3HknlobfY9eVYLTuNadPGG5BL
WiXRDd13feaYc7fz+W63Fg/FYMU3Md3dh2pGdMHTyqGQMzl3+NN65/PIigLBm34bk5S2b7W0O017
aR8MK9uoRtgcRIThRlgSQW/YtdY2R6PpvRPKfuPb1UMQECilJH4gLxG9XwvUN1wpl10a4akDLXOM
38Oel5fOBCsG1hHLEHOEHoOMetwJHNS2tTu2u3Di0bLFAryAELiFyTD9yKnfd03VwOEdYB0DONzL
oroBd9oe8gnpmXyou5uhN3l167YXldOxmKY+H5ETdnyaCoxOkSY4U4Wjg90jURe3pa+qjJ2/7Ilo
pc0aCbCvvi4xK78WwZwdNMabxDgyiY1lqQBJp+AwICWyhe/pbgPkOc961c5bvYbtp2JmhFbEHHez
HcmtjxgQMC9F5K5s3OwzToM73WUpcrxoHKbrWL8fRmKPlRE9poRNX2o8KnXSjgf8seGeNdhHe6lr
f0+cUV1oC7ufsh1v4nKojkNo6zORU/HDJdm6UrK48fAn/GIJMdwsc66uUrF+Rpdg+hyXuNnHC3hS
f3WC44pf277J+/oGflZ6W5Vfox6ee+Hlv9rMkEFU8Yn9fC+1jfcBEEDUiWoML2yPDtoyYO3Q4kdF
cP9uBS3GRRGHnikPvbOKHC+thsgrGyKOXccO+sEO0t4rU9o9BVmkRqikMQcH7l54TIQIdnFuN1uI
IvN4pHToy7MmTzauk3fTRg2JwOWhqghmgktezxIRCcqumV0az0kb14MuMi1JOFY4KfWr3FSdR3XE
y3plIwA09UbYxf001G59PvUejoaoenbbNh77c68axt3oULqsdmk/A8e5WCYXyXIOn0oS/+poSj/0
7gT3FGFxNBv8Qtf5+SQSD90IlIZ0fO5rtKo3aTh6kbclF6dOtFnhAPwaFpGj1KPL+q8uAM3gFFn0
bo6jzsF+AVUSspvAxsJqJq4vsalCoP+j1G0TonQphY+6xnaIM0F9L5f+DoUzR9fEnuEb9til2iIO
/XES3gwJ3gkzMoQl9fHYjhZ93lSi3KHj/t2PRzyHhEDZz6s3fkDlxg3ZXwQO/T4IhGX8sSzshaIa
npPvLmfsU9fbtAJRobGK1dHtwZPNffpQ5gH6uzQ20TSiFowQDprv6IJfIwyKuMqcoVuHrfpobbFR
Wq/ZrtmPrIoAb5XOYOHIjcy8qCzrXTEHdnyIspr45oeEbz8jO+G25E+bCT5ssOv44GNJkabexkvw
lk3iywIQjszc/W0bMz/XiCM/z7CHFWWwESf6I54IxBt30lfwT9DrjyV5AjJgxfVCpwb/C4y9MdZC
N48NH1xQC8sKFATeuqi9KG+b96FCAOwMMPELSGqUuRl7gPeRtYPGG4ZyJTF1ivC0rsYP6cIx9/oV
48XNkLYMGB+e5JCPU3g7GQBfB3U2dRVuFCRhDUJVHFAcx02TtxeWjxDF68972RUzD4zwb8QR24N/
enJzaiQJjh+WBm2OPpjRoWh3xYDR4E7I+gGfz2RfYg53g2j1dPt47OAsSQs4d/FRzx288hBXDB5Q
XNFnMwJXb1zsXpZ6eT9QJSDPIlgGLy7lHVwGSLBjeczr2j8f9VD/aj2o/ptJTQOmMTh4AdxBlp+y
pHDUtQ7JNZ2SN+4cEu2CjyCVac5jt493i8vNcyi6BgOeZQwufCRHLhsakJdliISuwjmk26gxDY6Z
Qfl7SOC1ez+q049wv/wHL6RevEn4n7PYcqL3S+pwAKfLDDKjKMS3x1OxaWCGbqfVaFS/MVdmLp5d
1cxYkFGC7wwDbC9PFkc2Qrfn9CqPCtgJOgRDu8E/Bhlez//SY8EBfB8rlFjk7iHAY2ALA+SfYmeh
YtLrAsLMlLBMT94A5MYU0koqjgn37bPAytqLDn3ts9c/9EXFgqdQqIBuAWELYMPJlXQsRp2GTVsc
Q5/kOQRGC1Y6xGXKTbhnhCVqQovg8pCXJL2vP9p9OcakKJ6p/wB7e0lHw3LXB3A30Qwepiw9Vn6b
XFppmnyrR1Jj/HCC5SaxguQeL8/7Mll6PIGCaa8WjXKkapu8MPFWqk2PT4+3z1RHOumX8kj+nVyK
thl+9qkxdrFScHRPFZf/rVe/Ua8G/ck8/v/L1f+3QnHv4c869dN/8btMDRbpX/TcqYEY4gG4Bxbk
k9owVVsk+YmQhmuJ1XBIE/t3lRodYkrUpsxKkdWUkFmlv9WGA/4poNiNIj8rmOXk/xO1YVMJ/2Pb
m9dxQEPCmjF8a5sS1/MzIY70UmPh4v+V41cnflX1mnr2buIu2CtYb8Jd7kWVFeowLHAFt8OwBMGP
GWHr5tJpAxS/D52Fpwtas3hY4ANDTQfRoLgq8/mTtGsLdrj0O+SUyMPnTHMP9XSPtqBH7Wn1dmDA
BvcGSFcXcbuwO2v6lBMj5R7eRGaECZekcPvNOkK8PPOGDMtqFL8ESkvbapotZOobLVCFRIY1Txvr
jSLjCT/cNzVhKuoEJcO2e8mabocQtj8KWX91w6STalNnUW5Ihz56dldJhlehtZ0dLN1+9aEsljvK
5gmv5ubcEEGXOlM2f/pjbd0+BeQ/i/0nMYRXQh+avhzcvwAPbWA7zycsEiSq7SCznwi4B+UVbmkZ
4n/+2A/FWW7h2YkFU1TkjthwTsVkYYKGWrQRNq5aD+08LFxLozGwsMyy9WDn+zXN1nG3VjNTsVdq
zdf7XIbI/u3DtezD63UtHX6sTnwUaXBoHcYoeePweV5h9SObQYZdCJgjcEyr/6QiiRTNXFgU1LiT
WUv4MWgKq/1QV2m73r4+egYW8u9DzjyIvraBE4DYY/BOExLcYvpkRWnnJ+BWOim0k1Pjbuza7PDZ
405zMw2IsuTUBYLKUtvOySL9oSyCN6v0z8u9j28CRwjOGuTuKHxB4XCADXLzF+FPikMyvA66RcDh
5RrNdeI8G8I1CP/pIAfgdQklpldGW+qUT2s5mRW1QPx/VJSx22XXL53F5V/Ha/oPgRTm6whcZJkG
aw2pIDqZULfAG7crAvcnehVD4f+FnCLWe+/SbmTdZW1vhrhawnFM9q9P8IuVhG14AIYAQ3vgmC/E
FDysR2UiyuHHbCewrbADrGL9IaV+x+i+/qiT7NZ8JOVS1wjUuKwokvnnO1G0cFUm7dY/pynMQdik
Sxn9AvhKjNqqiEt1dzMnK3ZVly3CuqG9D3RervdiiDoyD5yK05lyn8BL9D26s/Qst492oAh1ZTJe
juPk+7RTXn9pEx2ebQBkwYzJC+wQg/o/DfdOUsbu7NrNj2ZRkreQVlKKX9pZrOBL29Zh6+0gGLdU
qF5/rvNyYhJmBW0Ykjvw/qdhK0UXbu5kYH1fA8tx1y2yEQXS3VHMnQ/nSa9yKW+wTcoIBeIqoyje
SymTbouSi6vvcLSeMNTM43lV37PGEcnBo962XAT14lOAev1t2Rcn48QLGkF/tgkikrRvT+Y24Jok
61G23/O4AC2yEajmrrdDOEsW1brYMJPPkqEbwmvLS/E62g2N73MYNOGyECyT0s+WHyzAWvwKkb7k
NxSItNKe1Y6PLcxTAPbRztMfghmDwi8kcAmdHo0UJysVGWPU1DaNVCHHMD4qmhnJ69SEaGuA/bLs
XG4GVNZyuilfYe6RQmz6eQXVtcPJAlwFKldF2IuD6/cB+7tHpma+7UJf1H+F0+gUDvXFdFhv2f5J
8IWSH0uTpoDgHR2jFQb5qhmdL+iUdihXjug/rfer8iJ9p2Uf6g8DSEd+Nm8EEWSDQlvLnLk5WFx6
EfBWS5zAUbtlo6ewPPgYI+2VZ/RjmrDBDGUSLj8ZOkXKjxQhrcPwLNCUsN6rKao5zJYe81bktaUv
qI0LbJQ1xr+Ipeab1ZvM06wMntK1l5RF/xVrsEAfU59b1lWFcfFyhqnu3FzkvbWM5+M8zqylOU5N
5Ct0ge16rAc87jY2dT/+wPHGZbd1iG1SccZXoCuRmHv6gEConE/FhC0Jxc62U4sBDTDOWi4wtzFB
rEJozoIWjwUifxRRt9RofHeloB369Dv6rrfk3ivSoMi3LLkW72QvXwPGYPSKhUfPKAuIcyxw+Kbs
aVT9spwYuSDuRn5gmlReUuOhbl7hg4yhTb33rIisbemwC8SWaEHQddkR6M1yaRPFqeWVLWK7e4H3
cf2hMZpa0UEAbGa5dChhs6d0kySsmsyVFXPmzTa/EBKtk0YHlVEp9c4tzOuXH309a8awpW5laqYE
RjDaccV1UuzWaIyrCdPCRpcFlezG5G7CmUHhYqZKtshHCETY56veS3WT7VuKkLxx5GqiwF6unuZj
8MIx6xfurM/fstjrPY1NogYetWsX9FDVbhRQYAQzrzDa20i3VbzSwtfzf050k/jDTyDzhVuu/GzB
Je5LVoqHnKd/1NDkeD38vzEx3s6ptsviegAEFnwpRp+/bEFtRLyW8BMzxr2uGcFxnlC/3KxxZNYc
xueRfxQKVkp0yGyDMt6a1FrfoSDN//ZOXLGBI6GIDaSOK1kG3Q32+SKX1QSPvCQRo0stzZb2E/NL
ER52mIlgIG9sNqpzPH1Ht8llFPI2ojNx1LM9CKgW4N34hb0cJO+3kouZVe0VBYqrXZmYQu8cV8Es
d8K+S/KAHs7OyJWYyATNFuHy0LYOAYXbzjuoEsEse8faxqQz05jn3QbLYhou8UC3398n9QRgm0Rh
asNrDEV0CafDxojYxnJBeMVN6+RFipavoG9NtCr0QsMVnhU44HcFlbYCIU9JrXzYztUwWNNFmQ6A
zoBbDMxN78doGj80wCr5mCYVS9Z+TOo+9ZvrdmiTOcZMvfCnak8gJtzslZcJTJizbmwTZCnJ22ds
vNxQ5ccUP60A7dm4JMyGP9YpsPzcBNuFb04Eovq0UmQ+53l2aXyR0bRRczKYxVNQ1WUlqmnpu0O5
4DVB02WcB9ZQ6hV9mV20KxUoui6uHqVzvQYeoXLooVWjBF0yH81mti1n7K+HKXQJuTgpjcxSgzgy
Z0G71BO/K+ltEwVHBp+VaxeYSeiDrbqJn+QK0/NvCs174lJp63p+nyhhMsKcTibhqfMhq08XCmuj
8FoziuwFx1UDC0r3Ek75O2a/BzIaLxkrPa6GlRfPZ2vk0b6DUUR3IFxyHOmlizjl65ReHth7vzKH
rEKBkeU4hwEVMQ5luRAflji3/JsZlfuObuCCJwZgC6MLuo9b2crNSt+G59vWVC4/6BRxG/l9DyHq
m8GZWrQNk7NSElVpfuVi8qx3I5rsstsAQMx2Peoo6d63x7T/SCGejy9aDv9lr5cp4o0j+COMUlvn
ERtbjCvpNHiq0Yzg72VdF5P5t8VvPRYu3SeTOIetZcI9nS8OLZAvNmPsRTKRyLIu6FmyP62sYOf6
cQocdTOhcdRduwVhdzckpVQW8sfOEn5DtbSSH+16ru6Q7UgEa0hiX3EeNp0uD2Grx+5HV3PGXEgc
Zv2rlDf1EKbsCvT8ibkYdqKaXf30RbXKD3Ub1vJhWp0KF1Ccwe3NZFWKKpcXTB3cGoFLSLftfQyd
xwNKGbG+xpw5nTFxqe3aufQqjtV9GivtbHvmSBLk57g3oMlGS3/eZnOpTUoP8wA1aZ9eq5tsOmkt
6ivE59H/GGKb6Wdb0fvlbG2QBFjSdtMlfH/KOk0z5EXJZNmNEbBnNMeTosJE7pACLGsvZjYHTV5V
Xk3AZLqDTqLM2wUkaOtdJlwADkUUquh8WJYx3ni+ch1YlkS4hTKbGpKd1dI22trQBmAwBVV2hPOk
dn1rT+tFmjQ2Zh8TIsaHtJudBve2qEIDOE+9wLrtyrb2P430swVilzQ7uh4tDGhsd0i1eeoKq43G
+uCjA77S02ZVbwIZhvLTGqEv3W4qFUayO4vngC7rxkbJONwl81qVZ2mhxHxYsWKo2w1e5x6O3Mit
D3383alF3PzMIcnoeVeGWBD/leD8NQJbwD8z2rjeECgbefemD4yLrh1U4VlaWyWS+E5klWj6hh1p
bf5XHsMzTRy6T+UIDsYJ1LKG+9BTaNZeS5ePEbe/s28EItPQ+YDZRdsOG4h35kDtaq/ugk/TEnSd
v8N9XaaafMrOyFEWjYDphyG1oXYcJJ4urP/GkoIMSnqzNscKAshmcyPEaM5aDnC2Q+6HJsLBLzYZ
Jm4y1A0PAtm2rDIfhkzSxdpnFilpkPeaowfbB8Epo5oAjMrZEiE5lR7GoDXZH1Bsc3OIhLPytosP
eSk5G/u6CL8E8Ap4FaezIuxRM0tRa+jGPiBMBsNAZh+XFqN05mOOE36h/2ay6GSZOmKZiGleTxe0
jFMAF1490DfTThOu3hG0EeLPRxAXHjEFvxObDyUvQTJnGwQ18kjvoDG4nNET0mqkJrTeFAPUNZE5
OWlHzLypzECuuGdjtEbt+lH7Qc+/tRhX8cts0abspSFoJe9PQ9LEydKPKn7EFZhBt7sm7QZHPiQy
MflqkmqijQs4IPyO8l3THkIXN/rLrBWaY5Farcmlmi4yKUuOfRFjRE03VM6v0RqWMtlNlYNgjqEZ
UDfY0LtG93yT2DJg+Inh+K3v28dyTzjU5pT6fYL5Tss4lq1tKhZhAosVRz0vtRjILvNFgpBvUXPp
wCqRgSXMCPMG44AQOuoAv0di7dlCm7HzVjLSqIEfdNfWKqz9XemgUo90u1WZpVjY5AEfghpF8i+V
dKg9PU0jB6bj3HP9G9UdAMCZL/ZE4zBH46AjR143Wamn/BbPAjtNvuoyCgR9ly7M6gk0TxDqu9Vo
JOG9CQ+A4pOUoy7yd7DGTFJhKyya6RO6i7nIx2HPYqnpIjjztphsuM47nKfIUjI3Ndm8brHcAlHW
ZYOOb1eVu21xGSIgyfssq2/2gedJm0/VJUkm/GXfbJEeIBUFrwZ81bBPtW8SNbpQpIe9YxaYl45F
7571boRRwC57Ol1zrTMOzbGdSFS3nteRBYaeNPmmCs16REtNkFnbjID4la5Rw1/4/81Pk5WgQD9V
GPbGOyfnvVz0sCOTGpbhiLjyzvE687ZP26NUAfMCjL1lUuVA4KsvvRlh928a5f0ChzInKiG74Q9k
lmmxkBOIgy99s3arxk2aq3pyMq12WYV28HjOL6g9ktqpXZjb0UKWe9g3q+QT7E4XplgB0VbsEt1y
5cuipJAPwGgKmspDOXaK4LJMvnfpT45Cgz8NXNZZbbvmEii6gBubjV8mEzL4CeklF0/mWS3Bulx4
k8v9KcRtY6a556KX86BzyN5kXU+Zz5DZmlxjwK2cry1m2jOgJZ5uxLiaJyQGMwZR3L6aDHycPmTc
WSSC8ygz/sBKoF9vbUvji+7hWsZ1ROcyG6xjHHbeeBeueMZbW2tyGH8rT8ylGx6OycIkWsDsuyiR
JpHPOmwJ7lJIecyaqinotrs5tuDqFFIHDTlKErTrPaNuIu7q9Fz33vURkpGDuT+wnMKAx1PaS1cT
Kjticnjs8B1V+R5oHkv/6MROzlWlBLLx42nrNZoGD2YHFjLWUD76thoQYdB6MAujmUz9yEqB27Ek
4SVPzY3tz3PTMyCI5uVEfFT3jVJkZLY4t+WsuwrD0id5XSaRnaV5M4/vAWGswzucCpzqGA8udwoO
NssnP/BmpQmdYVW2/JrEV9IAq/rGZKL4ghPFt9PTrRHlPTyy3vUIJhOkSPjHcDtQuXINS0ebW+DT
xQKXdfPSWCFNGHWzyxbTDI1Xbry+jgULnUuSzepHBKhhSgtnNK8+okKJ0xpcGJCHe2tu/PIq6iiO
8IOIlKy3i1uagKWYRgs/txLBx2aDiw8kokOTe0354LWzuaEvT5EjmaGIp4CDSrMqX68a/U3NCLYU
wgg0dCLkck5qRvHcIiGHrvf3OVXmnqlzq4LxTmO9r5LNMEq+941HnlbVKFMBDA6A2MJTeinGsHRN
E9sqVN+DcDLdm6elUcWWqey+/nUvHwUvixzX6HVSPD8FD7iYla2a6sT3wk9NfGpBZ2uSQoI1sev1
Zz1WA/8sU6ILQpkaFh96XeHLrtRgO0M1VaX3ffbqkYvMCLuQlRgoH3vibQ5ggrMQ+BVBY2z8YKCI
oqse0c1Oudy7qUKYzgYsIlPhoa9qYu3v3keDr41JkSJ01IvLCH1o/vb6678YKqOlQmKL1QXX8Rcy
1LNMa5VNUfCgCmfmPTigzLWQw5Ur1OuPerHmwKSjIgRfDWHxl+LBpFGFC7Ope0jy2BsXatCxmO6d
NTJbJEzRCXhryZ22UBwmJqI7j3YgFfYXXXrZD16cUb9/wJXJxCg1s9luaaubAwLtCbZympDvk0ws
/P2vyo1seUO0q4M34CWnw0zXFO0FirS0SSErnq7IqVGYayaZ942aBFfHJc+pUsUN9qpvgSNOR9kN
EDCkEQtPNqKDdFq8LkkMEXkRzjcspqPySnWVuZoXgpvaERNgkzW+Pq3PoUE0TVDAouxMkzegw0f5
6HlrQQkMb2JM0L5JjLhYQdJLTZgjKALFw5Kmx/16g1oPvjHbqAQzu+xff4FH6t2fO5BUC9t3G7BC
FEd8uvv8Dbgl5qApsW7FV3QBiEsvCx92qh55Is6e0hYtc5MaQ8Ay8ft3UdwK4Ol6+zpUDefC9DQ4
tQhMiYfS/2I2op943BZwnmw4EpBgbeNhF3vKwtakcEpFtI6mwByWehlboFp5arPxkSOih24wayPF
I2eSM8LroOzQRYpJ5l31rqC1HGNDXVpmvw96MGkXWOWIW8xQ9OY4B2BCbhMNnjniuw4IPXfdpwL9
QGpP1CxL1yRNIlaPGZ+LIFW3TUWN5PoGH4KJ8Qech+bzuatnbYosDZ7pb0BhXiw4sClGcy2CG4mE
y+nSHrlZ5Ja9Ll/bHOyiPGadMlegZFUmA/hdsn59xoEhPOsMmVALJoweDTylODpl8tAoWxTA5elr
koGU8vYjhPPyCtqmW1rX9mDzBhu/SkYuUbOTmqTQqnAOeqtRdPrlHjgnlK5RUuCzXzLfG9RbJuYy
/1q2lD/Pi1qq+pMLfUNeuoN6g2d/GkGwYAjA3yHChmaScUd4vsgBQ2VF3g3DN92j9XYfiMgsCyE6
k1m9PrzuyZbmtxtKcWyHeAhzKbVPsoNsmu2qarT7qRkUXkQp5UuVHTLKqNx0CzFxOsAIW2v+iCjY
sC5nyE/3XNYCGW86yrqUYLjymP59N2FESR0BvR8ybES7kO6KCAI/8ha0KmWt2TJlgFiFLZtQx6Ep
E5c13ZE7bTkeH2eVAWdRllmmUwS+1MRrLgTl3L+zLOJodWha7NauXh+Ek/FmDJBNQX0TYssj4e5k
DIIgUwlI7PnTWAtzMqNfY7YcwjzcnF9/lHeyns2cErzQvwNTZly+T3ASU9tRU3X89C6Gd2eeNQaU
TktMvMzRRKgnBD313itAOoxCMzemSvr7b1Lj4FVwQbAZ3MCPTD2Tu2BHpHPrAaWmd1YpRmu9HNiq
IR0sJMCns8UbuTDtyyblelyAoOda8rvxR7fINJEshLXZO2tsr/ybbmsz4SuI3OAL3mWkw9HThVw7
VEDVzgpyM5PCeXTjizSBH36QLExh+XcLjR3J2hX0PDj30pQqBwg2pwZO/8Z5Gz+fPmPqQScfwVsA
tJyFiLY+3y49X6Bju0t/VNqLvgjZBO7BpT16DMu486nx5+qQ+XNyscB5TeGdpEgHuWV1r3H3xZUO
cTCaphmUFWtBkzTMVf8JyXxvuIWaoHO4Gto9Fol4X9Nq+6E7QOObUFrQcOjlhDfQttuL3C6GK06k
fOW2nuOCZw3C+7zSR9bnKQ5ZwaarEtvfUTWEDLhaGICpas6n7ZDIW59TqTz4leVdRYvUO9Ut/Z6e
eHWfD5V/XlUuXQLRKcp5bTnRwlNO9Q3URHCBiyoUoHHtbWfndTK6czmfH7q8dQKkw8OcEkY2DGeu
aJq7KfLG+8LzQBLHtoVdnkXd7ms5JsNPrMTlR8DwA2lROiIWM4oDbYKl2zb0i+btjDWotcGoQZ9X
TbtXU4LQRpwL8XmMw5CqeQqFRU2yvVsFWFrST4TGG8vyt6g3vffVYn93FzV8c6LV/5SPwbjN57C+
KKOh2MOzKd6QRHkerFkQtJUJZggh0dMnUThZELCEcBcLsuYn8zXfwkNqyn1YtQpKsLTDT6/v6Ocb
+ulhaEkDyEIL5KU4Yrr6pHYyaX6GdlSDEZrtO6ehvrpBP/JK+97I/S9r6/e0CKPyjXzsxcp//Eyw
OrRsCOKnsInR2AGXvqx/9k3DxRVFgBLWjucAfHv9Ix9/07/zrsevNERJ8j4Y6F5yeomc3bp0NViZ
n87Usmc8l+Ni03LhKXYI5UYfGtgHH4ohRezSxnCw23m6K6ozXWBQPlcK2BdgvfBGhjI5b6w++sR5
O5An4dh5X9ckL65qkJ1wleO/t7VoftWjF182lGffa3dxPyeCe+rGaR3IElmZ3Xg1fLONFdUh1ZuS
XpwzwZ2yZbL8FG2maCWMEjYWMpX2rLztyvy9kQudgPAYEpMGkAYxLh5n9CMi7g9mrGNFw+zHy/oT
3TwGPy+8/Mxr0TDHNemhcZLqqwdndjcCp682vbTCo98gZrV7fWYCs5ifzQwS+OZWBxgQ4Bh2Lc+j
n1OmMEQpGP/E/qwqKadJPBfRoEqwG6xWtdN+PR+jGrfwTWF1Nd2etj5i35dc6S7UCiZEZt2sTuYf
vXWhcCYN7regno6FgnWFznd0uXjLWePV3h010OqmhQ5MxkpjDM8RNdN2QX8l3cK1jD6QNkICNPS0
JRTwhaIOxgKV4mORtd1NHahK7dp0GL8vWF5+QuumfG81MQdEODvGl1VB1/Nkkd0ZtWj4qb39n+yd
SW/cSLul/0qj9yxwHoB774LMOZWp1GjJG0KSZZIRnMng9Ov7SVdVd7kMfNVfA727QG2MsjUkMyPe
4Zzn8AukkxGEQ08UI/vrRrAI4U58wD3i32TpbH8xmGrHIUsH559AsD/LknjEvLY20wUIOHSzv/j9
FSNhnrsXf2sy2zlf8/Ce68ya55VsrrEPI73EP3zQjJ+Frz++JbUBLQ5icyR4f8eBQMrKW9yd4lPU
WJkYm+HxjdWsHRlUig2LiJ6T3knab7Wl588ZARg3JHTrd9oQWJt//db6Afn5+a1FqcnxCRwNQbrx
d55zOxaY6Ijv+0zA4Ob07VX8FfwBsYlNMTtho5t4LFUBdDbsHWaFK5G6zi5FDrtiThIEEQtPApDb
yvVesj6/8n1nRuil1qUn6RL91VgkJbsqTfaJQ8pQWEH+GYGCG/gIrmgCMDdXFrAPCarearwsGyF7
7RS4BunVjDK0G7dL58s8jVxnwsnqDSkhfRNVRiZvCta8VJRWQcAoDP4SScmIIXFg6fkMc3JeU4t0
D1iGSoIbc6sFTYpchnci66LIZep3Id2XREIPRd3ERpO9Uu/i/Yo6tA+nsQ66Lqyy2kVX65uVsUec
MsKodBPzS99W2Ysqx540eTNj1EOw0T8Nvn49fzybPgHFNYI5ns/fj2TLZBNKoqf8vEIgvTAYARei
8pjZGvLIrjyRb0un4r1bau/zIEaca+5QF/8Pb1gyzeBUYKQJrmyin88flFIdLE8v/yT+ZVarHw+E
2Ko0v8lyFyrxMgSPDblyGzyt8boO4ukV8+uAzb9bjMd//Y7924Dux6cHWz2zZY4OtJZ/V+wuhRqH
ijiUz8TT3YfGNbp7E5PXymOwSyJpoc4qb8Az22WxzyfLOPWkRTNiz/vpknmpjyC5HIebTFPWd5Tz
DfnYhKA+/MNP+UvJcGUbWg4f8Sv3/Zc2eijiuQgaW30y9W6SJyoLp8NKaONx6/ThbII1Z6fULS5O
ydapvqeL7slwic163Fpe1T07QZ7c6N4on8zWVmxIuAU2WHpyXu5EeJHdsO79/UH/t8/ica4///N/
vn2DsYTLiyblo/+ra+Ka3WH+5QH/ygXK+Dh1Vf+T1+KPf/WH2cIPfrsaIyACMUPiHAXh84fZQgu8
H3QfZgqwrqlbXb7Xn0yg4Df6f7pFqgsY30xd/rfbwrZ+u0Y1MoW7Bv4xlHb+HbcFw1/rpyrCYbRx
PeeZqVEIccf8OGz+UsxY2IqK3i71Y6lrDHdUZNiutkLvEJOGZUz1WtpWX4UzZV27meD7khBa9xbB
pblHqbuw3qiJfD9NuD6DCjAEfl+EDLb9TCFkydXYGe+JbyZPxaS8KEtc58tg2/2p0ZOe5Svxopus
ErC1K9zap4TJuB0NLmqZrSZScit6UR49MS149J27vO2td2204/mod83k49s0+5tBBHb5ZMlYeTcd
WfZ6pHI2e/hMC0t9EwuhNaXZTaT5VnoYCIy/c0cCjOzmFTtXCxiGpV7p1MZ0YmxfaCdpZQ7tXFt4
CLB4tg/Q9gpWqSbQhKtEP3vizsMZnYJgj9pMDO7edp3uG7zDhm5KmfvO69OtOYlveYOlOvOyLOr0
JiMbYTDNrTCzx1la8uIKLxY7/op1mvG8Fyu0I9muR5zBpYRJc90b2tsk7YnGTbCXbjtPi1g1orij
ksDx7XMlLyk9z3qxte7eoAQ/DYEzrY1eecZeBUFTHfsliJ+XwvceWPPFj20/m/4ejIulrbCqOPmR
bXPXoDKJxcswtikUZ9OLJIJFXgM8dg1puwc3qPJjf3XFEOXKoNN0kXiEcp4Rgak+8SMtqdO1l7nL
PXs5O9O3ccKgUBouoNyWNT8lHsC+cSlXnj/TXNsxU00fedvOrgrzpV6suQiXTlseg9zL7fC6sch2
tqb7VDstrfpTwsLJ09csWMxJWxNgy0W8NZWY9W6fJg6LyULkTma8Jd3SJjw50ukdqMDrorMjs6lt
pHLxuJ70GBIJYIl9NixkS8cuixkbU7usRhFlTpuEdtUUUeoGbEkVmrbwGv1FDrNjjuucXOaonXwS
SzTvUU4OSHxzn6j25LDqCJeRTW1Wne1macAgE/E+FfHBk+WmdGX3xCzrjtvHC1u+zQbtTx/Cenk1
UBxtPC+LN/EwP+hEYO8bYt7ZKDXihiNd39eOLTd93JiHACJfKDujWyOYEISlTdnBVjnFt19lRy2f
l73e8NE03dx8Cmbza9n7dtRgHAlF2muRTdjxpiq9vj/QR4t9l43vqOfyQ5vZyZHAPbw3S0FqXD1v
K3BznV2rjb0wr5Nas8oKrYySRgs03N5U5CQsfzpL8wLTRZC9XjEgaXREInYr/Ui3/XGFeTK5IfcZ
mG8Garkhw6LPtI6WDsn3YDpxZLfCuPDTi6NwZq0N46mv98THqs/6ipnwiVLHpp2Ou6YeQOAwTiqT
pd9VTYP33nlorPxe+tnNYsTQMJQeCXN5zFzy0/UuOHjJeN8F2b5EHbjy9XnNNRkSLY7oebCfuqbZ
+vN0EoQ5h4Gjpk3LNnc9xAskxdh+doErhARpdyujyD9zW2/ZN48uVKBUPWQasNzGMKKgd7uw6R0O
wcw/2TXIDlEQ2Inb2gipEelsFYieAiFM5DFB4b1VI6rhebhbkyIqYuGvdn6bfyweDMDG1IODy3F5
UOxZrglq4ow+R+zwWKYrPhXGXZI2d4g015rPL0XZd558W7zl19NMqthjMCM67VjXpn2fmY17qOo+
xTwk2k091QGohfRF17oBQs30Pe0LY5d4HS5/dhIo4H0kS1ocHHC9WuuOY/2ut8Y6TBY32Evh3cdu
ezcOvU7b5vnHSmijFyG46r9wrqgV0wLEYLXVi7Mw1RA1vey3Og9qo1eNOjuJk95bE11oO+n3S6uh
lBHFa5eYZiQCBTSi2JCjnYYkbXiESnX3Hbm5vELMEpXOHsSSFj9eZb+ldnaWVsrt0BB7Jw1S0kT/
mINR2Zi4Bh+YDpxqrWkxxPXiydPEk5MEGRqG4a1bghfK9b2pmGXWhqo3RZ5PITbvDcEB+8oV28AU
Ma9iY59NI2m2o99+lM7srB20eDu9Nx9rMqJ4A0sYBEWaD0enGfVzalj3zLZv8i59dlnchGa+rHVY
yiEn7Rrqz1c7QIjBWCGS17O01vyL31nbLhPT/cSjgxIxEAbBMep/lXFivOSO76JA9/ioaTacFm9g
VDisGRsfQKD1G2dozGPrCj9sGLw0EWkkaSTn3N8Cslj2adXv4LIehiyW2z7XEcMHjGqyQWOgLlmB
xQG8AXAHMPFtZX/Y2Cw5sLGhn+dFt+/SwtbCxWubU65A4sxU2etaOOl7Pbl2NJrqZsoa7oQxfzLs
YVfG1SkYFi5WEUAaavuHYe7O2LWLj2EqCeybX4Qn8zUTpQg6TyUjyLfZkT3+3mCmtLHTmFzDxHGW
8+TAN4ac0dQrtaTG0ckczBqaNaNcSKzXuFL1PbI0VD5a25MGj24PfEdhlRdm+CAdqjZ1o557rc7A
ls+VI1akY9SbUtXqxkzKOMpME06c0rMwtrSnVBuv1/OYrCo3CDXfOY+AAJ81cC+3elIjubTn3Aa8
MDPqvC+F5u+DTi6HabCe7Emv30kd0JJdXJRKbhxvtDrGcmwFQ9uu5mHHPWuuhz74KLThYqQekA17
7O87p7yMDEyjRmp3pFSrW6yHX7rWajcktleHZnG/+B1g5ymTB1Mz+vXVTbEyy7z5yvFq70ZwG29i
Mdr1CIB6T2CmuRbVkG7d3M1QNRM5WUibX7Yb2KRBNy91XzslwyifYWSNIXhm/7uLVn3FPsIMndTK
3yrfmx+8UXNDqfxXSyICLvzCe/a8JVtpsatHMKLEY5mUejiN+hWHC26Wlh4pkn39EPHARMggXW6w
wXAgB/x4SdsV60J8q1v5PusaI6OgHL5Y3bDGGZeeoWo5kFO4sj1RGwA3stZOo6Vu7bDW2/yIc6Ha
CaVsaoQyORlmvutlLCPN8eo1gprq3i/MJuG4TdUdAxt/t3hu8wVh1I587OlxAKu1MYIswFSBKPSm
7PtvjfQ/OJ3zTYOdbqXaWD1lwji6pRVs6wBkkDNq2RqCEhcE28cVDOIhSnGalJFWCfNcWsRGEEjW
3AijQx3Vd/NNYY/BbqyMaeWlzUeekPmnpjwzLnU9GA8ckN20tpSV+wiXxzTf2mXSbezCllxenVa+
Noyaj4k7Oxva1Oz5CgWa0enm/pWLMlsPRWoZ72XuuO92VqZhs/QJGUopaCAjp2BQvObmdUK6QFSg
AB4Onlq0MFNAUSzzNqZRwdc3lq2KD2mQrwoqD/Yc2ZCkILjZ0qTHVo3eRjI8eQg0ClFa5TyIinJ4
boNlD6XkWxW77rYzmvfADvBW9TWkKxjF+7iszHCZnCDkotzy5A6OsPswyOBr5FUlwslWX4feBqa0
1Cos6xi1dg4rqY0b7kBZ7VJsTuEc131Y+0a+s3rTDtNWAJLRx3XcWmeRCusps8lXzmvXP2ZpUR0x
QxWQlYKHeUk3Oe6De7jH9lY33lWeUjSJuFqLIn4ykrZgHmSuYs22AKLVJJo4LWAcER9ady7XXgNn
HIloVED5CtmEI5DWyhpk5LDycSxwpGROiOhlCLsG9MQi069jQO4oRf5GRzsWFkH9BH+jWuPMqkMn
K44E0TIdM/xiRbsCg6nXkIInXs29mFf7qrLvAxKjtm6CDbZUTxUy41vNXe76gl7F7J15M42lHbU1
fhp7RnNQO+1Ja6dhg8DMfCbVumOfVBRPU98VkWkKrruZSHAWdFpoVVAUU4eJgMko60YWyxOjtGlT
ddR1WRVn32RrrAxkd2CyeKdPOSYLnXgUF2Pak2fkN5Cr7HNrA9NTTfmdArjDxd2tDbFUUapJk0c6
3E5pl4IlV8UT1rhsleMQ2QBMDNY2WQ4U3j4h8JrITzLhgJnBPW5Y+zdn14/fdYzjq4CU3C0r0emu
mT2Qb5jcI/y5VD4GHBzsX+dymtXZ1KuI0R7Jth2T7tTW5zMQpoOG2ylCemVF3jAMyCS98Yb56reK
niM3tFfTX96S2t16RqduaHVnXgy5GfNlH/tyWC+ats3T75rfYDDEGnljdKLeNbK9EMN7LKeUIzJt
/Ajxr76pa1rcwWytLYvUrVk5mBaFOPpolKgVdKh5/pPjpaDBs+Vt8tRHrJL3qpK8fyrrTvUnr4qf
qmFh4TuVyVdNM8lgtPN9ny1LlFjezRL4L36NAStAYiq5IEMz8etzHJugk0rduLHt+k4QsBOxZtSj
Xi3sUqSf6ODCqpESTbsocsj9UBbTwrUgYn5dboMGV0ydbkgI6fYt7+Cvc5t+WhIGjhWPc5haZtcC
PYIeGKZO8ZpXgoCaLDMKQthM0h+mysop8io4c2balndjb/YkV05NBNZPbkWmJW1Um62eRhVMuVd4
ORnLwwGonlM3TyNuvP0wpMOeylqCykzLrR2U9qael+Q46srdMCh8nFsClYgPuA18JS6Y7o3vTtap
45Jm7qG2/HZn5rM8qCqeN85ot4/sVQBGtuYbfbw4yRLLSZzot4CVhmjoqgQxMvYXZZjOCXGHvW4W
UpQQYLI6H+iYBs/WNn3gYfHLEoqAstwOpWVfhdQ0VlfuDmOjBHvArIVI4G/BNWEBq4W1NtM8vnWN
3gVKPr/7hQrCwvTevCTnFaOwPZWK7I1WzHunJRu1HYezUVSUFl3qcR8HX3FvZ6vG96yVYGscglUp
KYXaZTVKvnwXAG3js5OABuDtWowbIOjEyUw4QadJbFK09Xtqx72H2ijK82LYXKHma070mUfvlOsc
TKaAC0RD5d8rodlb2mGmLtYk0LoHAdU0BsMT1zU30UjHcJ674Ig3AmkHiVArnApOSAhwpIH9DCvD
bCAldgzJkzzbdSh3o7atQTr0nX7sJZPVrrK+N4s6kevZhtf+wlyys8Hpvp6WpLiIlsdYSZQDgTTX
Rp6PSBk0A2dU1rNU8bXjaItLZhZmiLPmlLjec+UH3ZYauyGlhLd/N02spvUtg/4BzKVDP+Ok80Yh
nI00X5lhlvWfS1XfuVV/msEXhO0cr5YEu2Pc0GuZVol3uyhDXKv8ejkjG6uL9HTiVHb0eEe2AQnL
snYoXObDyCc1UteQBQwEnJGO0ZJCOrwPnnjPPGfv281lArqHrXA2V7SRR47oZwIDyo2tpjXtFu9k
Y/aifugY6RqZfiZ32MTxMzJKWbh47d7at7VxD3BwjxFmvQyuRIgMoZFmZym/4DlldDKOo78xc+OR
s/PenBN0bcjl19K9Ls38EeoRLWGv6YDja4bIBo0qhoNDimg2dOzyvewr3PyJxoP0nW0zNimAXWt5
YrF8IXe1J0vDMFdWp2/6jhQ4u20FYQeVo63c3JtDmhzxWMTpp2/gJlzMo/TdN8sAspK/9UaxVb3/
vR1mdr9+hhjeWHAZF8GqEWVksMdaAcr6XvfkhOWa/IotLV03oNmiDmoj9gh8UFcHqreIIFmxyEZC
aCyULtAfRSUubcoBjXq7RYhQo7m8LdRgHjTq+hrsEPGx40BjPjRzy1/iJscCV4SBjhOrxGndrtLe
C8fGPdaFcYRXGrliKijGZK42THIS0oqVE8rF8Bpu6LlRgFCXdmvDFgzQ3tvtPsub+OJzqrHx7ozW
KSiPG1h6E1V5/6gBjes2hd9p86bV5NhGlpEybnPpE2aOD1PBJEWU25j45ofZiWvmDgrz340ieuC9
kxPWehCiuD5b9f9nZr/9rM5vxWf3H9dlwAfFBedc2v/Xz3/sfv9z8lldJ+A//QECbNbPd+qzne8/
O7a///UffKE//ub/7f/8H58/vso/TuMd/R+m8V2X8R95Yz9P8X/8uz/n8f5vhs6uijn47xgjvuTv
8COAu7+hDHV486Iq+WMQfwW0/YE5svTfDGoHA3otoazAGPx/Z/DOkP/nubuNZAlFhYF0w7qqKv4u
9WMkjD+V1NV9Iarl5CVy2Whmx2cDxR2A2D7Vd33jgL1F8HmFKjaztLERmSVhddX8tMQKiViVdCaT
c+m2eRgYc9VGMjanC5M8ufLIH31datkuZtiJTGFpzLxZ8dmozbVl9MsJu6S+46fkkJtTQt3OA7bN
T08g3I6aLFs2bWoFHeZzy72HWuBFrYgJIRzH6bJ4/Ly1lc5bb7DjQ+VMqJFctvM3/JjkduGjrd+s
oFw2kPgkpFjN2s9qFhz4qU1NvcvnmpnpgwGAVDv4VFkGNSLRSt+GxErczRh4VLf6ECfZulDJ1F7p
QZrzmuoBBNHryrNPjxWuBt8KR2ra8YIHitwZL8F3dMbLmvqbisTeBOOi7m70XBaNHWZJAfHR7Jhd
rbRUt5y9YV//ZgK8wHuZWlmXW8aXbphoIHZCd045uWKj85KVgXDd8kECuwbh7mHhxroH4KJM3otl
Tm4Hb67Wlb7kTIk9fNshMyP/ZVFTr3EqjtN6LBtvq9xl1fMnrJJD++GIZjh7lI1dJPXE2uWuZVCH
48ccY2DNbX4X+EG+LdpCPxmdn2/9YFO3mFOIXXK5b6gKGrupL00qTd4wNSvsXmVVpM1BfDe48/TE
ZSZf9JRURS8v08giVi3qM+l8auUk7v2uB+QdTM2qDLRgk5ZGtu/9wHoVDuOTEajHKvPacp8FZX+w
Y6CJhpHfpyA974apZ6uOZ9mLoJ9uNWN0KQDK/RTMjx6HXRtqMBzencqI7wuSmlcTnfJeJi7k87Ev
jp6ed+uuthmELllOReyWYaMZ6RY3U/DhJpI5ZBu34jJobvOWDFy/FAGzfg5mnwuiF4Z2IIOOfzXr
pX7Xdsyqx4bUB8vMH4VWm6+um9RJZNryIzPdqw+QD5U9WvaGK93eJ7S3DKqnYt9a4+cV8vC2MEFc
B3Wlz+GQJv0bY761WLCwGeloh7Iej4OdOrc51NuNNSwYzlywibs2seW+QjN/iivPeJ1woJ8Nrxwp
28Z+D/kn38POC6jyq+6xU1Vya41OtZOIao5jOk/nHEv4rkhqhyDF1DiroRYviNrFK080306Tso6q
WvKdKsv6LMn8+qiT3o3R3CfeIWut5dI4/UBjA/GxyGoDAEHte1QV+DnBBTM616wpO/lza90FC3wI
Sgo+9jmmEEb4fpYdSprPW8Vg4mZorezL1OlQDKx51E+1HLITjI/mUUFBfSAsqD5YEvG9NmXBK1NN
8dwObn+E4kGWEANrcdAXbzE3RpEWF3aP8Z7UsHFL5lCy0kXgb9pmcL47AFu2Npv5L5MwCXcPtH0p
62LfO/Ep16sSLXKKFf3HGqtM9mZQH2dHx7cYWBSntvqGwMIMLUmquU4salg6dEyG0Q3bNiu9jZnq
hIZNbvNex4466s2YIaKFauuW9ngnKlrPlPjRXdUq6w7U1PyiAKB/OLEx3PGCxLdTVSsUnLMRwSgv
VnxO0C4Vk9iNuS22tS1cph6qkk8kX+ZbHjufFu0a+ejJ+pulsXlY/IIJwhTr1pqoIhtlaNtfPGOA
0TkUs8uGAhmLTzv9fTFTVim6i5F91mlmGDo81pMcTqQEXGrmhWezMpMX0+fzvzgBjjpr1oZQnzP9
5GZSPwW9DM4aG7Q7fIuKi6KbgxtIUJDB8+k2b1SdhwYf1INSCfBeBr1FFI89has0kkNd0VYkvov1
WFnlCehCCCCWo4ap51FzHXEwG9t4cIEtmJFO3ErUYZX7SAWmXn5pv0WD2gmx6yCfv7MxZLkm5IG7
JFjHTWV+FbTN+7xz8m1DtuyjgQ0c12bvnU1mcqGGJxIj7yybpw6THSNfbzkNFIdvdaVY1YLcvs+z
iqkenx7vphzH+dvM5G2OZNIATC+d8aAlxbCNO4Ps1761DmZulhs/a5rn0XG6y+TQA+D/XrZWNqV3
3Gz1qxuo6t1H//F9zmTPwqPvEqD1yTcmEAJV6sI8DSw6LhCFzLZzVvDLegZ+/JxRoHVU64YUI96L
fHirC+ZU0WCif4/cq3kwT+3mmczefl3hyd+TZZfFkeMK+b20jWZDGl7zBWWV667tKinerSTxt2Uz
xSdlxP5xgAMT5tPS7tPAZzQtwVzPJvcbE7U+P/c4FW6FX3Qnacz9WsExOjSVBmS719hJ2ZKZde7R
TQ6l+oL4ndiJmvkuKzyNXXlnjeoOA7J/s+C7/tQtlasrWp7rmnCK5JiPvfaYpo77CgiWo0eyZKHu
1aAtcWgTwL4sMdGqul/dss+0zsRGlhxLRFVIxEdGKGKQiF7PkIz3xJgBoQ40QNkG0eggrf03CdBx
o2fWm6266qQlpfPgM5AOAXFZN2Mf2ByDs3kh8E6Pkrg8XR/gocktY7v0KhrmMlsFojFP0MzFPjHh
orZpWV2qxLSePBgU68nTGOU2lbPVXMEgMXCttc8WZkUz3AF7sOo9O43uznMS+6NPsdOGRl8vK6RD
wYPhIAwom87c6GlrPJLDkdr0i7V9kXEDQRJzTXCXJ6W3BdheRaNu3QBvGnnsha2jZmBMarvTIehN
f21kWvMJ893s4V0zDkYD7+1YQEEAybsZsszcXeolry8S0sIOgq25mywGAIvDimUcl2DZxkbrfaEW
MB8nKxDogxzL++4XmnotKt/ZxLJ+cZrcW2siuLPMtsP9UgFvCalTup3JkZeEohcgwqFtIAQzuyxC
6wigw9Oa5SMDJka0UBaPB1NNK6fiesPum/DWtGlphHQuMbXpxiDF+6gw6iJA9FtPrKxmof5AkaDO
VqIaGt/2mSSy4nZAuIEtiZXRlvuu3AxQjOnSaY20zPB2ZpX7t/j4Jm4FL3ulQHOZ+AqG2s0c71Qt
YjbJMjBDnPmG3MPigChCCMwF2wRaAVgiCOk9vaJ8Hbp5LWm37t22TcMRM/He1efylikES8rcclve
HIHHaHNJmUBKEx0qxwoCGIrpiUoVoJGpjw+DnidPuqzyJ9ukBrQRDdgR66bmtpZ9cFykS7WSOPFe
92q0JIkuLPQOFTcYI+N4D7aXac2UWOIAvoA5eDYYGUrbJKh29H5J92mRgAK8hRnJbCAXsBr/Jh4c
uZp6vz04ORtcV+usE0PS+Rw0DGLhhkHVTZrpkJbjsk4o/F+Qgh2F7T4mLux3ZWbnMmPomFv2oZCe
8TXDt8Wcg/zMJkbSECKLfjGWwdzPmneVPabWqgHmsAaj8NamM6ML7c6vGegF6eCu8sVIGWWzoan6
ctzqBP5FErz/RItwzHKjgHqaPPFYrI2CDB7RqaqVlVPcaHl2O9iZdeoc+9XoWExOQ6+uUtx8JaXP
LLDIeWGKkV1AwXgAjVSNyJMUHTbXFjs4f5Mm5Xxg8XCLktd8xgOEhhnLcoFzoETB7bEPXiC5QNxW
ePOqmR7cLrYeA5RwyYT1OmvmxOARYUIR+MAuHO92clMZ1W4pTyVvvzeNGFaM0fFjgZdhV5P+cWCA
rZ8QfWarIRntaPFbrrkuzfZZ7fmbueuXqO5iB2SIGsO66pMzPkFudinmW0fnlyPgeZ0tfUGfULfQ
LWqUFn/RkF1+V9n+Faj6s0YQnRhKMIQX7O7gcP4aFZzGjA8y5Wd7QfI5JdzksZ5YfE5pR0n3wdbL
5gMenl9yZevyn0Tlv3Sl7lU+aRKyCZ0T9in//y9qMNRcbEKWOtsbU9V+LFhqblDzp4Q9BPL+X/+e
9q/fCqcbPc21+/3V35ehhnKntOBb1WZTrvmMoJYvQW59/uvv8wtmnxcU7KeNRPWKgHP/HvQsq3lG
jeIle1UzN0aCau9dNZnrvMz6S9NKGdwMATYeHnrxVl8p+JwqSXqrxem1uWa3Vq7/9Y/06yO+qu2I
BMLBTk/7dxqp0ns/7eky9s1ULicYIPPWEqwar35GEmr0JG0/CELhORtt/Lt74b/VnP88P/onNWfH
qKf9+/Do+o/+HB4Fv+E0wypoutfP6P+ZHDm/wUC++vpQY/45OrL131z0BHyYSBDh83T9On+Oktzf
dN3GPsBf0H38Bf8WMdv5m7OQNop3ECpwh40uMF5CK37+0LaGi+mlSdLD4uhsKVGqX+0dtohNBriu
PbzqSeGdNcep7rN6Ls9X1WXY+IVuRGWgxNrwMv1B9HKZ1605yduUAougPq1E0eW12ynIrAOZOwZS
taxuVo4/MXWBSoQFOpbsiufUSY8DdtAbPUFuGlZmfgNFVV6wNPrbQg/SbezF3taWVLERXLJ41XGU
/XBt75GXuifVXUf1ZB9qEdAAxI/F6JtHaGHulwxAlYo88lYiTkJQIKkicUa7rp/KKr4nL564jowI
7L3S36Vcqjf0Jf5pkVZ8Raf4PTXAmKxHNKUbGU/u7QjFKFkbbkCOfRpX+v6aV7KTral9jNzu33Gu
BLeggvw9aXEtDggzbqK0qI0L1lxFWJXV3tudPR6E9HScjVwNRWQJ81PoFVIHR+Djhj7IQh7y3TmB
snPs6kX7oM2+GpnqyjxrS1Pu56x5GZi+3IvRdLcSr+ET7NT+IQj6iT21trTvIB2TF0bLkvmBw+KS
oYZQaKKCJSQha49kwkOIqWe0C04gPda/0J8aTBGKycf4haOe1YQq8/ccSNEuWKCmG7RhH4uuEOlD
QdCWxDnItq8P0GCWYx3nBD07XrfxJgAsq5blNezBWZktDzWRL8gnUGbxKim+GuHczNKs/DgbXkwa
XuHyi04BmxojVjdG5mg74ejpltCW/LEq7fSL7DMuaEaDFnvgqarWBR2mgaLE0bFRmZbswow3INpH
W52UHSwdFCPdIqLPGOJNunBCAuNjXjZ2ZUr1YlHROcE0fs9QmlFzTFZJBg+owW0t0vKSufiCbHbK
N0lbLSsgP+QEtX5xqonIuzE1y6CRhIWoUVnMLDsog5NnEvdMl7Yosd8b3CU1ox+H5XHOOp34vuIa
/Z14KzaHLPP8EoBN4QR3STyn0ehr6zotUIjMw8ptnXOWB8NH6Vlyr7fokEaB+nM1dGpG9JFOx2VB
NrgRUFGfgkrEL1rhJtoBiWcj1kHpGd8QlHUq/F/snceW40babV/lfwHUCgT8lKBPMr2fYGU5eBPw
iKe/m1JLqqru21o910QaVDHJQhKBz5yzTyKm4X6EdxdtxiU333rmtWwGQTremUOl3ttFyDBoJvMj
RzXE3nPpl/tugjO9t9nwdqvWpyRN5dKtgtJiGBH1gClWQ2RazxZAoyslEvszW2MBpcvmSxuCmyv2
TVz57xn+kjPuqkUw2suDR43cDREYqmXE1YjeijX9ZL31k6r8wIoWPDF5/myIqVm7TWsRPecu35ym
RSsNjKuuQAVG1WsWs6cKizZjPcOYoX3rPXQCKwTQzcGP6n6NQoqCu2eAfkrkjPChb+8YgAbMUVLu
Z1Y5iqCi1t74RaOxTzCI1ePQoT1q0rWNlHKjp14d89r0jo7ovFBbSeZzHZje1MPAsYamxguNoBE7
AKbpvSTUalenIp/XRtBH9sb2WvEm84SAOpsTdZSiWULIR2lGg9sUh3ix1DWqKuBoJEX3962f2lxY
r8xeSEpTC6s/JJOcaNFwiOIZ/aJvTM07U+KmRdJMi0ZkVEwYmVi6Gxt26pfa8VCNdmY20gAvfA3i
AF1PBhKD+Ddc9VvDT9S7Oy3TNwVE5m2xK/Ns0cGVmHI7f1lZDvjFMIgsRUEdRPnal025NhF5Hgev
D0Bai+YhzrtmTS03oRhs07AscrV2K+9oNwt2u6pi5IzxmNo4jQ5ZzrFZm7bazaJ8pFsfdl1L6Z9S
2CCAadPWw7W/VKhfR3ejxKy/Qs2dy81oumpdWwOz3joZJbljfga1k9C54coulFvBA2inJn3RRsyS
fKEryMWrv+S06qh9WE30rwOWguwGHrmxgnLp3pjZFG3hVLb3blmIe9f04luOxZl+INcHavlnlp3V
vSL5534wu0gCNM2i56l1q1fLQD0OX6diLbrE+bMPp5tDauK28knHuRVEF94GnmA6E5eQ0tPcvg5i
VLkINdDSIdTm2OaRF87lkl4PMhhQtXmKZrgry+ssEHxcNze2IILY5HdYqrnV2SKtzLZzT8rk46Pz
lmfHqSKkALqPHmwQ+4cszadHFoK+WiUjK1ZLG8sN8YdDuesNVZ+YB0bXQd00D0iXvUPMP/wLCk9C
wZbW2c29GrZzpPQ73flMuJky9D4GysfOcUGXgwFgA1lq2MBo4zwaUlNfyV57hyRlIFNO2S2ZLe3K
UdK6icB52RyyeXQ/6egif5Xndq7jOqy0fQlGG+rbWHvp7nI9HwE2mqcg04zGbcMDw9UaN3k+jqgi
5IRHI9DJ16i30306s+JftWpueB/RL8eFoeqdzNtpFyxBcBjNoXtuo7q8ZcA/7rmf3AV3ASRXq/EQ
pHZTPJKIDsB8jQsEy/xgBepuskTJliWzgpAwK3MDVFjsM1XYN8gVorP2gvnQ8WBMVw2x6VXgfxF1
GnwxO0vWK6dzFGzlInkXU5QfutpoMLgmhk/7zlHD1y/hIW0XlhNCzPC26Zjlt0hqp/fG86Z13pvu
G+g+/0YuFXceNlX0BGBLIa3BR9VAAqWsH6oleAWDFHNiJ37SXKlODSa8PR+WJyG6wVtqRPkD0ROd
unVB1nR7wCAKnS1MNCcsM1OJk3QRBaFCNCuhVkufpM3F+MGVr6VeHloVr+fA8petlbjetglcLwRU
xl4gi6c7bYK9uwKS1pX7oTeSV6exnPQDe1lVhRDKhLNpJywS6Dvdyy77bJoz/fuuhp0mhiNfWdki
Lx4rBhQfKtJv1L7zC/r/6ks2zvI5wFzyaKq4OSqVPqrKw1JpqfLgqa4JvYF0OK+e791Cv3EA4oRM
PrLeffOGafhs1R0VhN1i+Omc4c0LjGzven5xq8xiM9mlceKXIy8JaATr5b36bmlnvCCoVc6UHVln
ipYxJaKMgcAdmFqAOmhCExAkLerWR8gi7abUUt8lTNFShMwTPNjfO/R/Wqi/baHA//zQ6f67Ia6u
+o/qFzvcb6/5I3tI2J9wzruIkYi9M8m9+7OJolX6JGxkT/DV8B7bkn7pLzucEII/Iq0BfSpDkT9b
Kdv+BC/AYSch6X9gppv/y1be/iV9yBGOS+wagw9QLTDvmcH83Eo1SJRgvi/JjYfUjyLFIDCIVah0
Qke5+bL36tyq0BzBjuaLaDXnGJdpWKCq+NpFGDFYQJeyCX2RqPmQaIXciM0F/O9WYkOqUt9Gk9ss
J0BxbfGSalud6k6Lr5kVzwE4rRyzvgCauVyKoNHapQaRnlh1PHnoVDCORzTB7XRuGXJtkj5nlklm
JJKvBTRSw6QlNAETrhB9ncSwNCnh036MEqfSco1M5n2kkueUThA/jTMbtSUjd9R1BDqYxUIfHfjM
PDYs71FX2W6Snouxng7sCby90Q7tATxMhoolrea7URnQRQa5rmXwMlWzRdhP0aOdjevLp0Ik/zI7
HAdonRHwL/MpCUy2qRelummiciMVbD3URcaezLNah0csHEe0ikXbMfeLkOWs+M1zlYUeaL1k6hyJ
PO1uu2bK3KvJ9JwvXJHlKoeEG7WP2m30oW/tzrCvvBbu9CZrTSjlkzs3u5ZQj2JDzsh0rjO7SO3i
ItujOa+2+CxK6NWTnSS9tc9YEtVqxs3SjIN3xf6+QvQcmlSvkh1+kg8Zj/ggbmc5HkxY68HI2iQg
BrrniYtvOD/EvuF5zbqRDEZHS5r3JFTNtyiEjfkrVT1QxACx+PclAkpqXUPTcErzgdA9c8uBj8V3
1dAqvzZTgdJdlcF4mhiqwvceGi5Um0cJ0tghO6TIJ60NCQl3FNbtRsClQgWeTzfdgmviEtDH1xL9
6Hpp8phkb9M8+llebwCU6q1O03wHdf7GTJv5vncHO0UUXch1GrBSCTFKx0ffpywPbYurDV7Yj/Ys
2hGeFdbiHMoZBjfna/dRy6b4IntlWsxIOxe5p7rs5/0IQG/cQyVbVV1gHjsLp4FtxQUjYRT28DCG
9ySzxz4EdO3cGlxBhyasid/j1hZXcWaXW/yexm608Pd7vN0ZdUSzM7U531V1b17kwlSVNqEQKK18
4BG5FPnVxaqD2g6FB1WuWx3GSdCGEX5LQdQX9sn1M32kCkMulwn2VgNPptbChijwngxFfO0mTCbW
g+1isva612TOo3dqgmBbl+Qgovy0N7nKqyO8/uYp6/S1A7fx7vLNvkEnItZMBPAWKvOsMxpKHtp9
6FuNw0YScSxXoBHfa3MRN7WTx69xk+qrVtnTqR7JpOwKdG1L6sa7LBsvIHDC43G/EF5NBPOucdvg
IbYNZClkd5783HvWUtxUVoZzE0/GKdejw7BW0XVn3fTiqHqCHQQnAIeOJd9KZ2FVTsZZzXizENa9
K+1hY1ad9d3wfBT0PVdjm+usPxCp/cX17QBrK8qItTEsKljlo2s/NNY0J5g/xvoLAJT4EX1/LNAf
tc5nBOvprsKRyc+AOIusQYYM/Rk0QcI8TAIvS07UPaDhLANlDOPcqmJ/PztutAI2j2R5AMCw7Z3Y
5Is+9OmVGSTDI2s6xINcn8duVnd8rfF5yOUEId4InTwK9oZHqhj7BeUd/dZIA7qlwv86u1VyGxR+
uh+juvrKgCtYF4LSZ9WUBE5uCO8QLNxNEkKy+75s/QMGZ6DqfLsfTKMGlmBOi2QDa0Xh1COXFMwp
FnAr3srzFLnMBUUJO2rrvS5iAtiTAc/0ZNrZeoai9+b4U7C2SNO+r5mehbST0wu6eUb4VlafJbSe
bjV68xcAsli5pNV/j9Fis3tRelMXSbebbWm9SjyLAFoYR42At2+Xyqm3ZoFtWqK9vVDIxQPrMp2H
bOFytYXPHm+6WokP4lnatT0P9T0JmnWPayvB5ZwNxspmp/QdQa7YV2PlvcFd0cZa89XaaI6cMCHZ
EUxbnEzrqubk9yfGHp4/umepdAwAzrBYlJnyKVaIMvzJSY510DYUb2hyeyVoBJcgWb6lS9s/gNpQ
WahklKw7KPJ0OSYWhWhW7so0WVHpdlmG0JbqW1liNGTjENDFyvqM8y8LDUu1J13V013hGRt278FZ
jdJJVzgkk+hguUZ+ToSp1ibzkveiG+Vj1hXN2Wt8HLST2SEvcJPg3g5mRoU+god6jlIW2pE9QcJN
xQ0oivylZPX9EvtVe4tiO3pu8ii9GmaFFxDB15PZ2ssmEXW2g861bCKIhGg1qi5Z2/xr2WuzSewP
VaFH7JHe8GTbAv1Qancwttirh65j17TGibhViMisjcd841hNBmNQ6GyERTE7zAE3m5IIC9viOvbT
qz0jvSaay93hhWT5ib1RH8lHcr9Ifr4BD75Kb+OefsjNRPCyaAdDoq150PsVg71VF3fpFm2Ie/IQ
Sz5G3tjGK8NpURPHEYOKtT/Np0HV7RYF1lD9Tqb6pzj+u+LYEhe16P8/lvP62/jx9efa+PeX/FEb
m9TGlg1jiwQ3WFs/oCJYXP1VDEuWB54FhEraQGYRpP5ZDFsOfwQFVwif8tl3gKT8ocf9194RKe/v
+tz/sIdEEvvzho5KGD89ZF0ALwGgGeeXZWDS2/NYtQ1suqjznuGqO5ySpkEzrwuxXhLg9MjH6yN7
RGWualNh5SMCaDO5iJUG2amTE4lBvjqJzq9rRqjMGnFL4sVvFL75gZuLCaQ9vvY5qel9vBDb1Sxy
DoPRB93T9BnydBdN6m6YFvN+sLr6rRqj8Ua3wGQYqVWX575uPVgNSDG2KS66vddmiLzbfBwILFj6
nRvwEVdNks15GMc1JzQR5POtvSyeu01m5KJkN5iEQACPEZ8JDuoWkgDz/KtCKXGTxs5Yopgr55so
4nxdKVAQYl02JaLKDE+md6iX1qakMgcKTbwA/KnV4aQ8Dn68oM101HKIjQr3aVkuM1pXPmB9ZUca
vBOUgdK6kxh+7gJCxe51lo83qmDzDP20X09JyU0ddTULj6n19mVQVCrM7FrHzFZ6dL7+kHPS2C2G
+bOVyycyHXpPNwhIRd2rfWSSabcrI4m1aMcGOY+3XpsKLdZzVraVCPPKn2F16bIyQ45+42B3Zj3w
kIwV5tnMtf0Kgl7qA++fX7qmsDvrfswrgq7oodjqO2k0zte5Gu0g2rBVbwOW5tjstg16y3g1kGpJ
7C9p71lEfbQYW57GZjeFTtdbVPuUBl5/6oQxkveE7tar96KbzOhKtvhr1sruxssXx9N7jf4DJeN8
gd7mpTsV45GIoKGBxUWGUH9hOHXdOOlyBZl16szXmEZG6rc5JTCq/dpPimCBlZNrXUR3v93F/xx4
f3vgcQL91wOvbvvk/9Yf+a+EHOu3F/7r2AvcTw7rVJpa9wK8gWX310jgMi2g3Q+ERCDA/ziAfhoJ
kHFps2AVaIZ+GAk4ny4kGyZmQv6+ef1fTkHb4/1/wOzZzBAvQgxLsmN1oNpbzCV+lETA32s6kgnk
SQvHjvUuJSqsj2h7xaqEe0OwQbBpSu7X1egj6V6h69BvhiwwMcrU3HdjY5y4h4fNooxyG5OdwHRM
d+c6rvZMu4cjiSfems2/e1UPlfGgEOiT2BQbV33qX1rY0n0Y/WZ+ynxWRasB3sLObFS9KjtKf5f2
csXPI+aMWRxKvjGyGMkGrAJ4DWa+eE8ewtm1yvYoA9ZZiYruJq1u5q5ee1zHyzzC3DO4s1a+6+eh
V7hHKLVocAmASWL1dXBMlEdZA6hqbLOwtarljPiYlSoq+nkUXy4hvwSAd8YmyjJzuwitdwQxx1A6
5I6Tr3oJoJBtSB9MYWzbG6THN22+2BsjztFZy97aFl7phw2bor1Vurx/SQ/AlbJJ9/GD/dIN6T0A
kHpdmqbeN7kMQgJCLn1DM+5pM2/ahQWHwo2/KRUuImb07soWDalCwrHWJGs5uASGGf9E0R3z1Dsn
ZhCRSVPeB6Ikz5zldFAOe8YFcHlRkK6WAC8FDavAKSZ2Bj0rsUPLM0rrJRzpJDeU8GQP0R6si2WI
Q4JE3U3hD59LYqWgW5THBjn9VUMGc2gxOqi1hxCuaLawUqo1y28s2c6Fr+O4+wDURr+wO/ZzCZlB
R8bzYqX1ymIsQz1Pd2MNeN+kzUKIQJTlIGvM92zL9KEz/XHNYJrVxWw6bGONZd3N0GYJ7nKJaYx3
8+AyR2CSsgnM7L2ZG/tK4Rtcqgi3sGOp9cBSB1BBvEusAZacYsFfFMYmz9QjadPP/qxPmZy8VUz/
tzWqVGxMoZOd15Qf2sneM9XbO5KJWnYeE0LRIDOOCsq+jRiWgJDAWfOdIM5mXrkTXwm/je9Ydtbb
4RJfInmYIuUlZdSHvGd3BJCZvXNQErL9YmszzNvuajbyz3qx582c+M0mS7Nl71RxGWqNV5GhBU5m
8nHWXtzY+4S8t42NrD6EoaNICmpfja4vgcbMEYuuDjdZvagdsDx7U2PL2bo8B7eRlT210o3PRMmV
W8v/HAedOM6xp0KncY1HMg7ZBg04V9Zekab35QjbpupcQXuNAwa9QPsoKkylGIjye9C/9rrr9Llj
AL9l6DJtaIHcrc6Hcu2gCtlUhBCvemkINtStpmbKyw37zeTCC5K41qwMqVzmHkzJRi+N/XEvZYw6
fpRXnSGGtSGT5glBKFfRx0IvbcBvbhxM4ApQdQqnBjblZOIJXQOWEMMkf2dUetsnjRcGA4M1esbq
IQelgcpzEEez7yYHtSwDv3Ay8gTAF9yeuQd5hYs131gLUlA+6nDyjApYsmucqhrGK76ja8POP6cj
NB0EE1h8lcdT3x/h7mmuZ6M7Z09AOT5aS3yfo8SnSa6dY8NibZW5/QOuwQMKYvfos126bAXuyXFU
5FNYNV7WmZz1qXDXts1mRqrgC4OJ+5RpWmQOtwUaazKxUpMwKeNbaetlW7SMU3rvlE78/c6rdhPh
t6uKxSD4IKPF1s/2c4nGbgXxy2fZnX6omu499vVDV0tgqeDzV0XuGavJH4jRFP6ykWmNEAKJdihi
tz0v0tsOpfwIFIJGHx0iC53OeYiIIwlLL6BRRc3PrUYHr76NwDBxN7LGc9rM2omCKRyTsXybFXLc
IP7t2OzklGtB6e8TDMZ1Id9dtztlxGQdOmd+9qeOiQPjxbBYLBeJS1o9BsH4UlDvrpvG++YmE+0s
oXEhQWmP0hyuPNJxrhtfHlMovWga6uJcsCFHpXtbEEkPiDrxQ2Su3wm0Ekz80G46eqh3tj0wBXSW
bKNAa50W0ALAq0C9OxZjliKD32Ql7xhwgsfFxj1RVOaVdrNhC6ZXbXu/GNezzztWWj9SEKa3IIHg
YvAQmo1opi5jno7loNi2g+OsROk8NDmMULdX6dWiukPcInNn5m0wOMTNC7tbrGkx3Lcin1+naBj2
3oKrf5BY1OMi2Q6yn3Yg0o0tLBcHhdAY3IAavRWxBxbDti8fHAAQEbhh7zCTB1NMmHBNd5JuZ5WS
fOzivDcT42UIcDIr5rMWUzrOwmE4+KNuOWtS4puiyN1z/qZHoBITgXGccig9HHoMv1wx5WJIry2H
sKfJwqjbsCa2G3MXe9nLBAT5oA3/EQL2VZeDyWmM+LtlNB4w7SLaGuQJruzGNbcO+viNaZfi6DdC
MgnlSa45Vbes6bGD+Yu2qs+F21X9k804E3sWY2YVVPsZ1SC6a5bBBPg+9xFxzZeBgdtlkIf59pU+
yI82QBjtJSQTcZPh7Hc6a6/YYjL39hpXRk/WMFUW44FlacG+bpyu5vQmgpiZUJrDzouce8suPbd9
I3mw0tWxtcbOC8Ks9pHEraqsSI0E8WbT6rb9HdH/T3n9t+U1ur7/Wl5/m/5v/1E2qJPbbz85Xsl7
4pX/qq+933SI6F4ZKPygWfTkJ8fxmBIIH9Hgz7W184l0GRPjJ/Xfb47YPycMtvzkBg5/HaQl1TCy
xv+ptv6psiYkCtUk8Rqs2ZhYQLD+RbeIv33GJUl3l1/2TZZmEsxT+PmHi/IfxhjMYH4o3//1JgET
FSICPP73S/ne16PRBIGv95hp1Gr2Or1OvNELMZL1m//+Vj93Cr+/FfFofOVt4VFY/vJWdclsM4st
vZ/HlDSeImUhIaEnmJd5cgEGfV9CZdmRCGuvIGHVf/P2vwqqfTz9fAg0D6aJjfnXcQ2kMd+ZXImh
pJoeZem9+Lhe/vu/8DLx+YsLzQ+/vIXD8pYgHiDov3Gjf5CHtyS3gsY21Z6e4JE4kGeWO3U4SESf
Qiu+pX+Ox/7Dbw5M8r+/HTJZn5WvTdEUCJM//+HtrFhhqWGlsLcnSx0xbZp0RgEpLLkTlccCfp8d
TQopWqx6wXHP2UYjEmj0o3nLSKkDcbPyZGwGKwRg+QGwUVCGYz0GMCWQydarju1hRW1hNpchfrBq
Ee4cAG5Yn2XGYT92Pb4tH91h2wv5vFzymbHXUsihhbCuEzVQ7Se5tR7EMj8vLCJP7G+meEU72TIk
VkH56GJmeUkXjzTXEg9mFNfOjUPsw73rsFsegfivhhijwTBW5iouA1pLf1AIZhy1HQetD/hyzhA8
xq1Vlt9tr7ivU/sLe8s7YNMlm0ufZkPM7zGPJ94iczfMekFhAmJd541Wu1w52Psqc+102fSNZZY6
eFly0yxwXlP6nI0ty2Ez1ZN7PYPswuPmRkdGRs+eYUbHLKG2YHp9YcaN3xi7B48zAarrxcwyjNYq
fux5joYDraMIxnjt1eja5ika9zh7o00m5uTMkjMckktOkA8u1ImFm2/YLPRLGJO+F+A6ziAvprUX
PCpv9NcJs81Q+ql3akSWgaZtTPaj1dy27hOhC8ZLko/tTVXDFt348ywfazNnEdumw54hLSLStu1L
fqvIkqNStee6QPEiK5VvEd/wFSmJt1V1vYS0LCaqykFux7QQz+Rr+jDIqPWInJHD25AKuJmhWMyT
ob34MU3Yz1Rpba4iXF/rhOcsopTUDHjKt9EpipL2rtHsEqg0TxFU1zfsUv2jDZRrD/vCPF8C6PeE
icDJ1ZQhQ1/Nu6q03hI2aGzxU8BJmWfNe7tLgzuA4tnOINzjrGOjvh0Kkl4Qj57xSDcKxWchtuSL
qLfavQSN482Nkak5pOwG9nCFtYtWVicudOtuS4Z4DU2+J1o6MGNcmXmCyst5mcf4aJfRZYw73TVL
/sRqml3ByIjBhvh1hW8mX6UJFfNI6vedEU3mTlrorRATFvsFmtLBaTp1RfcKCl7ETn0DH96XfKPR
chAJGYs7K1LLR4c7LSy4aU5jnDHZiF25s+aA8o80UwjuJTEo+Oy8tRKKd4tzCzhIgH05pC6Hitok
y3E2/OjNz/sqjPyY6N4omq5mtomMUwZ2IXj+d90oyFLMUfyQZoVrNBrmsCTgHClBMR21TMzTRTW1
jTI3eK5BkrGGAQ7teskHcvGXwEQCH/e9uE+RvO7laL0DxT2R2h0/EGeLos/jSsN2OvY2ovQxIn8e
7m6/jiaCX5RvAjXUGdnPqrlja1OsK6W/0sBBkE1EvpCWEo+HCIXfxjTEHUyrbY/Kbp8Z+HZrJLw7
nfNj48hVTy0pEyjguslYN6ql08Pv+NGNBVzDpHE33bxVTWw9Ok4ThJWZY9OvvLG7HYzGQucl/ENa
TnQcZoKbi0S4TUJiJRnUdqOvoyLvKXOjZnmq6YTJA3Y0fp+AsbN03toaybAM/EsPFNVh0URoyEVy
Yke2S3gAYAJAB7CKY6JGitKsrrvSPxSjfKKYh1gWmWiT8bfZrc9iESHHOsoN/xxH+bcIbTgyxW7j
DdL+GITdMG63xhtidcpg5RTcexwJ7k26ZPMJ0n9xcEvJRMhP83U96em1nieLnXrLOzNnWJawID6H
NR8wA0QVRvFiTkqw79L2naUzF6caLYdZlBm4fqewEHEn/cbFQMh94s5fmccjXFQVG7OuYtTgZc9O
4iBIDbC/hqotLizs2WbgzulR+IqdhvbsU2Glk0KhqMebsvMNwlKFC7fH++KZFkrRMeD3riInA+rj
e5fJh7mrIMFtWmmTGzQu6V7mNggkN0j24BrqK/JAnb2D3PnGJW1unxhx/O47mzJOl12xJFz+MZmf
TE4uWn089Fyk4tHycUg6wsTdbfS5fLAV+d1TWb70ADjeZzrya7d19UtXWUQHpVO6ypq2vR7Mpoft
R9fWo7fe48hoV7CyjTUPz+9V3kkUBy1B8nHUHXg+TocxszgzFAZe9wrgD/uNtSy64fe64p8i/2+L
fDZ4P1RF/6aou6bIP35ru2/LzxX+by/7o8K3PjHqdj1k4MjWfkPC/8G08RyqfA40UrJQnlC7/TVA
NxHOsd/zSXYkKYm9459FvuV/CvhxrBIDCStH/G9rRDqDX6q44DKfd3wT7TV5KtwOP1dxkgwIOOxO
uw9GA1d41Vr9Bptfm18l+GGvEPeo8SF2OjAyIk2Gw5hW/V3SMOrc5XCZckhjI3hR7MF4mKOBVLoB
HIxs5piFXmSnd1jcBaAwRlNxgOJAIzu+jnMT7yvWnuhxlpXzym3/UeD3iPlRjyP350Of1/qua4NH
XB8w1CoaglXtFlG3Qn+Ha4L66Tyw86wg+/nIuFwM533Ti9cgR9INWiOV91U15ceuRRdVlz6AiYYX
Ti56Bai283U51+C4DNO8j7Q0oJAbwfdOtoAdyXDGxjqWGP3jkRHkCmICvJwRvKueuiDUdpcBjeJC
kSYMnc5LPvP7T0PD6Hj1ZI7twcHf7O+o14M6zMrhoKG2hYDseWHnTJh3ZHVhoLllUAYvY6ZVHFaF
L14JBNJntxmD0JEB5BF0+3scBGj7jIF3N8H70NDj2+7SnjF7ipB/lfRBC/gyTdHPTB0NTpv51MCy
iY23YbDw8fcZ6zV3sMxT63eB2E2OWTwveQFab4wH87UtL0V0PgMd4KmRzDd+UxjfdTIF4Wyp6Jgn
c/LV4LC8bnC57X77fN3lU/HNboEn89+DBPpWrSqEWKHnoubfipb8tmFYRviojaZ+5CJjhegJDB8v
LKA+lTy2MKEkq6HP8+nErCNJ9lFh5nrvMp61tonjAcqz9KXcyNjJAnWv86O268PY2jwlYaVzVKax
fG0M1vZbs1l80Ka5TT/Zl3wX4Oses6Hr1rw7ZNmucwg284gMQDBWPLeGVTwkTbu8qibpTj5g2cdM
j5if8ey7awpR64ixIr6KFPaobGEJgwPUuaJlTUMfagQK7Z7qfYQgHGbElW4cLbtqhycQJo2jUNUB
qXcvrGy01tW07Hy7C3bkxlnfJxdoN5iYsqzZdOiZFavEcrANMtEn13lR87OCgZWEWwN1lWw7GNoR
zNUye970OEXuozJYzqTc56HFI2StexGdS7dMyR2IJ39HEKm5bYvEeiYbPN+V/mzUCMovVNm5T0t/
l5uie+hr+9XpC9Cbjnhh3bxkIRX2RZoGl1ZvEL6dyzjSBKJi3d2mvoYH7zGuw9uMWTxC6YDg229h
Ohb1befq8q4zLABRywJhJrXN4xBXKGdB/26YUNl7qL/9hk2XPkLiyAt0gZMVToVjPSHQpEksF6AD
JORxo+KTW9kd8shKVilfKhwB26of542seyitIsp0OEydsVON1Z0xH2Bj8a38qjIm5xahGjznhGXQ
SnidwPteFlG28o2AEiFQ6bCeZuG9jpjWzpFpxl+WNssgodWHduFXr5sLFsu13GmVmexzVktmuVUo
eM2HVgE3vZG1ELMJkFMPCqhdhoXRTDZDMpJEYOSVfoJtIjY6U8n1SJNw1KKpn0G2LDupPAHiC1IK
+QWkKYGgWjTr+rHoATsmVQeAuIIiMHFQsCwrJrEeXXe5miKECMmsu5eAf791QKQwZ4emrL1u7eq4
PQ5AMeh/3UEzzqUSX5VUNvz71QC2LPFq5onMAMO2kMmjC1xM02Uj35NtmV2NeErZnbUEZwkSJ1NK
claKbTDOu0TEVTgt5UethdqwMpNYL5V3XS+D8QhRgMN/kIneBtPMvN2rih4vhK9b9A9IYz20g9SH
HOb4GziVOneI3n47WUjWjL4Hc5kfi5o7VKIexaB5uYsadtEPM36iZ6Ku/LVrYN3E5QUoFXkZT5i2
dqsd2fXtoangn3I7TPIejwpvhCBxXlcS/0lYjLk+T2JC/JVMRlBdW6a5XAOnJZOzrnW/wXupz61v
Or/HHP5TLv19uXQZqv05RPqP5dL525x+qX8ply4v+0NnJayL/dp1rIAx50+RPASJfhJwD6h6KIs8
ZAl/1kuWx4uobS5pe6iifqqXKKUkhC8flAE31iUI6xeZ1X+TXTm/jPEE+VyXIaJjOw49AKPEn8sl
hUBdT3GVnVoAksuHjUC6Y4nl9fZGwIrisLMm+v5ln+KlKY1DzTbQaUPGttW+nshdwbSzfG3Bs8D8
FI0Tztky6qu5cr1vNDXeOnWZ5Gu1r+jC0Wyv8mJa7AcoGNofYhp9qPgEg4Jx485eyFxxKEJ0lgQ3
IjV6726sh5EQoMbtSQh5sCqCZEJ3GnvxVlhTkS6XjhiMYZvUoiIvGeNjOP8/9s6suW0j/9qfCCns
yy0JbhJFrZYl36BkO8G+NdDoBj79+0CJ/2U7M5mk3ttcTGWSWCFFAo3u8zvnOSEjNXvCgrwwuVi8
Umdnskh9Fz5mdrCstSvk5FmzLKioqHfAe+rhaYCdaO1C8IOV+THvg3GRh6abQrveDmZNY1FO2RtZ
T7PHgjCIfdB3851nVw2Bz1kV/Kg/G8unroE48+9Q4u9BOB3LR4T96xvwla37T7ff+kPfTivWL6h3
Nn4el3H478iEPwicQfRLgJ3HxWv4e9AHgf2b3wdr43pT4M3mGB3Sovx/xxVAC/8fjViciH5UuN9h
IR4HKY4/of+zwm1Nfj+ZZsr+L4QBiUEu9W4dobrLUqnwn6rpvBYNMBBAQiyG1hpr+l7e5tQCCCC0
mlPgKILk02xdEESi55lP4AzNMPofA4L1v/eDeu+x2uEMJbTtYur8+SDGZtTGHW3yerXFoFuZHUoK
1VrWZdSuc2rGBGCWo0PriRmp/fTddfAf1PyfT4EhLi+IFwgUfHvQhX/6ZXvDHDgOoVMtguaFmqp2
Hzz7FJ5na6H6JFmi58Q2/9ev/KeBBa/Kp7V2Ta/X2nrZfP8RjwMZFBUGcB5rS9+VCEBfJ2Lc8I9y
oe9Sc/7HL8jgbH268IrMSIik/fiChWkAq+ZUiYxDOTQt0AjKHJ92degYn5xk8l//+mNd5YIfv9TA
e5/FMK7jwyWz9uMLzgN2nDTR01G2ui8JUSSDzWYZL/4mVLQdbmeiv5ewatxTAD7gAQBj89xgHVAU
XJVLg299CB6oBLPp3Jw8SXXPelRBD9Qv9Pn8j6sAD9Of3y9hKe59JjvIFqvu8P030gBrSot6lEcv
IHH2ZNQ0QF0PaUX8Om1XhmWfWuqKLfFcERGlXfSJe3B+MMCKH20T5udVzoPhBFTKe0udQfibzK+4
lsh8U0e/hNZF51mdXU30qdY7WKTWpaawo6ZgxVssEFoDNF1D5NCjZ3sJ952nrYshAkPsJICx686Y
9YM1+rhMcqS8zSKm1vscssWegTosetqFJQala+F4+s5nlfDjPISofizMyfhIL1SUPPSCLS8Na8Xa
QxoMs8GkyabDxvqVq1SDZrMIsmiAcdHk3utmVmecRxX6gQdXcELnwR2zLgSCdADMsmnQdwbIxrsI
D0G4JfTdvcrChu4rTOdEZ+TIOGuautewdqY7E8xNvY16Sk620BijHVUQ3lsoTP1AyxdY8HpKulcn
G/WDAXP1yRtlGOdL7r15kWejI8+RfvXbkWc4cUsCafCw9IN06TGOOfgyJ6sGXjBq8uTZLspSxJIg
yFsl+RzDZeJzE671JCO+tCXso2fVL96bz6z3IU+HaNc7ynP2QHzHcBtpI+s2w5Toh9+v1YzxKRXh
KKzyJi8125CiRTdwPX5Ze5664TCoqVq2hpjL7CoKkrw+lb3R19QSo1nL3QjL7WM2qeg57FhPY0JN
gd7VAKD8DXFm960dwu41SztuftJ152gW0XOHRMywoMm5MtBhqEhjxAIxfObrd7pW36ExdIozks1H
yt3dvWr80/U2bVFnmNEJvqSI5qeTJBXa4Upcf1flRhVJmpbI4/r5Y2EiUi5Dd5eVQRCjr2fDtm8i
8/L+Z8YEpkc9mwXrxpIdDX7X+ywYp1ilUbSX/cAFTDKRo8pYqu44DEWSXFuMO7rtNCgJQV+HEXVI
5IFQqdhLSVpBCC1dRmZUHWWmtHjrR1KjJlmQhCTMtK9IwK3FR2tGj34a86SsMZg051ijya6GgZK2
w2zKQsV9aszJQ9c1XrXJWkYOmyaTY3K2l2iGpkkjzDQb/YQDcFjyOwWYTWEWn2bmMQ3m/YEjJ8w2
UHu0Kk3kV8ySE6w3eXzOw1PnJNlOr5yZpInmfQRIs1/Ds0x8qYcIC+fiheusZVJHJmqa0VGrn3zw
q3SoMd31bWO+uF7pb4cgs14G0+5jhkX+Zpy1RZNKNj6orGeohTfG+zS6JRnZzBnQBOgC09dTYExH
NwTFuZEm4dON2S6XUMj0az+wbCJ2BFd0PfuXzmxwjMrFnc9Wo2q+cI0Wh0knJfXWLePXiOGgigdD
0oHMxR1BTB51E0fuNCBPBEHy7NCc3qAHuh8oBzBI/fSUhQe0pDGddI89XIOJP+hw0QlzNaLNJZWS
mcXfbFiX9QOPOa5lOu2z/OgbCU/pReQHmHXdq4cW87y2RxUEkMN6jQ9N+gHNJ3le0dqXzrW6V1x8
uqKwTL3pNkyfC89nwWztEmCyWXwsgL4sW8Qn55SYQ37IA8c5hV1kZrBRsY3xGG2ZZdc74HtNPPBr
pHsMtKEHynAxo4/L0FmfamEYy2nJXBmecBzDZtxaHbMqR1gABXzbcT5TX+D5O9FwKI+65KyMLr0D
X5mdUoxl9Mz3z9Uo3uZar6t/bj0zG5JxAVr4wviIdd7rrPwKKob9SRoJcz9gKICKIxU8MnEsOd1M
6uQ5ko4sR/VU82VWQNqiFeE+Qua51dLWcr9AHKyxk8atHoAhTjWBN6gZPUSTyvUmhudJc2HQ7H6u
LIc/3/HEEh+8LLKTz1GocrHp+y5p9wuVi9UGMpIEnDiUxpkMhOSjq2H9LyhEL3MQwt5xG+CX+Puo
2xxzimiowALDkAyvrQ7Zi3SjF54dBfuztCa+1j6KxC4HycFi4VapuKCpzkRvivBi6JnHQo3RITbw
g33F5hqRsiHchfK2cNEgxeiHITXDtcRkvZSQx1D+sta6cIhlLe19mzW9AMDxPNm8G3/MovOg+Gro
EYlYB2sJVJHQH/U5OazjFOGd5O9GO2lE01GX1+iIJeu9mMRxzibWwclLKeLEcRyemUob2yJci8EL
HiaAsQA23nUOL+97ihFaMPMcJziA6Jos7tuC7CW370tgwIRS7GCKr5e+MqvsblRNiOG9U+5ZSYnE
X3nLhBPDGL42TsmTw3IEV4S99N4b/nt9N+Qe63SNJiVifPYVjKjRC9gxEFvyD7+/LavxgDb3WcFO
IjEMHl8BqJPrvhLiiBNA340Te9+aAOfOWioQlWijOIdJztK0eWPRGuhsTRG1r8pG0721vYl3ndcd
v6uaFl6yQcAKHty+q2Cuckp2mbxXGOnRIlVoTkGwTbXrX8lyte9TAjA/JkbrvfqZxcI6C8hUMFs1
Yjkxb5oCpZU+Kc7IlICZlX92FyccWBcD67FqDfOqk5nx2yj66JBJFekN75ldTm4E0bOtwbXgUERH
2PbRaD05oufxlCIrlnsRuCWVQzpfP9Ee/jUlKKQbt7ILaY/FvzA2j8n6jRZknt8WWXPFVQNfo2H1
nBpGezGFiaOkozaqCsl5PVvG7GJs4lEZqEffoUn7cfI1meZtrrI0Cx8Y8EY+j6ouWlbvbNrP+X4u
aQ6yiDawW8asrkYorxbbDTDg3i43XQreqN7N41FRUoCd1z7UCKyYau3MvCpdkV2cepy22A/nHf/D
yAAs4qoqlg7TR9Y/tCErSzllxos2ovzKGDGnTEPGo2cO6yMmBWoHNJ1TlVTvM14/bkxgv2YQXbsz
ztGefFYasqQ7VHfsLTO1YrFYNWA53Z/aaUwxq1bWQ+OyxOArgVxXIHFurJIdyejX5W/YM0l/T20C
MK2tAZL0UxtzBypaxZrfGnhzNLbeRtpVJ65rNgayN2+jsTNvUaqneDJrIh5zfWRG3BNuSJNH7UsY
PzxEY6Rf2mxd99Y1R/cG9Hxzz7fNc7nR1RVPvhoTR0l+lxa3bVj7uzSqbmTp0kvIR3Vrzl36oTN8
ycjfdi7tRBHFlsQDG0jdHyqyZrE/3Tm19cDOr9nZxI1/I6ztXTm/DwpqwEzQb5qAOubwaBTLryAy
+EJcyS28x42nsriWZtWy0TYmfFM8gfE7AwRnBclWvwjPK1bDkTic7G0oxQ7FCTdDWXGR1hmrDZZz
rshlWlt4Ek0s+m4uVcE0hG13/NfHqPXU8cPReDWqwk5EWGAK8CdjG8TcIuKJ1x07733TDx0Dru66
8f3r1/nT6SfEQmdRS+lx7Hc5uP14+omSbJRFO9J/AVsHCBuE0Kce/lfFBNBaq2PWo8v7cvjXr/un
oz+vu050fZ+TqctJ8cfX5UhekTzX3VEXlf82GrU41oOu9F4FGetXWzfzA/7/tfhjWne5f/3qfzJG
8urrLJkol8+bYKD8w5kPlBfqieW3RyoqOYBA3bWfwnXVBZDMaj+mMCo2Zic4lqw7b9sFmrR5fwv/
Sub/SzIHFICC/N8Vu1to5T+odb//wB9qXWj+4lkrlQcDgbfyehDy/lDrQveXkPixhR3Y+ZZX/qbW
Wb9EgWf75PDIDyNikyz+xj4Nf3FQyS1ScCyuwSp6/QOx3PpZrgvo0MHC4K2iIKrCz+pHooyU0hrP
O3HDdklsF0tJQ0mXXHkw87bQHJhlOQVVNYI6G5pXkquQ6dEr+R79wWs4Crp+MXwE2jF8TLnl/6Hg
xruzTX593qDt+P6KgP1e64iYWyb4dtxTMbntm5e5+g4YQLO2Ya87MbKpBxiEhJK6FvPBd9/if9Db
nJ/j2y5MbVwXDDp8E+Oz+46N/c49SwCWjkyZ9xAIk5e6TyjCUzKPbsqI8Vbsd15wxnzb0Gs/+8G1
diNq7QuRf9JLs3wN5NBPcbfMzlVakekufVkdxkrIcsd2wb8P2D3PWyo/vFOi6vFsdU63J3JHPSvV
oqiKNd4rzj71bWbPnFIpv4CAFvawEWH3BLGUS40hjt0LXirUls1U+PYrJjMMbpwGNssQIp+xOd+J
tpIPDC2bfTu7DeUGoxOW+5RNcgbuMCu2Tu6aHw2saSgzwZOkPaHaukvPkhL4XUN7pU7ZGxiKjU7r
TMfZqJNtaSzOpqBXgHFFoKYeMgIZpi6jJae29fzS0LLgbQzszWdPFWTHxDx+DOnJw1xqMjDd4Kxb
W1IoZz4yEp73VLn6kHLxABiurQYoEXb/EEmjuOcwlVtxkfYMSFrTj6leN0UcZjraKemIfD8huQKN
4FZCBg1TptN97yM8udn4ZMk22zVjoORpLQOiJc1uxgfNRDzbWo6CEJP7lrlHz03CTZOMJTsrz+8s
HCjpstZXCpN8U5rbiv6kSG445VFm2tEHeCROZhv0SvgUeXjeS1DMISw9v7krG6FBIfa2oHUgI6Ei
oO9tUlNbe9y4Yi9Gxt+weY3DYocclDN72pdmvocDOcXcqdEJgb9+WBBs0CJaWVwtRVjEoTcGb2ga
3ZF2+WUXVd14nHPArPvRHlNOHIVNMwrJIU0ekBDsAVOJBeUkpFQhtDg+FzYd6Sojy1IFXvarq8zp
1qJo19vkTVD/ivdorctcemeD4bmhCQ4YEG3N0+I5Gz+gIjvm3nvk6I2mQGugZLtdJGTJH2meznW3
6YOmnbYJftV0W+gEN3bYjeXXpsiSPNyMojjYZqu+gjqs195vSK/ZpmMgZd4MfSTyNyzEFX3SzeTa
t8MAuHuRiwOk1ymml1X1i84zdJO3he2YpMtGasFd0RvjlyaRRRWLaOzxj+KXyHcj5Y/GrsUufYOK
1cwMvILR2snJWPLH2YFofsREwb7eSBp2420j6jQWEl3rE/3iDO5w2q61HrPXCDzWpXnE/5PxKBib
s8hU3sU9Ebu3oQ3W3u254lLXZnuaOcM+QNZaF0PqoGAr5M1tsUjqWmTbR2CkIl5NrL/bnGGhAhps
qV2PdYtI3eQOH8fcL1z4YBPvnvzkcuxb7EV5q7pXVETOTJNNoVjkTd0UZ4obeYdzQhtoL1p+Ngsh
TYqWhUfPU6LYi3R2176JoSJF2hkVBoB1KSdMzOfkgh7bjZwbOCgZ44Toay/P1eAYdHOUylkgJumE
lkewv65rzW+elMLsrkJaXPlLiapGFhoGGEE7yBWLml6aVFf5gK/La95gULNXp450uG7F4l/6weId
Exxojb2CTVRsXEN0hz60q9u5yVDN6LGkGxd+q76X2IVu3bblxspJ+90Kr4J71KR+68XhPE0nzJQj
gNJpzOpzjfQMYY53wLVbd+6pYVA0Xdxe0EtJriyRcTOI4BOVLgofVC5gQVcpLcWkBPzZ3MgMEi6h
7kC9toCLLpk/4xPFOtRuktCk6cqGdF+qof08WOMHXGf+aYqiwlvdO+pe+pVTxUbpJtMhzEIq0qww
pxrLbgmQu16R7C18ODeZMyXwrI25OWfEAp/sUmqfRJn0vgBnpFJqovlw3yqga3ZrLNuKI9zZRbu9
TrIpo+5wEbQU9wREdR92Hp59YV074OJOkW0vAVTOBKMHz5mFXzmaY2qlOTZw0AxsNPEB+7RsbZit
8xg086FRDrRlJnWFIIYBlshLPRcUKgv+UDvDx383jn+rb3EdEX635fiT1+K2rN6ytn77afO4/tAf
m8fI/QXCIuuFjTNitaZy6vhj8wifAT+F73Post8tE/yrPzaP704LTimr/cJmv/dt4+jA0/dg3Pu2
a68/9482jngp2Ht9d+LD6oGZw2b7yDuwKKL4aR4pyHA32rf6K3c0dOxQAj9i5iJjM4b3HvuA9uRF
cFs2I74IHBDCl8aHbPQKnBHvCppmAVjQ7OsoTw4G/YbiCU5adU00IS/uRjpMPqEEBK/e4jdXGbnX
61EVdhytilMPn6++ItiA07qMIGdNRXMuut6Ab5N1LWu+7JZDPRMjVbgd0yWzu309KRG9TmhZ4RG+
ZIoQ1s/+y6S0DO9m2wuI3uQZYX3MazsHewVk5pQ+s7dpJcDKdxhsK1oYMN1K3z+PsNnHdG9Utemu
brs805ta5aGjLpRYMUzdY3lfugvWKQTDTLMK4b2aCzc5EgtxBCoRrDHCWA1WFnB/gL4i24Oph/p5
CW3IrwqWAp8n1ThzLVW/TbzIBCUxTQG2/CyxzC9KVQNNN2WWe+ypSnJCuD8agq/ltpYUnIO8lw0z
NMi5Rk3KlbAyI4hwoZMspq/JXbalP6VUtGNzs7OgxKpLWV7xdUnmefDK7UijlIcDlcQUkpE7pQe7
1Im4YII1TqYiqWOCNtxQR0SNJFGsTTFkzSkzjOmQwvAhI88GeuMMJhoxsv+9VSlv70fd/AbIkQxT
JavtXM4Z7s+BSRBTljMMOufQDm5NufsoD2Uz0anWNy3T7qlag8UaQi619HXdtLHjZ+ktPtwGIlml
Y99Ny9gd2a8Uftoeh4UiR1Gr+mPSGCMk+oSu5gUt5bYq/A/UJKf3ROSGO5VNwT1AiukVYJCmT4/Y
lugyfc/10O7nqc15MurkrrLbGQxdZ9hb9FS2OoGdxFQTB5coKpPnDH7+UWe+cWvoZE3QC1ohp0A4
58RPqoNRGPkSWzAo5+du7XQPksr/0PtW8wjhsqQdIslSvQWB4uhtXotAb9uZ+FojbB+g/jjUO9jr
40mxQT+oqkyfma0519ECwI9aBE89uZEFzCTsGJyCyBDVb5Zy2QjDJ4Ljn7ZNsyvtdtnMmLeoOAVl
LZT3VBAaGgrpOtAVdXC2ULWovsqRbnF5yulWpql9Dd64PaKLMBUrZr5rKE/inh178yxoCj5MSdB9
VkwOrR6APoOz8Ipvut7hx3W389BRJzFX+j7xh+yKjnHxlGKofZHOUlNlr7T9pWiFeW0sDY/yvneC
K1XpaO8W3a8kDZMjjoF+B0oS1yR1yo9RGcoXihirjzMbrI+OGvMVLxuWH3vcXaBRucN8YxQHpnn2
LgrUuM87/1q1kDhxmVcHkJWAwqPGu1KapnBKc0qorPysASedwPbiYdfiGGDmd01SaIJTHXtN4M4O
VzEzzowGj2qTozfGrtHPu1ZJkOUJnlw+lxHAYZVtU8MEyDIoPPlRE3OQtp9dhMTb0RAf8kU8Fp0R
fNUeuNwNsT+z3HjKCTzIXgtoElG41zXj0zO6ZLfhhJ3EQZ6eIncIbmYlUE5bOTwuMCJjT5jtF1+a
1I6rpb0DNbB87lUr+o0Fc4o8o+rAgabuhzRzaXDucWOuha/UYC9RegNOSL6OlFU3YBhpiqrN7VLC
iGH/jls179I3mAX5r5ViqzxM/dmWidp5vtJxNknnxWZnf3SMwKbSWan5bOu1JbT0Ob+N8Dm449wM
wlQPY0Cwu2ISZobtfVkMtDl0oxXt3ofe05A3ZKGSnClJBlhdH+11uN4qdwihmyjncRqT8HOpamQ+
mUsGCCHQ2B1xwfnBNZIQ/GfjvZGQaK8jH2sy+xyLdU6acMpSq2GWxHGPUJaiaC6gFPFpBut/CdKI
02sq6RmwHI8cz5AT6qvZ4W46ypTOBhDwC2xxHN80jm5HU3/peeY9WMjop9RIhi3/USIUBVEfD1H+
MPauPhvjamPHtvLFbYX3W2u4X/Out88W6TJAkj2HdqZEu17Al81rGIwAQcObyCnLM5xEtoLF8iVj
CLvpV+XX1fpDa4pHIOPgbSyR0X3HCSLHkr/PkZYOZr5E970l2p3h20AqXUz/x9TILlU5pTSp5wns
DWFh//PAzKSeued+/1KAfnnobUT0jI3iU8pEbWNlortSBSgVgW5b3XgtyU1vaKabtjHTIwUxM9Pi
2h8PWLHae67cGq0/Unf53IqvvYasQqbEqtj2uOFz6ifuFe+QyCVw0m3rdZwWq9Kr7+rE8PaVPbcn
qxnpxERJiufBzM+GAA7qN017GKWWsSv1+AqokxlU2FLFFpSfxsH6XPRdiXnZXs4TU2S58QeV3bkh
IeZmaOmGqzN7C59u+M1ypnInrVk+FhBFd4R7kWlTlA+m1SHjCCN5BOAwXBB/xoOKIPnMAxRa4pWO
RXFtxJyfXG+IVSIzTkpe08yRbb1GfRamW32i2kTuMfGXX2tGSTtqEflew/BTFla/CtoST/gCgq0Z
lMQaPf4f7WrRZsbudCTabp7MonLjKacHnhGidQb4WnyJipDyhCozDsQ0II0OSXVfjJVzhVc63wPz
60+YQrqdJKF9dCj03AeanZcBEOZQ2tl0ndctQn+lIRCNlmHE5kwqAHjftHOCofkyeirf8t6fSMla
Wzln/lFNDiM072Zx8UQ0DDsQkSN731rel97s7iUlOZsGOhCnxeXAEm1AuTZerJwqnSwjf5tTebTx
K3iwpdlegk7cByaDzKGH5l8D4obRuWoGDyERuytqutM9OMRwgx3f3vh5Y9OBglNiqdJ94lY3Tm0Y
D9Gg1aHyZXSkHTeN6Qm+x6x/N+N73xMYoc6gNeCCVjOpJWnFZV5WByb4bTwuXRO7aQu2JJNEBieH
8ZwROLfGqCmQj4zgCXNLflwKUpmRZ/1K4R9xkJnIe15Tl2LnnceDrMx4HjjyXgFa+5LXc89ElcuP
Gs+jD83x3jcg7UYjkObJWzsJok6edI1frYA4tknzJbyqaXyvcu8T7UMf/j1L/b2zlPfXttlbeqTa
5seT1PuPfPOsA8fHUEh5Fs2VDjA6TivfTlK2C0DPYcLi4a1kxvKdadb/xcb2xM8F5rf43x+nKReF
HokDIzvKcABEL/onMjzS/Y+nKQwq6+wModu00TyZFvyodJeDXEolo/yuKBFpoi1gOehNIi392yjp
XPfe9XsxHAji0+2YJBGjBjbcuU9fPYR5fYFQxhoewNZeXR/l6DywEq3QSQ/HUGlufXgOm25qyiPa
h6nuxqo3v9ZmR/oCgx1c/a2wspAVXFptSkMVsJtwOrSRSyoo64urumis3xysEKTKhz78bKxDLu2H
6VVQuv2mbVOyKiNsBcjNySFdqItyosqk1yRHEwSOIyUHHMEKQ20rWbjFcY0PgWl8DgGU4jiA5EC2
K4AfPtEliV3+rEs3PwXcZJ/UKlUhjcOkE42fPYggLEEit3q+g++QRHFnq1rsnI7fGEV8GVHF+qqL
sd4ATOWMSAvK2guq/M85PvsPA+He4uLZ2oiHvAtuc1Z0BThcg++q/JlFGBsNdqpIR9TRmGM+Pwbe
iPWIb2J+SWaWA4M9G4XTOkkfoR8m0WYAp4cnhbd/yv0ku16U1i/EwXhE+642T2njTLuIuAARJasA
lh6MHF0gUzndx1mwu0xhPbOjCKb6yhgaE6uXB4Ua6NISUh6pAglXaa1SolIdISfQGRyWAmlHQAAI
5leE+B5UgeDK2toIrDqOqkzHuSkdJEK2RPQwZL8FAm5blublcchduVep48feGrVCJQ/u+wWlH2ta
mcb2PLJP82Eezi18K7PurXvDixTtsTW2DzeA0iWE539VtDzEoBDlBZVgIcczt3VGRmFGct73jdGd
AZwX843ZSDPorkhuq7Bj+W2GEGBTUcNeQgZuuju37JEMlia33I3p5HPacE5lgL2R9YB9JSnBAW7Q
VMMQuqrlOm5cQ2Ny7uWQ8l0t1hQ84iGh4zUwdNQ9464JYIC0IOXnjE3hRphoMVvIgmsWi3bZludR
InDkdFRP1D3FUtuiCsqAp/hMicrkYbaEk6DZAhphfp6aMbv2k0a92XXms7HFNMjxpoEmqFP6++Di
2Y3A/eSb2XEGT9YeialU1makaJp6BAgU45Ge32DfpHl+Bx6BTXbWTwTXWpHU3NlJGCS4Jed8jAHc
Yszqkm6azsuSUxNsGy4kh4xvM+6mtW/BbAyxbArOLOkdpsScJBgPseBGLzXyw+CZB1EGMs5SJ525
4lyD+GPA5rwygpy287aaQMkmFaccy/RFXFeherHzgb0X1DiYFuaA+20slntGMF+MJWq4p6jSABoM
ctu7jK0zMHfos3rcp3JuXzRFgO4mnGX2tLA7g4aWdKI58A8xQBG6oT6PlWh+hOii25PtQS3bIvfb
/qEyM1sBVEmck9N24jfg3h88iXHGyb1heZxKe+qOqswsgn/JrOOwM9A+h8G8WagluHcbxf2YuFFR
74qU1cyTmCrKuS8Oi3bCq8KgGAtit6H1WVuKmZgzNEvMK5WHMEyGXWWlCVtxvqt2n3L6iu3Fde6N
bjYBxsisiv2osK/Js0U7JyyMaGfkHdg1N9PWU7dQ/GA6lc33XLpp8Vn0QfFGPtT44IhqemVvOwkG
cK7LvebqiUzi4uxqi9PpCQKou60cPEo7ShNScc0fcCWnNpT6DbPhbk43frhgZ3AHwyOzMxOL7UAm
zhUTKLCU9AiAUKTAzxcpFlRGAkejF4D/krFWgBRar5Yum/dOgvdvqBC0Zpg0MH4/ulzC8JUGjeIb
NaZ99EMV3PseY7Z0TOZ4tDMQN5RtmCSBR4peDY/iSOgR+qFJBvdS1TY2dxSK2rpRom1vlhGQ3SHs
W+elH/VLqvUUYd/JcVJZOaIL7lNzxAJGa4G8gf1MWGO2hgcMMwXnap5f6b2l8YFh23areZmPtROM
gce+EwJKctXTFhle3LC09v/up/7Ofgq/gY2z5r+bGj6yTOdN+v2G6o+f+bahWtHCELrIG/m2iUbN
aP7bhsqy+FcE/aCe41IIkKC/2RrWEBIbnG9bpnWi/m0/Za77qcACZOaAZ8eL8E/2Uz+5kczQhNzh
OuziyUe4kcNb+N43gHJKe2bSq4usv6b08WXV5+8+jf9gDvjJhvSnF/jJkCO0U9Wd5gVCSAYZHEMZ
veXTJY8oOv361y/lrSaH74R2M+SZhm8EAynV1i7hmB9/GW4Uq/JAqN4UXoXBHW+XgWWFpjeilqCp
Pg2FTsMvGQ+Q0TyY2OsZILWYEfPmynTMPq2/tn0bBultSs8X5LsD8GHzMIeN/DWHbpfXZ0Dya+2P
uVYAVQC9qAMKMbfjpjLa5Gnux32x1geRBbLuir6lUwhSV08Nob1WDoWOoH3InnwD2YcTZTTGXlX3
WUns2k4nQQqimYI25k1g6svxIBLHlPaVsLr8w6wreV0lvSRzOIHMRKXP0byvAyYFsad9zORW6alP
4I9w6BopU8VwtAUna3bUt64RdMt1MUaZ8ahMrILNzpnSJKJBcCyLUSdYXkU+HP5dNf7OqsFTefXI
/PdV4+7Xplnrkd6a/Mep1u8/+MfSEbgwEG2sT4xAVqRJ+J0lanVLIcBFHLtW19Nq+Pm2dticxYig
4aT6Yxj2f2uHQ+zR4omIGcoi/7OamP6BJep3r+J3NxxYxRUEw1pku9iz/J89URUz0KXuTDDJQVPO
MSciHoxetbZNJXSs7CK7sBwGV4CU9mr0+2hjD0Kc0JVwkiw92eJtVplGBPVtrLw4w9htbPDpSSwK
Xzq0zFu10gIYT5mxmxP72SzEAND/jWEgbDS78eJXkKwNh5TADvxtx+3FuMfeiSJbDqsuiew+szdf
2QU4xUw0imX5kNgGaAO3CrKdiFbgATvensrSFYNgviMRLL3SEd5BCeU7NKF9ByhwtCqxmoJ4lllz
zIMl/xXoSvpFrewFzc+8eHNbSGZvsBmyd0wDhBciMoETDeisK8mhXZkORNOqa1aA4jZvs/FmWtkP
1kqBSEwEnk27siE4H8LvDdJiQl2EHaFR0siTwZOomAWiWHcJKIGVNxEKPmYwXhi/wReYVxRAy10T
wKiwV1qFHfHJuyvBQi1RfTeuVItx5VuYK+miwDt2m73jL1DXmyummOzwVzpGqbJgb2M8G7drlzFF
wam5o8wC+V7A+ysocDY/YrEazxL0xuCl46MF4Co8YEYDzWEbRcoavBI7GiGdZ12V9p60GUXdcHBA
eyxJcgMID8KfYzKGa0EYeN40PAQ+Zuqd/+4AXr3A7KebnVtbD8F0tzZTxIOiK5bj0p0r4VqtJwrn
glAtX9eZzAdB9/DtNBTeNsKKbAzhuPXe3cmrT9lZHcvR6l0GxdvcUxbq3gDJ+kiKyo8hr5Ux0Il5
36z+51nihPYNrz4qzNFma43bsiyKh2R1TsvVQ52sbmrsFuCDcJjULoTkTJptnLw7sKPVjF1EibeX
q0E7UuqLxZK7Z5eLhztb7dxc5HgJVov3sJq9lyqingi4Jv1QtgtH3Ltvudq25JuvAd9lmzrs/ZhA
18tS02O2rIbybLWWe6vJXK128//H3pksx41k2/ZXrt050gBHP7iTQCA6MtiTojSBUaSI3tHDAXz9
W2BmVknK7tW8apKyzKKCgcbdzzl7rx0PCM+NAetKsYrRaczEx3oVqNtFXZ8Rzvsn1+uabbYK2VsO
k0HxIW4fG56bD8X7tIrfa2Q3mwED0Db70Maj70NNsQrmZ4V0ntxeCxm9Y5UzonovKqZ0h4RNraIw
Y7EQ32e/SvFJxVuF+bOGZ+5eYOdQ9zaHceT7dkOp8mQQxZaFup2lF06ru7e9l0TJp8la2AEHIyvM
nfRXY15BQDifP6ZX8EwFUssajkaB4W0MWjjToCWNSrOfYe7J7KhWUsGmYD6rANboiyX3baW14/2Y
ppaCx/QhyYo/9Fm5qY/Z5zzv20VuSZ2WZLwkdkdvvHb8ZTt2iPS2PGZx/Lk00rgIssSgeM61qkSg
TjiAHk4wT2gFGem0ug3U7MZbINaU7Wj6+zw+zL1nfR4qqfpXN/eN3MFFBRBn3BRDX51QSmHwRFJH
L2qC8VhqBxKZU7D8VLF99CDzwaEybWiVBaJvGaQKzZjC/+7U/187tQuX4+926rukevv2P8eueJEc
R39FFxzf/u9/Oc+vP/j7Tm38QnISgn7O/o74lXH82yHfhUKAjxYS++8Mgn/v0/wE9nTn38jk38/4
/HWcXz9U0AhT/oM9mpLgx0MxIF2wyzpHfAtgL1kl66H5O21ug5ukLX1y2TW6l9TEScVYmFlKiAuu
DFNhP6tyHM9kSQPuG+rnIrZXwQJCvGooWJWXJN/WiAyYIpQSFr7+hAUnZvJXNBkrGaiCBUnKsTVc
tLCz5u6yGeCY17lXNdSajZg4CWMPevHN8uwoZhea2kc9Cuq+tX10wohfi5HCGwnL+6AP6RVse8SZ
bo0fS1bNRte8ZTPZyEqJE7qofP3GMTqiAVr1stbZJO1ATrfISMLp9d4VGfsznZzQrbwr15z2KnXr
gIT5dz+XZ2WMd9FkkwqcDjtL5GdCCm+sbL6A5I6yI9M2dDZfOEVU26pZXm1mMcVovEIkfG7mbsfQ
qKB7lJifosY6pK3nbJSO0bjqSNuWmndl9OZzPhYvrk5Kih6rO73Nz+sV6NkFGfcW71kttaAjSGRn
FjOqjBJ26rBi5Ec1PsSmululQoEHnPrYFv4rJwB/byTWIY7JHx0Efb8C9zb1AxdG1xHOpSeRDCKY
cqyqDHlVbT0nZn5CYfjSNhmcI/sKPyBtTcfqQosvpKz0vernG4sG1242+13j1yjurJVFhpx6QioI
h53Zvai4UCJpccTYbb/hGJCEae73AY7H6qKvWY9jbb2WSfnC9FCBcIG50rMiUsd0YW3xf9Ca5UZ1
+k0v1H5IlgvDI05DG/WL2q20AGXruwnHJbSN9Jzn0wWnRvvgVbSvs5RvWFnz0xL1TOp6pwAgbGrb
vOODxhSRbwJ467K1sxPSj6fWaiJW7emh1O3tNEsVyKQFllqlLxKLdliI6dWrlotRxCkLeJuSJOU+
p5P+1WvMax+wLmAZAmVEf1jsoT000/iwNPYhTWuyV1rzEEO7p5ftESLSwyRFU37hVHMSKsX9xJxg
YhHnSZiWHgmOKM1N3elPMjZefUQXm3JqkXeRScps+6FphwdrKt5Lur0BYZWE05bTgxkZySZP+5qJ
LyfnxdEQHmLeDz6uuyEdlDPWc9XIbEdKMew6y2XKx8/xPZFMuTyKpvOcuu3M9I3HkS3iqkZY8CWL
OF9DYZ63DHLHW9PhsSumOGLCjsxhRkp9oKc7nprKHo9d6XjHadSglUJFCMHyl+TE1/MOaMB4Yr7R
BUIrzNfe6L7MY+tcGl5erxTmKiVCp0Xxk219UHNbN1/US+RWUFzRSyFYz6xGPuUyeionlE7bxer8
dFOiAMA5fGXJ/AtKkzHANkz4CtvdYqbbup/bEKVAghMOtxHRHlNLWmzVwxp0m6tCS25kReohfdCn
SmMG3xH3EI6D/QLooH2VEs6EpJkfFg5ZSS6IwnrxnV3JEJO2fRXdGD3lOJouwj8y8VoBT990TUlr
fmQMNAljZ7p0TPktVjs2j2GDkGw74Q3BBucO+0nw0M25++xqztUgGnWMxvZdU+2F5eSn7zadP2mj
/DT1YhWnDwUlxuLVR5H4s68pJSANf3yOtIghFSk9Tb+23K9Su6G5azibv/+0tevzQ13Hp/lsaCZM
KDCaP6NpsD0O0pmhPMW86lugvydRmMnGQSjwD5/0R7fYKtdk8C8oVxke/tSyUa47mRkwuIPo8xek
2PlmXY4zQxFmhMgZ6YOa9V97mX8ZN/hHjxifCSCUUSakUP75444Ym9JPvC4Cv9vbSWh34wPm6CLQ
TOugNLtYIcenoiDgpWN1+/sLa9IF+PnK0uxb+TQU4pBJftKC4j5TC/YHeejK1txmiGhuZvwg63Jx
QY83P+j+9Kq6CZ+DIoM7GzveWx/eaJvMrwnTmVguF0OMKxHF9sH3SzzQ5NALT10oaHQEa1G8Ieva
0Hw6S6fdlfZ4N5Xxk24n5daZrKuB2V8wVZW/t+2q/hyjtAhwwc3bv/+mf/IImRBdBRY8Q7fFz2Na
UaQ+jn+L4DHR7axKv9H95QYKafMPV3Q1eP3hipKVRovEpocKsvPHu+krg8Gotz6rfmEdKaVuZmQX
oU5zYiOZSGw7Lz/3sVHeFuN84/Z6eUuoC0m5S/zejKzL61EFYGAO2XG6iDWMLr4aHjTfuTLbcZ94
LPc2XnTmjuSkNpOga2+LeV/Gol5pEoS46m13J/PpacKwuxtEap361CtDhcPiAtbHe5QSkSXzgrs4
edV+0rL3qFqePHy+S0+lMdXmIZntQ5LINIjLZZ1uTReEAxWBGJYbd8ZognrdIDRd+9LawA1dgzPW
39+wP1lhUEKvmQ5QogST9R+v44J4o7E0Ux4WZXwcJyZWNpSp8GeVefj7z+Kg/Id7ZuvsU1hFXd8W
63//7kzaijl1C2uWBzsf7yDQn0pQqP/wEX+ysrj44CzU3QY9ip97UzAy8r7QdUh1/liDmJ3gjkbL
67rSk6Iz73usJbmwDr4mrlTkJyG0xxNy1E9dln31EDVjkhhbTO2ZeRgzNvHEZ3Wq5/JMw+d9cRQZ
uxHz4cJ0GC/iQd4M+tJdFqkTkqH36NFgQXLlxUdrJpmNLrPaYNcl4MBv6p1oRbIx/UbsyfIkXEqk
7zbaSox6+XmcclInGEZireCAalDC2qRRSGrxgOHQXSVFEpL89yvp8S9XRetP3ljuhU9ECuuwZX10
17+7KVLUIOLnUh6MgkJhTMo0SHsSOoWW853x0BB2QKu5mL2rEuMXaaEt4eZGec3w88lj7IywTjIq
jxbFRMuoaJHpzyqrza2nU1OT6n0VDS5BX5F9ldAZRJDJSlTD09ziCHvShXpdOn2Tuun9ZHI69Bu+
cKtN+zzRn2YOYps6Suq9WSisjOoutp3VZMbzadUsfJ0zKsanhK6WUeHvhb08+XU7/krj+8uL9Ccv
CXvG+j/6p1Rv4scHV8UN9Ac1yoPy5JYjzrRxFb+ORYcvquN/uCOEqfzxPfHYhVnWDDh2f3gnG8uc
aQMN8tCC4g0NhyBFL8pOETuVb3B/4BkiE5kpkEbBMpVlnADj4uzkHACHKnKwaxEjgs2mQVGxIN9a
Rbdy9r52uXGJPOu68ImbS3xO+5OszK1Zd69lttxNBU1Xd92MecxiM3+J1HpKBd2bLfq5GYhRmCoR
cFwNga16u55b+lFeooswtyjsReCvFBYknkFWq3FXR0O/KZY+OU5AOj6KoEhO5E2Bxj7JQT2kPYWk
R+cXbD+lnr2oh7aPCU63iFk3R3xAxk2jpRABOK0ZzOvTteG8/kEr+TfQzngg62HcGVbbhetr1E02
ga7qwWFQC3Ei13ifAC4VDacleLtnEGbeFiFeF7b0jZrM5hXro+bSt6dXuHFbNXCBiZs6pyY1iz9x
FLcK6zlLxjsFkg1QsX0A8HYiwuK0kE+MBIkXuO+LE0XxvozYWdJ45MHk7XBUf8ap9CXplDzlhn01
dkBjRDsHa2GESj3dK6IXLjxO9pBznwVgj3/Yj50/eb0568Box5rPE6X/tE8S6pY1wqKX2bnzK/mE
dxj9rjhfcPFsXuv1/PVRalc9rOXe56T38c7LpN/NqlObJuPHaGht815moU9kpze2pgv3JG4C0p9k
6E/DfCiMTqNAy4kHjLEXknkQvzZa4Z/rlgyOBWRQiCTQJ9av4JTvMinQWGOyfn4aTY5bemvWAXLy
IZjiPkdiwsk6pjBkP0xM0gYxt64SiOGhH1lBW9HftWSVkjVYnMdhuLNsOA9V4Uwh9jVz26jlAuDO
A+ZLcG+GtqBzmV+dbql3bd3fuVQHZJY6VyObCEXm8GACY1tP8737+/76XyzAP2ABCPYyOEv89Szs
vhoI7w1ecFen8odp2G8/+nuPzfvF5q+i7+YAtfg+Ycwzf0ETyIHi31au3x1e9i8CCoTtMRN2LJxJ
PPW/9dhM0s3Z62xeCdxeAlbFf9JnI7Dgp7UaDAGzdBSOHr8H3I2fzk8DxHrZZml1mDAdqdAnq4ku
hEzB5YCf3TmShRxrZubd+qkJCkekMr2iO15txyLxIO/D3+FBTc1PeD/mG0jp8n7snOgLQE+4RouJ
8NhVi32oWxNhOxFW9kW6lmfEEaA2UhMitG1PbjUOKvxo5iXnfODrdMV5jSzbPA1LUzRh46d4H9t5
5pRHYxnl24Il7L0r8TBsXH+2drnWWdcJ9tKbPImsQKvoB4R6o5knVEWYnXHTSaLNzUQkx3HqgH1X
s3MWxBIxSxaIk4bSNJk0eeaRVVOX4VQ042cdoYq/BejTf+NTDBzylsS3Hw2SZp5XN8C6XbTK4QcW
DEu002K46isiwRmXHVKdg2toLnr5nnLDD3CoJtRctopBJ6XR2+LYrMC5obpP9aJh+iIsvPtkYSv5
JJWe3/m5Di0QXOO1GiL5UGP5v+67dpwvpmaKbST0dLc2UcJkhOFaYUQowRoGDEtSe7dTzu/VsHmw
ThlRVG5Q3REzaWWTe7ukS/3FiD3vJio4yWxYy3VjG5H0jAiyUNXO9UpiHnAQTXVZX+dG49/Y5Ozh
nkPDcOi4frsRw/Ml8w204EmiLpMBYfn0gbtKbVndG0bj3WrUEVQpCTvR7Nmku7EnsccYDxE8h2OK
0+ikFal1BJNQXedtM2r3C7OZ0HEzA1kUc6mmAB3G3izs7kAifM93NsydKdPmK2HmzecW4+snZrnI
53xaX87qde3eDK30QsK3If8z2PBvJ0SAhDda/j17VHw7mQvIA3/CvxXYZBjRwOs6zszIsLZ9oqkX
byHANu8M/7KuTTfeDbOOZm7KZHqI3KZfjgAPKabSaNAuRaSNKlA4+kNTnzyZEAPqZ/0xsZkabWJV
D3dY/m3sH+Q53dSeZpgbg87Qo2QSfE6wVag4QPuJvcLL0NBj4jEAw+1jEpYg6mlZpup5o3EhwInZ
aeV9hpC0Uh58HINEHZkR92eFN6CTGRoVAtP1dnFrLNAAwLpp/al36kE/FqAl0k+i7vz+hI3UxkfI
4/PsRrF2j+eIFlkend2yxGcw9t2npCmvIt+MLwtOFP5rhoJ3FBthlpWlneJSd+XWFYX+aJuQDdIF
PKGOSiyM2jnfIV5JNr2pF8dmidVTimVmq/lJdQZc0YQde1g2GHgCi7VOA2tgeMAXEvXE7DR2Drze
2oOMzQhHQovdcbDNsgaNYdTbNINe6OQTrsweTumbLfkdDrOeTsPK5R62cz9NFxpcx2M10FOdfXlX
Ld5lj8MKxojR4dypppNKsyF0p7SgtYy4FA/+nm6c9mYvrDQkxwZNtOzB/GZE5woAWHXvXmHhu++X
jvy2WK3kBfvJaNfgjQHh8zIP1TXssjvDNAUjAUphyBhQ5SwSnccCf5JXO3ggZBcw35UXuqy7b9ns
XumLiD6TJ6TIKW2Ke+lwuM3GqsMzCXXPKrrxxhgic9dUaAZVSpayhWImbTyCj2BaBUnSFbvZwFtI
tEQXGPQDwCa2Vb3NveVzFWE4mwv3eqnbc6/yKKixkQREh7X7JkJnnjmafsYNpK6dDuck8tCvGMub
PSJdL0yjOdoBomNeHtldUJEgcVgqDjPFOGqnrEyNi7mYRxBN8ZfV27+NDSqf3J3lVvhDxcGkaj8R
v6YOehn3j/R7eh4Mpe3jdnofWqfYz0k2h32rjIfRENEXM7e1ckMIsnUEklACoaXKOA4O1QKp55Z9
IaGz7UD/MVetcazua1hdJy+i3zBpmns71IlP1CxbU1bCZ+xtC4vK6Czu1dw1ktoQM2EWek3aY0Jp
oie/AdZo2mVEhviQENXnNV9llVfUJlOaP9duUeLup5iOUuHtyq7399Uy1p9rFemfsA9pYT8OWJ+U
XK7w31aE9CqoUSAfb03+w7lzJu2aUvrJhaSqB4bf4CjqgCUwDDWmDfan3DjZUxZf+nnp+fTI7CYo
+hSpVC44NUIixE9qKRxlNpC8YBSGeWViikNOkkxokZFD711kYXu3dvMT9ioYGTWWqQa39ROEtA5b
bCebbTrgEdTNds2Orm5p9utXZpbLrddzpYeCx8AiK2YSXTCtQxsh6ByPnaWhx3WzbyZTtG9D2dKH
S8xyId09Ujb7oDOfJG0SM8jmxt6u4tLHKhnGuwT75tsEKT+s/ca7bCLxRfOH9xQ54jOqIOLIZqkH
nWU/SsvWzrxTBGCYOQxPsmN4lZroMW6tPQ3WL5EzvHqisfdLZfWbJcLqjXL8eR5nf9sXxE67bvvS
lGS+jaZ+JCIH9o4h6m9x5I6bPNMAyXlmdhgBv1WBWGaLAUVk3EBDbsO8U/mtNJwrGcP8oMU3hGUv
cHkhaVvDopNW1WFnlMtVPPdRCG//bciSB8YQHKU4X9CNISDEHIuDaxAkyXQRT5+/Lq653ayHmcYL
eqq6zcQuFyYySl9Enj9owmF+phr9SyLc9FClnvsN9ufdMBrvRDGS/56CDtbcz7Kga9/YcCCnXHdP
/hwtl7U+YNM2STSMqQWYxZ+UzCPWzroOSQtABh2P5iGb5vJojvWR+BMEt47xmKo5vyx45jF7EaZs
tB2thqyH56Nn+3Ys6lPVT/fWknQ7Y0kkk801jjJb3nrOn0FvDtU9bXsogli5CE0szZl+ihwxihKg
Msuu3E0DEMdW816jWDwbqFA+641tXuP4KLDk2jgYe54r+7UUpYH9Y2DQlqT1RS2ZycG2++aWiiQe
442uZ5PggC/qwJCdOng1kTGdVVthCpFyM3pOsufE4t4BU4yRfapshxh7uhbSjW7aqDq13PSqaPcp
vtRk7qzAdkmczpjg4ROYCCo3MkCfdfYIx9hhqpoMezKcbaROQlZ3QwI2N6MUdEeHbweV2mJLv9Sa
ztkSrfPUZ+l+PWw2hryGURIHlvKp8qp33AQkRpd47zX9OlLd9VIg/kh6ZPvkk2d1+YW5KJHV3fSg
uuGmNnqMwvLMaY0oemeh09ZHUzDPAzhHkiQD9JdI970iARiETp5RlWvZl0CXvEunbCRk8nYjZpfg
C9pcy41oZf7fCJVfZRD/UPjRk7fpn/114Xd4US9p+r2o4rcf+V05bcN9W+1k0BLpgFHy/Vs57ei/
kN5gUVvSE1kdZ/+SPwrkj8DghM+MxbJWMca/Sj6DuDndX01j5mpoJxDhPyr5fuwwY4EzVyMcvxYh
lx7qirXj8l3DFBxbsWQo+u67rq4HhoslTAHgDVUbLAXE79qKsf5DiH1lVxEPSZJrd0jxwMpYGiaa
IsXFCi3BkfSjCrXVHCPoEeSG9sTe2Ok6f4+jxeiGqfKwu7VTnbNVQU2uWJ93A/ELYW0A5RUaxU3i
S8WpLp/3lZjzO6SLy8EHuL9JDG34JgnAgt1jKQviAlXQBIebV6zr1QtGWRgTZjKnKyuT0imJR84F
LaFvOxdW/smetforssLsBWPYfKPls8FukM2fgRYRBlPHuRuYGGi/jW1sYGxmChMjhL9lXHJr9BpB
X1XRicfBnJb8H5paa7bOd4OEj1vgrOJY+P46PqlVIPv9LSgXy8rwlzv3S2v6R2DMdliLCbWDX03r
nFQ0vbtJRenfVG4tLqUS65HH8So7SHN9pODi4OS6dnX0l2FklGonAKis6o28F+2ThDd1l8zaFNpp
Ri/e7pnRe+j2noqCw0KMD3w3dGZ17XntI/5j6tJaXXKsFQ8iEXs38d+yxmm+fveS3Pw6hv0fOZQ3
VSr77v/+d01Y//FLM11eH2CCzNc+/R9miAiK4kiv5T283+gz+a7TTVxVxjPDEOj9IN+OQ2a2x5Kh
RWglsoTDr/XLrgNpdZ4GNA81ZU4KG0tN17FE+KEq076PZv6EyEx8Yxk2GIQJdZ0MjnEJ+GO6sb3o
CduN2PtpWjDHVyNGyUI/pFIR1qqRNZ6PWOQwuJPsp5c802avjxf6Yr5JZ7hUrTAOPZ3/AwwpetBW
RJt4mvNwolccoqpNdnb6uaj97GRZlXqFJkI+XW+qVxAdJnESoJzbnq4BqXpjUH8k5eGx4aXMr1xi
13mP8vSQm296mWbtZkUbdNucAC5aqlTKwLHwyacfmhI38/f60opAgLbbulISCSK5S5teptkZcU9z
OXuF+DT3sv7mwdOivKOoAwdu+81hWlzioROCwv2pTi+KvtfPwBWmG08a49nOETJT2g3kQTTJkh3m
NsGiulixuNPSfrrueoMLKtKYQo+geGWv76aWL7cgd+hXJF3z1YdKfWlZrR/ouIOu/v7ZsX9cs7BE
eLh0QSLRofK5lytC6fsXhiNZRDKwq90lvb7c9j6xhprRFU9ottbwx8EPKH55doDlvSrhLUHXd9AX
LTUnbxkBBVc1yYYnMtCbT25j1dsC/fa+8WqElxYGfnSuj2XD35KPsMggFJtyDxXauKzW07YOfC9E
JjyFM7Phuwl1FKewma9K/Np8tmBkBCxX825kOrUuqEwFWxv8RWj3mgDSjKF/k03jdEXw2XL78djW
GbS4FK/EuW1sAzhkFb1Xa/qkp5UQOTODDhDZN1cpyIJsU9ZQb7cmXY+vUs/3DVV9GQyTPzCNGwZn
byFhcsMcQNm1pzfVHP795f+Yen8nrFg9O+w7LvmN9C+RPayv9ndbhmrojsdLG92JtiYTvQdbCvut
0e7BKPANjAxTqtN02kM2pzD/7Kn26zPioWTae1gX543JOzhsREGQpZeP9QtTNWpnv1F1HNRGG31u
LZyFDBQL44hdVdv9518Aaiu/Fl4mtIQf0/jvvoCEdof9OXbvCofUuSlDZUQ6dLxr4PbABZGsM7iJ
WC/ECh2WCQl4jifrFz3S7Qt4INE7757JwjxXL0B0jEsIKfkJ6NQQ7ZrCix4Kd4V+JzKmjP773/1j
P/7p4tOexaggkNIw6vjp2cf5nMKkVPZdhU5IblTXRe88zSCl264tnmgkLuds6qbrwh3lvv/IERVS
OmQTpOMJqUYaKF+0x8JW7bFyG408+tLf+8rqGVQyFbtevC69dAXfX6FTJ9MTxsj7yDbBLUqtr10E
XFPH9UnroFkI+7BULvcu4KOgzmxUjgJ5RD8M0Sfiw7OD5mneqUsbEeJ4dXYgBwFq4VX+3Dpy2bdq
jGj8oXwGBiQpkYSYvhkxuhIG16uLtauFEcI/93dkan414DB3iSmbjZnX9RFnZPRZurzqnAmmm49X
D2l6/NZGWjKGTs6/HCiJTsvUirtCdPOwLTNzRI7WJG96jac105PoM0/e+M2iZcoKsl6azI2g4SDk
t3QsERsLlcRdjdl6M4syf9BrsQALoRx/dsvs1azK6ggtcjrmipq5bcUI07QQl8mkOviexXSVGUDN
/uFB4JD4ww7KKuibkIbh+bJmr8fBn44NrNXl0OVjA8DX6N1g1nnBNh9rc6Egks8R2Edo1XyBZEni
HUex+sUR/XK7GKxJYVx2R2iyLmVTVpyA6zIemyFu5MGoZWkJBVXi+EWquOFN0r+uEQOPLP/9V7g6
47chdS1ti0aoBCeVEOuwlxzHzvimSeJ2EVFuJkuaxQZeYlTs6EXTh/aXEiJpDMRkXmp6yVb5OKkK
04ebYDOClkk11TjaLV2zmWgQdLRvjc22wvOVbFtcbYfJWLq9xVt7cJEocORc7ysFW/8Jc+vB1vJx
RtqWQks1508GCSxbs/LMDb8PetAu44XwY2T09BgpBR10Ha+ma5XbdhzzU2VkYD/9Aqu7Yy60sRtB
ixLonOUHtJaSJ/aB9KnTsgLWbK1Mb1OlZfap8yyfMIC8cWKyaFx9CkqT1WDTJTUJvQhV7ugHrwcc
+N0n3YOepaFPhIq/RpaY5MKE/ZSUOl83Z8kjeJML1amWP0c9bRag76DhmPp2lrUlqkA+xHHfETli
sessRmZ+TcwIaUZsOHV+ofVoYxuQkLdxn1ZauEDR/VoWJDYHfcP0cGZl1wNNLsZlbBPFPPMgeDSl
SVXXLETVgU3L8tmoFgARsz4stxkpLpiU3Wy6azlbHqhSfawe3bK8Cyf3juAXNKhOJcG7Hr0UqOTt
okJrJC7Z65wUPitNo40i5iTdpA2nzM0Ut9ue/reGHinSt0yRinfXVXd91aBnsjm2ElyQuzIoVF5e
uW6Z3Aim+AGbgc+V8efl9mNF/e9I8x8qW9NE1/bd5vMHYOUD9r5vXfft2/fF7W8/9Vtx6xm/OESW
If//1fj7m1vA138xDdsE7IjtD5HiWtH8Pst0fsEpoOOyE4gy1xHovwpb0/qFanSlr/ioRFYz8X9S
2FruHzR10CodA9kKBTkpoT9r6jiSkdugbHnURmY39X5ktpGNYaQpxaZWMkHYGOQbqMtezHNQdkDS
jG4y9y79wkNTWimagggKHwNZ46prLOeB1lseOkwDt3HsdHagWtz9sTM9l3ifAErRAaASlcZR1HoR
DNQmZDPFFhIr922QdX8czS7e27Q+t2TvNIEBfihYoGrv51HXGVyCeQKuOHU7m3kLGeseXrgM3IIF
QPBFtl15HEjZ3empQ8kGFVzvEfmOWRpfc2ryDnJOC4o2E6QZDVs8WbhtqufEGJq9AIV86sZiHUMI
x/nKZlwnm6nEAIGzP47PFcTuR0y03uWEPOZuoNjZysK9hbrkn/UMXpZXxvEXUiXAutGfPSzuMMJj
oosYZXq7b120qCol1wcN9G1VV+AGgW/vHErtDUuHcS1d/xTLfGtXU36j0aiHiEhAOqJ7LwSZXm0G
7M33LXD5UDWWHuB4si59zjLHoVu0Q6QtDAHzRDuh7KpBGzYQNQAsQDPUq3PjJPggG0+DLKNQPhpk
8YQCmOllHJX23qqNcica0+Zv7ZbbehTd2U01mqWDeHCmcnqdmSOHnQIEGLl5d7vkdBrV7BQ7h6DA
LURA2HNp5n4daMzVcv5CjdbtjZp+8jDGYk9YUPQ0emm1y7LIeQNlks/o3kR2jrHtIQGppwTvY1+G
XlmM25Rh+YG+c8uZk2nYrOP2ZJ8Xm9gjIJvEa/+r10r1Tq/C3y26nDyGUKUMeW9gAyFlKS7nrH6E
fJU9Ai2ZX+i76EhFF1s/k8g+Xngazd4K4k+ySf2kDuuYoTDnRG+bMMw8Rbojr01jrM4ETTwmEA97
/KdWc/CGKr+dqkY7Eb4+XgtQVxdWk9KnpyUCvSFlluoeBo2o3V3b5UgA/MHKQbQNkzoxoNhlUgCD
4MBFWLxVe4Gg/bvO1ER5mAeP6dHi2/EGGYHOEi/InzZBtgqyWWIOEsjBOD8u5Q1U6YOPt26TDLI5
t454qYrGjS4bs5iSC7Bzn5y0de9KWGgQzw3t2KWDFYk91XYG1GX0lfRfCR9rcAhF83K9MEm/6Qbh
la/okOmdWxJZvdcPj3Y9mQRjDwkd/wIevhV1CIPawQjjQvp0FVwBGj3qipmcNKe+qyeNnkSQzmN8
qC03bx9Foax82trYTnvijBy3IgOts71OA3RELXTNQsl1L8eassLJEAUApot0Mrcb1Qd6rcVXzeyW
7icdBUjTUlvOxq2knIvesN13gQ3zb8MKRxPM0tAE037nybWBt/pgYvEQWUYeTOMaA6P3fvbV1aJZ
O3hyhFBuV4XSNpU3DPl2/AjeW3vc1lnF5RqARiZkTpnEk6KD9j4a1NPjRq6lDwx9640xep/vGYeD
ZEG/y4yXppqPPgwBgR9KO+cjobnRqSon3Xgw4UCVzMkLlHi6qtM9ax+HnD6HPLMRfkfRWsZpBlUz
9WV1TWSWqByq5iYx+4scVKxODPiI18Kd3JjwZulcT6Mz7WwLhYSuF2O2aW2uMRPxaH4olCcuWsKb
200O/xKSZekrHBqmc5a+1Rzz1Oe9n+xoa4MoBF4wmO5+MESyl+7o7aukzW+kKC6XGNPbpjXs6nJK
7OQiqmsXNndvcRrDO76iViA6bgc5QH0hdOHkue3e1mS2vqsZ61fspGEbV6a2IzhZv3cLrNiOwAkb
mLRGNo4mJe6lobrzRhdRloOOBFK4YLRk+hfQiekRNS1ou8mK933LAGyzLEOhb8pumV+bufnKHtVe
IRtydspd2TUw2b2N0Bv9Pl6MaEdopfdokw14a8FPYXOQxbGgaXpd9R5JTdqsn0ZSml4X4djo9I1t
52LMYumMDtAX9OfcNdItsXHe5xF0Z0Xyn6gPmd1MF+7iUgPZ4D7pnmGgU3PGnMpkTNlU45UVTzvO
gxZuq//H3plt141c2faLUAN98wqcln0nUtQLBiWmAj0CXSCAr6+Jk1W2Jfumb9Vz2WNk2pkiTwMg
Ysfea81lYqMenQwkGUWyuy+YTj2gWseSjvNrqBr5ZQ3a8bz4ajpaPec+j3Br4FYWko514Jg3V212
H9CnLna9tsPr3GGJj2Cn7WQPzxjJqn6mOePFtoXGRthp9gAwZ8Z9nZV7t4gw8fIBIDVjXIvB4GYs
jav71XE60qWUF8kPFdrjrRWs1h8oA9qDN0LmKa3UOvlD57wZmtezo1bspDWIA7GUct83Y3VXmnP3
OvEc3jKw7h/gZkc3GEGahMFYccOMMT92TqbuytZbE8K0/VO1qm9d6OY3C7TDtxThwV2aWhG/ZPCp
BOoVe3vYmklbO+bdQO0/JjlP/oNXBPoIKaH/wAeQMGIqdzSbx0cMHLrmDBr655qBIpiuzYJWlO33
mdCJWOra3JdLa54zU7wh2PQZlTFfJtabdD5jcXBHln0YmxaZXk1q7mdyMW812ZEQ5Qf65+z+xIAZ
jty5jHvR0FrjFwLJx3AHawsdjEuIYgR1ktxR7QM5YGKRMByHDtoIGyV4jWATMWrpW4LfZs7h6nB4
mHo17lo8Ax+2ZkqlXeaHnMMKVoIeJj/uPIUqJHh2+iIkEowUzVxkL4O/yPz/6vv/r8mVg5OEuvv/
Pbl6+0CixTj7V5Dif/3Yf0+vACmiEicHywvh6uDH+/v0CpBicGErwo/+W33vRnDq8Stg0vV8+vrb
TOu//cAe0kcOkBgJyRbZpl7/k/qel/jH+UHoAQeBHeKaFDa+zQnk1yYkxMFuApbg03SukCE0aH4e
e5ThPmjibvj2D1/Mv5hW/NpwZii2QSGtzdkVuRgxfncVCE9vmI3RfcyYeb03bmu/LKOKXtGOs/nR
ZcSCxCDvI1JFf/pfvDRCTKZzPmav7bz0j83W3CgtPbaW+8i5gJdG7hLt1TLzUAbMNV6cULN9D2YP
JRkDL8fsv3757df/vd24fXI47zZuGuJyuHC/v7zt5KKJABg8VsCL8yQ0FCQ3c5xWeZW328vpmsf7
r1/z0rn6pxflVnG3Fi0nSPvXz9xIEl4EZNpHIjHtl4Yt8mzXPtnBDEyjVzkS/+nmRJfAVpigZGbj
NH76EpFPBRXZSTrCRY4S5Ig+Dchg0v26Ep3phzYY6tRTpnWtZMr8L4ctW8UDR4Nsp6uGRM+//hy/
jbgu350PEIvhKlg9x/1NTBvOoTPpILMfrcngXpmYKYI/KvUhHIDJYRlur/WWWfvXr/qrMfDPKwZM
J/IDNLw2f//1y0PDRbfG663HwlLWC2MDdqigyX6ahe4eL+HxHqehO4heZBVdIgX/+vX/+cEMiIdw
aObSmzTD358VFUUNWFJtgc7dcp23B2YhvOdBqM76N4Og36wll8/qWBFPVmjygv9km0uXYGxMc7Ie
3TzSTwZ5VOUBzDKbTOo4wydMUfdDwbni6TTrOpHBzMNisNHCXc2Mf3O5/9UHh1HAakmEB+P+3+5a
G3pW1DEieJzGjofEhfff3tg0GhSBS2X0v3hItsYLzyX/Df7JfmbJwswNR9kUCOzVzZIRR0xJhoBm
i2Wv+8JF9TO0112Xc5cz5bfuahXpTUyCPjRGpUTTzyf2WHQe8tfStBFGliraWyP+ASaUxDMTX8FT
5mHnn68iQB7V4a/vlYvj97cnnUCTgB4NW0XEHfvrzVpUIp3CJbIeU5oI3WENSJW93DeclOV73+MM
BVXJurfwBV5CZkEu0yccFsaY2Ng4XuQAaavjOq+E2FqpOXyGW3T7X7/Pf7EKBmibQozEvFla77++
TYNxlYJwbj2igeYLuXzNliR/0TLJlSYL99/d2dsO+su6CzyGu5o9lxYZnajfX7EehV2Y5TI8zoQB
X3tj7X0AqN3+4kDYnDbUfe/4DHTTPCWQEvoLQq2ZbsFzTlaXjJ1mGT+dlnh5yDH50TR4CHLHZeHc
7onLVwRTk82Lepo8Y4Bt1wuZgTc0at2zHfCBNhXrv/GC8Ql+/1h8Eq6zw50LbeufWFtrWEZBB+31
ESTpguxiWftdERjFPQf7ZTw1KkM8XQSqGHe2B12Vww4xGYcIiG0RY4R0zGRhnJjYha32Zj0GB3VB
rWb+AJ27scTixJyN0xVMJ4EHsZnNxhdpoDjdmUHbEt12obe6ESOHHfBcnoximKc9W8BGeS02Bn8o
m8dp47+GQ13c2HXY3qkCnfcuBInOQNeuYKIvQUmY2lL9MOkt7irqADATxHcACdIq+1yw6PhX45I1
Oybm8HFQ9GDl7ZxCPhBpyDFZXzC1YN1JBQ6IkoJ4HxjydWoqEuSdNAieI7yDJo4loNB4hFQHgtMT
UGCpVRZENaMdfseT1IdJgxi1PK0cFuy4mya3P9tou41zGlrujS0mKEJSpVdIfSKk3cqakoBol/4R
Syz03cIbG4/zhk0vkhhZKR8CUVd9wnErS3dhMUevAjX/qyy5RwIkaXBK2yUCC5RxLKc0iPaBNdII
ohnjfQxM0POkCVltKAFZiJVkFxjyhR9bgoG859QBNoFzveLgCBopuCGFsJzYma3MghW8/kkOJlgX
jLDvtN0NgF/gwgKEJaRhmevw7Io8u1NQPH6ETem3nAczUIhoJnbwWQSCWpfUPcgMjIzk+2ya61dr
CGGMKNJe0J3Y38EdM+tgIHFkxpoe7NVpv3G48r5yivcQ2jK64UbRf4gpLVCaZqLZmROXJ8nSEQqT
kB5GrIA5X4303RExNkAdxgvHrRiyw6fbmX6iEQHKF7DOeXmtmnBAnNw0WBVfAsUwLOIGgJ0S7OqA
ES0tFXCvoY9XkTxdJiuxRYw2Zj6g2AZyHawRC8YYiKiR/Mpo03d4u2XRbLHdSx0eDEITj9UK16ot
S77pZoObmAJDEau94X50AF8BQ1ebdaAWafVFGwNXbElHNoVlITpOBVuWecTk55gv3JVQLi02U7fp
+B00SMgApd2X03pZuah5gbXVNPtwN0czt1cjBi49o/x3YhPE4xSERBGsi+9+pN6M6yE3qVfJiWE1
qmfIFukavc62PXwO6ybvnsD/Gi7rEMO4aF/3EDpIF8yIA6lrh1+Popg3x4mjvaasS18nhPG7EvnF
ddmgSevAAvCH2iq6GcdN9sVylmKXdCNS/qxNvRULdOADfScKHxgO/IM1QNl9CD2+nN5mp45RPvEn
ekbWd7QcWWLQzIU3okMCFwWtfoKWuDGMDVbUyxpJDRfepB6baFB0PdaKcPjsou2r3BpyL8MwbYF8
27utp4mGmAMD5KGl7LRxMOTLQ3epRcrKd/v7psbMIYSy7iB0WBj5qAwX+yKEX6M9SW7L05Rz3HCq
wsZdZbM9j5rk9mWrHheb796qFz4UjySvVGZq+MxbbgZsnsOn6hc5xIIEirNZKu/jkqUCW2L4lFuG
exeJ7p0YEKpfjTbj6VIorGVHkvsl+/hyfC+Gikvb8WZozhSfroPAIckDBxVfZ5h3tOqMxG9T+hl9
VbY33EZcO3t7t8CP2HiGlrk9bqcnszApwlu8QnvPKuV7Om0koKXEeLVP7YgqHRYjcvMWwMu5G3re
ueJnFMT5edE3ndGTG38pcKatVCnXYvz88/BzSUJeimjLXfcWF4yTUXaQ00G+0e6ELAfJ0HMJ1ITU
fGTb4Q0isqMpERrNXCDottLveM148ebyCFmpV+iD0v1WBrHzgOmeH0N3Hj6raOAaSXJo7JH/GwmL
DRjxOmtbux1V8DflR2uxKAww2Z19rvQd/rDgzMdprx1l+E/5Mi2YeJi817Rl8/40z+y443Z7eii9
70xRsDOVoIz6faEoV12kitOtnIl6OdXM9KnSfBjPMTii0NmH/AfjEfjzeHRLvrPRCqNXrfLgpShJ
JduPJKgdGVFwj6B18j6I3eE7xczF578sAmAdYOLlYNqTisbpjb+g0OyAX1xLf3v5eh7DBDsS5dho
yffCYmIcCa4q5X53IiuXq4rpA+A4Gznfw0wJGjV5+gqfTz/oRfgffQhIooRowUQtXw1/Jzye+L4f
eCeXOxFDlTVcg47b7g1q9L3VVyw+rujE8BCRTjmfw3a7QEUHaudgt2l3qns6a/m4avjTHEcHFP0j
RZEdbkZAmy73Mwhd78MpCuvFNkLOAFHBMcTFzfMyEwpDWpa9+fhY5yMC1vNIvvtC8qB31qwfLp+Q
nYgaefBZgfoWj/PlwLvOhnxfycl7IU7NfslZus145kj7MnX8w5YRp7MftyptBYBJWvlWmF+2zWU1
uaNkBW3MCTM+++pJjMR2aGAestEiTBMnme1b66XSEQRCi1DOfns7mc+nKPPU/ZDTyPPaZGSkViXa
P5PcYTKjnNVhLljhn/Jo3X1iIOfhgvTD6pgNPTFpGbc8c48y1U9ZnvrOfgabf1pyAL57D/ux96R7
Ut6ShonGmhi96X24GBZQkORp9NpsTf6qmtxziQOp3TNznaurWvn8dDVldvdswT/gFklLvmiYV9Yd
zqpt7dN2YRxbYbHIU4qI7UjujpxXaH6215cv4M+1aDu4q8JmXdgW1l4E7DiXezcVG7xcj7I/6SBf
vuNnSx8v96dLRtUR/9h0xPLglrfBFHKLhCb8K9cr1VUmFrqff94QRMOFP2WgSpXUvepPBvKGfbVN
QQRp1C+Xu8LXKC7jEk/OHSBjHuSuse4gY/AllMOWlkpkkQVPyWtYiRDaGUnQ2TQhoErkK9EyfCBj
rrn74EzAWSOGaDguFEL9jrOndQcpsj9xy1kvXoaVaWdVgicrSDt2mAD/76GV3DRk3rPaO7l17wX2
+shJnZvahAQ7JePMon1ZAd1yJJMJVxdf9piCKSWnpuBbcoKZx2bbgJoYBPxCtIAaWRRa0Sv0aUYY
sVxN27stJizie6dbeF0E1PqpXtzej1FnR6+RXij8PMHnnhZFVMhsk/y4K9wegG1PLbQ+K8JPNYJY
1WT31jaFPTcso3e9uUlbvHDkFUTecrebVrr2L6M3UYQIo4xeL9OhhskbnzcgUwrnavA8hbq+p+X/
IzNSIymjYjiRBMtYHOXM9VyK4qdwmBIHG7DKIU4IoVKLwsjRbI807NmRlnxek5GWZ0SFsvivZbHw
PeeSC9p686rJnSycg9mQKstEA7NKpnR9ptdf3DruYFkJu2Z95mSvT43FkDcBNtrcpq3T/ox0Rb3g
25B50JZyh/WDTfCI1sNoXsEgq7KrIoV6k0RZRk2FjIUTTMUkxmhtujB02SbMq+SvP4vC5vL0teSv
XWTxJTkeMjo6gAAHHSxjtMRZlzpFjVNvJV2XhfqpRNBzrHRnJJg6eWa2gzLSZb4YJ+JRjbKOTDWz
5+2la0CzyW6pD9x05p3qy2aSMp15XzGMln+01JjsLpGM9sW2h1uMgl5TmBzAvbezszDBiQGPKuQW
msma1vo6SImV0/0pyNroJkdFdd6iQO6E9qJXyxiHT/xU4c538PFyBuO6Nr7N/omXnLu1FqxWq5/b
L4pXTi7rZlSULI4RG+Z+6RqeiWqrN2UahTd1D6V8RxwGa7R25XtZwTFoR9a9vuMRGitGi3lq4HFr
SZcU28q8rgRKJpztspPtkWDnKt8crj058cSN2ygcUXN0Y/xZYXT0SAx25rpsQvccBKsZnDmw6XGj
SkxEykz9sR2H6VDhTgg5q4zeh1mu1ksYWrTsvIhViT4PX0lAQAS9ptTmJFH7bCy+WvyXjI71bu3I
ipae5nlYxbYcXEpmD++3T8ZwTJesNg+irINw7y+jfeCVsxeG0PoL6Lj1JgO480VO5FsOPCGszpx2
1gMb4hRgMa9NyK6uNB76S0gH5TSBHU7v6JMtPOPHJB3vs4im9Y+KqhIlsR4ot+dKxNRVpDvC6bqx
tvSPassBQaZDJMh0iQfpQPNhem01jglH53dwJ8OdKPz8rZajePap8XUy1QzDyy10BBf3cgfFNv2C
9K380RKw2u+8Sz5JvinFHtZLbkkFRdJKoFYhXu4j5b9fujP/p+D6twouumb/0Mj6Fwou/TH8qt66
/MR/DXci5z88kyEqkw0/CLYG19+HOyY6Lce2EXnDndqo7X+b8DhEa4GHZTdivmO68O7+NuGxvf8I
tyERfTLwWxeA7P+A+mq5vzljPETOnovDiREE96DDa/3ad8PLZ6iuZbY5s8e+KcMNYoQYP0JtV3er
ZZASiu6fEURbPgVzeIuFieh4VXTPsjWeO7MfriYymuIu3ObY7WScl9Tx06NqiwxhcGd8TEFAwpXf
mt3JDVPomGhwqDabwFscxul5ifjDoCIPzqvVh/YduE6z/TJUnT1hSC7X1jnKcgRJHcqevntikrei
NWurGmuXhaEs3MO6MhuixmXj7r5UIQpZgEsNfIarLNI+LRuCgMd9kJnucMhYcuTVSIMD4XXRlJhn
EMQstFvQmqJ/CtqFYNFFDEhjVliPhFe5qYZVbgeLdwYj7plomgCTFS+IQAzozFaARHiXtV77UTRp
+Lktl8FutYE2dPs+a00FqXXYhAtQHwoJ8KByh2OpW/uapvs6JJMfIYpAwsyUnpCW4cCBDBnd2hYs
+GFbnGpBl0U3+VjHDFHGU2HocD8zGXhflEdIkCOyE8aFZ1FVVCF6Km47zJWnwp5fi5bw34Kg59iq
I3EqZ8FMoqtF9pbrnO7SQjpYEOrb1u2vMzJ43wZRNwmpqw9OrcnTalQEuUP4P8h+mON+mt/xsoEu
wE1RaudM0cgpaKQMiqziCvvbd+oRksPScnpew4lcChgSR1RaryDj2hhv6HwcAnDxod0cGTU9qTV/
hc3PCpqP1+vQorYpxR3CnSCpp/G9rQfK37Y5lRzdiGx1duQxMY0Dun0tpWkdODI/ZKJuqSfLV0nf
YTfhSN2XtfqDAsa/ZaiVPswRYcdEBxlIqTYGGJV8SZvt6CoXI/+KCAuC/04pVl6OmhxsZzLiOTj3
t+GI74hkDPNMlHV+aPTqxZMh0BRumW0kp6pjrbz8e5h1+kqDS9nLzjOeKPVcUqPFH6mTtveeMT7j
K9bPhFtVBIrUDPZzmZ/orPnEr5LD4bQLOpbGmw4jXsIz60J2QOYeHQQn6sTLjOio/JmyoqzPQDYA
x7N2xGCw8iYBV/K9RdaYKK+p90IQsxmZ9YDQx0GR3YxL4nEWjD1TVXvg98R92PrFYguJ6SS8GlV6
XtdmRgsDH8sbjTdvSU3E/7q4yjovSgwAvT8xzPXfpjXA1ws+rOTsQgeo810KV7O8qVU5Xfv+yBM/
9WG3c9zVgB3sg6NUbOhe3DKWEIRwKXy3C2DXk12a0xOnwjl4rjhOP/imXTdwUwHuSsimOBHycJ8i
6gSxUE0FqgU0HKNpreLILm+DAhM9ZwNn5NW4scgxhjz2Y+JoTNmg1AMIVIuIJG4LESkyw0Ktl89O
sqjuReAuV9OYN6BE52WOjiO3lk7o/iEs73i3JdGU8/jT6rqZrtacwuTR05T9XAo6r9BNog5QhNnJ
+Q4U2/A+oJ2C05G52XqwVG1eZ01Ug5Om0Zp1hn00bdiwXQmNail8vH4tq4QGfNaa8Aw8h9A7R660
3mTn7Ikaro54uXNOU+tXbbnRa5BLfVcVxgeP1Ju95mbc0P/Z1x2UEaNz7wrTLncULcV1Y+Sf6RD2
u9yW+SvTKTrtvvTyW7tfFFkY0+rsVqu2HjDOfCG1GFk68+jNflq1V1ZE0HzgqBt6JfLJdSLjuXSH
4MOuPfyeZdRt2i9qi0lkPMazxlOato0+AKQwb30S/PZjOkKkGMeRsLSs3fN7mkNrmAuyVZ5aUKPo
CFblYPvxNLznKiNJRj2Q657v82U4zRapZQjyiQHtwpVOb+o3j7OzvDcTADVX1dGP3h4eA2QuM9Ef
jjo54fjVX7awUdqNe9tRZxLHaFpOCOxpz8gReKaLUsoYjWsSGrJDqIg3bUxabBjUSNwR4ZaSarEe
hMtdPofl/WqY6pYWBdGJyxTAjtN2rIeCR4vDxZ6wU3HMIlfH5kzRiviKUYXVHxdDwH90xttoYtVa
HfpOYHO5E0fdnMcSSZU/914srPlpClc7LkO8Ie2WDctni06d5tS0dNGZU10K9UNzHvOj+sey5cya
BijIacueRXhFGMMlkBZY7fAS5UW0c0Lodp1bRbth7M6kiXCcMORP3QVf6jxo9yuI0oM5SBxJS0S7
AdMkZASdHSZY0le07z5hdNxihZ8IJN9cF/NGxLCD5h4Bikn6NBe2MZfigAHEPK/M4U8GY+24kw0I
CKhVSSgQUJMIt6AtLtAg1iXrXed/W7f83gYdFwK18ZtN05yzAi1ja2m20fG8gMgsrBvugeE45AQB
z2X5c/Kr6KDl+k1Ifmt5iQwmHC/lgGilcF4Klv4yEt9raWFXqMb+IaWNkGRb6vDshorNnZQXItze
Cdz9CQ3jDyxXeGM8Cgal3bca00dSl0P3WoX8qrV3+1hOevzZ45IGQwAU3mURjYMtArn1quIx4pR3
Ni/hyCUw9pnM5KnGVMFi2rJq5+otpCueuKPzjLmwSZSg+1PokHXdz6vv9hbIXG/RzJNb+wcajUtC
cG5zgPZX39iMIPbjsrqJcpbvQ5ZiCwfrHM+cXOI5K8u9CdDjdTDt9aHkYM4XirSXeKxg0g1fmOTt
K2KZ3nnsyxHgTBO+dIHHzzrm8txP6dnnXJdA1WNgwGjiwRvT4j0o/GfUSDORVuLOtdvh5EyhoDed
FXjKB45a9KIy9wsOkpkRi49BhmO4u6a+zQwrEFxpNZN2vgVv574CziVa+9PDnAT+h+sc29Jq75W1
Es9I8Mgp0F74bS4H830i8LuQ6Xi/mo5R7BWjyFMhR+feq30FoKvQDSurHBWBw4wubRUhFfc87giz
furCyHsC8jyYCaumQYlhSzvx3KH6OfROyKhrKATXFIVRyxys949SWh6PTAMeDOcexu2EoHO8x8J5
BkrPiG40b/BOF18HPzK/N6K7quaMuWbRZiLphPNZ4UAAEZTbP8ioN+i3EXWLtT6f9FnOWyB8XmaE
+Ghv0T/MLTpeXkLkZ+LkUxbPW3JVqmPU+A94065T8BXBTrEd6BOEwYLb2VfBZyqCOsnsIbiPRi9/
82Tv3lpT7u36eq72Xg7mULZyBTTTwbtqR6d96h23p6PPV3GnSzvExZm2XhyMnGV3Kz1gGt56WO6b
MK+OwuqLQxrM4wEhEBwA3hcKWN84Fghka2QrVf7Gala+scVNX3G1mc84FNKTWQT52fRmKt6086+6
BsdanAM9LuOFdIZXYdP+uVbGgnJ7zfor6Lg8EJk5l3uZV9EVKmtF71Fb5eZSkztfEQm0mkP/SCd5
fDPDdfrEBK9O4dASWVMU472LT/4LDvO+5PlrGU87RNiU9TZ4orpaX6N+rNuC48MwvwgCryCJee4U
7dZIOsBdK7mofV7wPFzje6EFTtiM/2VOw9X/KkroMTtmk+ys4eRGPIi9BqTS+8gysHn5aH/L7F0F
M7lSbTA9V2uDemlg6HJbNTp/x+DQHPB/1FtIqq6gkTXmrggLEcauWxphPND4fDNTnT4iu21OumZ5
JU7jea6pjUECTd+bumlJ5Ang8o+ruO4bStKqUd0Yj7WqX4Bo4i02A/s4h3V5U9BsOSw1avdWdFUi
jbUCD9dL7zBbzfwIqK+nDbACmSuAaO5VYU03dbNOsWsXDc1LLR5s6aTLUxgUfXuvMU96u0hos/NL
MnF9m2IBk3O0DCEhBbYth0/KzRyIUFwG3ew+t6MgW5dlbCHprh9ORZTVUTwXi1qvK+0yjBoKBPwd
PlJUrSXrqA4rTenkO6cx8703mw4T/P5ZyOBECpS0viM3THcmnTBxkyuVd/DhaFfAJBfzzkf+wSzW
oLFK4FHf3qjRkKdpiKwnDZshqa3OOK4eycZqXIwruE/y3HNP7mjT5ze4YvMkpXHzE0O6+8NsNpgX
Lt6xYJYgX4YySvN3ywKsWLvRDAEJY2OIww6KEqm5f7ShFCd/qinBLWh0SYfx4ZVMIHOPX3x190Ry
lYcBvfkHGifmJ7Sz44rzMawI84hwcLpaAUg8SpnLrxmey6d5tryrVeZzgsVW7rzMIvDHymp6syXG
fxKaqA4wfh51qaykJ52WUX6HUYP3+GWgisSxqOEBNFaxF+x1FOfdwmAQaMJUBWc4VGrXcnB/GkUe
HXqERR8eWacnhpwyTktWJgyJYRyQGXbMhaOwdiLoc/La5/IO2fy9igx1rGz33kEk8UkC9j0de5rO
I10vadvLqbOqjlJqEjdkMYQ6xgS2ge787iDRyOw7cGmMwFc09FaRZ/s5rbN9VLGNp/A0vg3U9HEb
BfXJyCE4GDM7STP7DbGpFYQewzRABRRbazp10SlHgXE/OuuCzzQ7TWAUb3UJ58sj4rmnAjcqJghZ
9oeUvnubpoAldrITzIMNnt2BhX+SBdS1jLZnz5ykJ3mDTWdeHrPRjO6UFuUejqB/Kv3c20PQY8Ec
WvKUTOshDGsCqYdBt8kkxccQQKxs2gWirLS68K4k/jVB/V3urSpFx0Hq1vvFy+DMA7OJOs/qd0MO
750T4KPB8uDSjTTjVqpPk2n4KSSK5rzUPYJ5Dp6bTH6cICgTDrWQ2xWT2ebv/LX68CIn2yuuVmw3
+qsMOUQIrKRr99kU1Vdctdv9Rl7YfhqbEoOn4+zJ9bNj4PnpFREoeEwGnaI7QBRBzXwxoDJa3ve0
xCdByPVNiyuGu2UIjpYJh8XuUc/TuSwf6D+Y5m5y9RTulTTV3TBSbzMPtnfd1v7R4SDPUceEc53V
eoJLav4xNxzRirFQp9odp91sdPZjMQZ0BGT/Y8z0eBWA14hNZCdXKJd3WbZIzPF+xwZMTxlwo8L9
hWFa5N13zmuUYksDydhdi/rcTFKViSDQ4A3w2RDT77l1GAe8Ukq95EbXJUE/BteZDza10yuFY5ud
03ndEGCT0e8aNX2LrI4MH4RKWWG/NgZLXqFIDJY+Up7Zc8I3ooZr9AI98E0Tlz0DLu8Fo64HgbO0
r1H63dBcfR9lMJyWIXvufaLaWUkP80J11AiYKllrv2PHqFAANu7n4DF9MgVRDSihXnUQOj+lrI31
IJrQHxmRMzUxtMRyvPr1U7iMpAy3orB2owzTb8pk1B5rpUhBiZb5qbOwj2NoAzlwpAExH7yBXjXF
Pygvt9LesZyc6Ak0DLEk9KFx+BQqDWir99lo8CTUe98s+ysQXfG85kJz1El3XCoZ3JaFJ+8ViggR
W6XRxvZa5lbs22vV7FUIlHk/mZm8sy3yXfgf/Cs6+D9tYT+5RcviEebZVSRNfM0em6sFeCUtJebH
0ijFXiMEiIOAibtX6as1D0oedeu1Z0tKMNDLmBkUvUDZoJCMti675QOh80aqvJxYd9ujEhaDzZLg
617NJ0K7T4HqvolwvSK7AcdFLqHOCeM2jeBCrhWxe0UXXElLjYfZgcgRlH51JT3af11kDklDqZ9Q
mdpJ6nY3vVCPjLw29gt3fLp4AEmbR+gkzY7GTHAGcWPHgTFmR84uNBDX2rhnJPeWW+5wzfhP7ube
J3ihAlaSmVLs87a2TrrgcNZ703BuAJHTuRhbrBreJ9DC6HEyTNpw6QyvpF2+lcKiczYuzgFTGyla
o/MdsbT1PIdeufM1TFBCOtr5D28I1DNrnx1jGuiTwOymq76jGWVaBY5Ww71Fk2bQZ8lzEizNsjxF
fnPLuJd89dVxSa3J5wjeJmEWoNDMDMM6+6MVre2hzBf5MaAteN9SMmri6db1R0kWpk6spTQ+WhLq
7wOzMk4FG17PpDPQp7As+pug5IjE0L1AyZ0LsG+u2Dsom75TZ/FoCVl/5FDf7tvZSYmvzqYfRu7/
FL21yDjKjOGqow39uGo3RRYWzE0ic3PGWelND7aduetdr0OCdeagbo90QWs8sCOOmXWL4tnyQgMw
pLneSXjIeCTXRR5y4JqcF1Ljzsp7j/BLNoNTnqqXRXhfqBC85y4VRJB3yB55Dpa93w8QBKPwdd50
YEiZ7WdhAr6Dd3EfWkP6UWtUNkWdhgngMEyjFYd04xrmhO/cYLFCMjWq7JoaYtQH4fctUWC5P125
DetP7I+mLI4iBfZPk4gg+JleGDVNTexiw+GG8m5upZeQWtm/9tLt0A2HoYozpk8melN6fIssyFti
XXgnGD5y7uDkmS+KX+Dvwm5a3yaiKmIeY4ABDg1qbFrNMtw6k5xuAu4ebANyHo9z1+Q3q5Sy37Fh
IdvoJ0HFRB4jmreRvMR+3CohVpl3qALBN7fPQh7tqRhPMszauDN0R9EaumETC6NSxL44+tmb5Ejz
ySwlEVKLGXIlkNxD/AAKiyZK7BqBhGBHT215WphhlYnDg7ZfO42PKRg4eGubLZoStJY75cifpFA2
e0YEj4tBWc/43bySpU/UsZzmo8jT7lELZb8VBRX4DuI3qZe9Zz0MXWuhselU+DR4Pfspa1n7UK2G
ejPcfLpyso6+TI1/6rZfjPGtlJt8qp6Xoy2xu3B4HZzHAebOU4SLE4YiUZvXhpEhWazy8mocQvXM
+JhmKJJkntK2YVlFFxo2NjVjBkTXG3DpBjO5ZbsJv94QOz3JCHd0+Ef2k6h3KoKJ7MU7jP7scaXr
ggD5XhQ7XQ4PqxhwgGHCsvdEU+oXcw3EVYHLNWmqbPlZMd5/T62BQg2dDeNpGkykYADjRl+Wd2+T
77WH2WDXFa3LZsYtteOwk+9NMRRHaczICGiNXvepDs5qNse9xOZ2Iy1yhqnsLfOmJQziy1g0o2aV
ZQgMfRlQR++mLCej8SjLTt4RQhIigrLEflCrPJLM5ib/yd6ZNbeNZFn4rzjqHQzsy0N1xIiLKFlL
WeWt/MJgSTSxEQCxEvj184EAbQKW1XbB0Y2YGEQ/dFlSAplI3LzLuecokccuEeIivTXRzPlI9lbg
ECuityL+3Q3kIcUiS/H+SWcaZGkE+wG62XxqWtucpH3oTrdRsrvNUutRyCVCB2m3Wuq2ls6EspJu
rZxPQ3GRLHH2NXOdZP6Bwt3hqii1/FoXDMRCoA6aqShms2ksY0q+Ob5ObCu7FWLDuzF16++ATp15
vkIIyjXL9bbc2VO5xsquTJe0orTakSuLy/eCo6wW4K9tOOBoURTY6Jd2HiVTcHzylZeE5GxCLyhl
9MCrma0cpJkuiQaAlBBfFl6ivxxEaaaEChXEXShqc5BBMWkaIXlgyfL9WaDJuf9woEw+K20OG1er
SW5p5fZuBFDOhUb5hhyrhKcR2gsJ6uAaF3oHEwv/Lq7eJMqhvC8gGruQc++9lcgflS3GmpbYuYPU
xoxMydoKwJFYgEdmBQqqs0TwxVmAOM9Cljx1Wag7hG/dh8qMCBVUDY1bZGdgnKnuFduhH9bdf4iS
vfsHCsD0/ctLHKv0Mq/U/JMAcRb8sMJHgPPiQqzwkAFF0O6Tc1BDM7veAfB6U2T7NzCB++WFGJoc
7YA5YnhuhHtoJ0rUiSF93weiDBheeEJUPLsN5SC+iLH/yLNViF6olvoxLeAB3e4ON3kUHRAy3H/4
/7L1j6iVKpoo0xvz/cbE95sYmeS0U7hu/qYtXKNGqgJMsXReciMc/qVwbSgTVVENEVloSa/pRbhT
Sz2iahP+AcSG/JWw5NSaKE9oHUNHjb1Gs0Xd5vgThWvK5me9GxqknXQBWwZPCCtKXSPvVq1NKc8q
iNkRgQQ6crGzbfMCxQ/l4mxN/m1PIkV2XUKbTK/pIy2K430plFWWA82GSGCZuSDSgMlaBLCHVfgp
SMEo73TgJ3619+JZWKVRg7j4roJQ/b7Op3i8uaaLqCyxbAaL3Z2irfv+QfFMa7lVLXBR5GAK8noS
94UG4YEDJlxvrV1kkV2ivpJUpbM5CGkQ4OXoyox+GXCnQNAuU9z6qbIX9teZRwd4Yrq1j+OvqGuX
MYTLmITbLDFWDzsdctGXF/DZSRiACqRaToaNVDernNHAibEaKbu0oshRHeT5QQ2rxU7YIURgFOW7
vSLm9CR4QNaEHaKOkkj7JY6rCX/JtuT56DhDvAEsdkiWhkAQ5LwFUG+RQ9pydUB6hpJOIb3dORna
M0GF3qOwA0/48hy6bULNJiCxAQkY1WsSY73GpERVsqw0CmtJKraYxUihE6nFJTzg7ueX79RtgWrv
RMWf/6fR2dhn0yESSOrChrXMAcQiOrjn5enm/jpOlf0bUYOf8uX79T6i4w6jsw+eILY4Bal6B569
HFlKAFhSHFgi0h2/waJAi5CBd335Ls+sn0rvmaIR9NIN0W/RtGLMBQwZkOfJhXMJmuFzpFhwcCbm
25dvVANm+l+MJtP9ZPDhgbTpGwV3C86mYA8u5Yq4vDISeW5b7JmyrIH8O1Dp5OB0UJph6j0AnDBv
Ih8KABWxjgdIUJAA0rT9m7jUAWTqOUzPkeSAHs4lKHK3frS6Dv2gvHTYm+/yrQF2EZ0RFS4Nt6hi
4Mfc5BCp8lwyZWeZyHryodArZ/nyJJVjv97Xfj72BoAUiQ5IQ6ZbxbK0uiX27K2t5BVA4Co+LAtX
oaq7Daksb1fJFakqbxF6CUEjYMqDHws1KwdiDqXhLv2dmy1yaqILUjTxXeQ51LbTAOUjPRA/SLLn
3GnQbH8yit3uA+W7OWho+U8JiVbIBAqfHCXO11tZ9KyFXTnBjDDo8I6eHQiMtk556W0XkptvP2HO
vKWeatr9NpORvXLAsHO62MtdtMLfhcZjCWatnIaas5vbQJIu4Ssz38Y0Aly5AnmDQNrbCONuV482
Bw+MUR66eBEAjciXChq4KkOlR5FmxHylQ+Gby7iuapRN6W+hCpdK23DpxaH3Pk3IOKApdUFgL9xr
dME9lWVZK47YKTnYVLnUViqeu6vb8rQipJnhYapvNFsR30ZZsvtgbG3vcyTZIUgj0YK8yophlL8o
QiiAQlgAPxr0Rc2MnRwvNcvyr9zSPdxUe0u/1330wlLTCawLZecU96TsUDlwaQkQ98mcTiuXFidv
I1A1uAX3JMxAIm3nghFf76DDnfq6tId5yarVdYO7cBWtLuQDivB49WSHBCMAP+Le1OsJ67obTSH5
EtA/LRLwPcpfIJ6LC5RwxStwj7sbdRWV7wTfo2tN2onVHV3SwFLL3IZLl/OFULdQLpERNq+ySlXW
8UpP/nBZJ8rWIuSseyNR3noqPLYROyKHiT7bK8o6RIJs4dmyMFNI+u8uas/uHYFohtd8KHg1Bxjk
D+F2WZTZwraVN/Jql82xbfkVGgIlTVyH1KQPSH4ChwscX5eiN2Xs3zqwKiNZncOjs/UzMjRUFYCv
Z9NYJDSUwaCKW5UsLB22f4KtuUW65JONZsvShl33YSVV5dyNdQh5PWALQUC2JnGngqtb71NtZS6U
OKbefMiKa2h1rIswrw7TY2tZ5u6FizQH1mUQtWCismIq7QKXFHVYa5tsrUvSq8G0hFGLdK9d8jCH
1cKWPXVqo+0RXsTiPmdzAWeZcQx5C2dr6mjfFQ5opK0uX8ZJIrwGbx/epAK8JDEVw7VLVPUmcxLD
BGwALRFcrG50X1EbwEwl0v51WUrqFcV6fykpjrg0Qj4XXYCGxIPHlbxdNqeBzaYYbKNLnNqrKSw1
wWOcq9uP7krKnnQjKT8qeVxcwx+QX9HMkwLkitSbWBSiyz2cQVM0FPKrDNzZvVCSsc/8kuLoBbW/
RLoKHMuo9jNpr+/mO3GLTohQHd6puRgsoL2z6XTaRnOgIypyFGCqLAVFNUnfBzdO3QcW0DmKiBr/
6QaZh46MDt61ThzO9DArLwUdrqx9InqLlZuXn/M0LsI7sURPY0UOelrlJeikEGRLRHPozNlyctCO
UFPyZNGcjLA8Z8bxtUGL5rxAAGdGe2L5ukrF5AOQB/Ve5kO9Kx0SZzNvlYJPFAFTbCQ3LlBbEgnb
XDd+tKmSLeiHMN7bRO43gWZIbwUR/4LiiX3veXBXr3JcPhqjxAt9C0fDbAU+fA8ngogzI+reg79V
9x9dV/FmnljBq37sXdOi8tL3JOWqUPfgrbdW9h6sM9I8ZA6eKsEWl76rYntiJgkpbnWr+yEEqgAf
lzQKRneKXa2ujYRGmLKgzXcKZYVHUbqm64lzZu5BzA7Cq5hpmSLP92klz1XIie4rIyJfTumLv5Et
P/lAywWyEjH488LLLPEyz1OmBI8ZjFGKUcFYSTp4rli2di9hGKg30eMYpXJF+Vf3p5aRra7xVbRp
tNItoFx+fJ3DiXAhwQL/GR84f+/kMXY9lPfXbunDC4RvI1Nh2O0vV4GgvaaQJzyU3MCe0WmMe0GP
L49d2tqnYqWRg0bSOH0QDVDwK8BsD7GI2lBs2NJHsI2vEZ90Yb3dh5eJKxP/4y8qr7WDeEnzfzaV
4ky5y+n5W0Rg70Cay/o09117ESorex4GENQR1wKoTGmv9wptDgATwYrAQqjE3uaXcZSX9iXLD6o6
Vs29fRMnu33ObiarDnInKynMxuIsVlBnubGoAEdY1jIBEmnKqn0Hhuuwq66Ox/v/GZx1O5EaBj0/
BqJvsk1cPmySjLrdKZ6rf3okpX8LOCh10vJnf+nlgV5tfiQExg9UzlyrL890fJaXhvDXPHL2tPn9
N4WQVUcNEJYNWkO4GNAPcWiaHwumPgGGDVWuCFD1eJ2/7C93fGYVXp5gs5wv/85LM2jW5+rp999w
rXUA3Z08wPHN/MQqqNJEI5wn0a83q0CYcL4KljUhnq9pYXBM66vBy5/tlO/thZdn+AtXgWzD0L2g
yhNS/uQajJooiAvSpfNVIF8CnwSbwcQfZ73/89N/DLMgrb9FANbBeWIHpN6PbYHeCGcfgkUXAxGH
WHMTnc+ady9K8GGSz2k+gP/W5NdPO6IOJ0lj5zHtTB6GIzbssC9An0ADTgh72uG9d2+pE/JaHD5t
zu0//+6/O31gUObQra+IkAZjTs2aCL/z9qUJ0jgmRgbu3/pq9tmopq/1+dl+1vxBmQwtF1kZUljH
i6xDZxFksqHkt8hqNoZhfOZPovlo6CfAKmD7oA9qVM2t3iqYGkR16MHXFG7Hq7nhiLYCXNitaW5S
sF+O5584ChV0oTgLFY0z9XwPGPrEIE1OLVVtZt98ciOaPfCsZl8OmLw6qXOEMI23k8TWny+CJHEE
6pCnoOZ1OiH/Kwfhd40htKl1jnPQWYA5gKuvJldqvaGeTaSJbgIlG/UCs7E8Y9oEFDKaA/qf7wL8
IOi5YKQnv3q8evM/NjyKNWNk+/PRGQINOz50ExgTuiZ1agJtYNBzCDC4Ex13kV3SmsPjDUe0FdAA
kH/BVsDa6bL+nZORoGBCmQ6GUjg9j9fYVgGyz6EHY30koKWAoLvcfA/9rSDWlKyUPvTRnQkK1GOD
DwXKxDrNFaaEg1hfvekTIMBEQANzHR/WF37DuA4FA8jaQHNQR8iGJmkKZffnFsEgj3CU6JBH5xua
qNEMnL1S0xHXHQO4Rc3V9QsMjS1i6qoCIdLxGt0iwL5MUXeYW4AZEPnMwQv0Zm8QIesyOIp29qOL
kVq5mWHTh5WAKj9OTxsE9XJEZMoAanBmnjJpjRs2ogMR+zXYN5TNiVYDU6B76G4CkxgRGQN4Ftrk
0fjOgmeYzH82UlaNiXosTJuEgfXVDxBkEX9Ar8W6m8OisTxj2gSc4c33+c8dZJLGTFFG2Kw98Xqr
YIKeUmvQEsie4zW6vSAhfdg81D9fBVWdYPDICp8c4F6+gD4mZK0sxcBvGptHIEvwqgw8D/gWyAWD
UeM9n95yJ1gWiRDgqpOhXBnb/GG8rpFugw4EVZxIvHuwfq3r33v/pjXhNhQuwTk11+hWAaTiUK8A
OCSSMbznk2vUswW6NaGRBoEFo02pjHEvmINTJhb6FpwGCGl+edfn3wLOAUklmPRRYj9e41sFBCkG
u8kmPoDKoWDQgF5f/UjJxGJSTKHO0qxSE56P6HSUqXAMjheJB3EBqKY8X0aTJEixNMgPcaNOqzSu
eBE4cA3JG2QdFRIjpJFl4qKeo6jxKbBBVIgEjtfoPgVZ1fShn4KqTCAdJCaslSiPV3cVpKOjSEqh
jU3H9A0gFTDYHtZIeCLmL0dfP1rANQBUj2fUppRGl0KFJUNuduYAD5FogdQRaXLl+U0giuQN6oJD
m0JtXLJx7YXBpWXSh4qOqsopJKo31/nZaBE50uVQO0rNKo1xL0hDDYJCjhTNKiRdWheh5ycZeItU
n01db4suI1wFip8DTwXMom5iXREBOx59fbgREBOEgMkljTaJQoFNGrwKRA5UzyxkzZpV6H0RBoEj
plMWT2ZhfEekgk8/dC/IHJGWrNbgsuNFQH5uF0iqckKAxzkVY8f3Raj4i0NXgSMAZAXgm9Zn7q0C
eTVD5HMxx3tGkBUdmkuprSMYK4quzVb4JnLAm6TiTN9Lm3cb30mJOzN0FcgomHDoEiG1dqG3FwwD
YlzUnPCem5OySWGMyV+owaRDvwgwFnRXWid3oI/Dqc8IGtXEGodxvJplH9EqINA+eBXq+Am4DYqJ
z2fXDHOisxFM9VSUHV3JidKrNNQ6KoRRIpAj+VR77X0RZv3FkGYGmDNS37FehcGZRgA5CscgrlEz
y57viLWYcBKRcWi33Zi+BRX0xECLQPlVAZdMMeFr3ujcUzjCsgxAmrI+Oh+BMHJwppkICog+zaUY
hOPVe/98BXRxG7iUX8+NcWWUnmvW/+namwosS0M1t4/RBXugs8mg1mvD7PGZQv2oUTgooUa5SWd+
HC2nHHPXXabcQLqNpKL18wXYH7AXXzpfprbjPx17XpxN8lzXy/d+4dQK8e3P20aPYzcHQP7OL9bi
Bc29v7bE/KsDfzz2IZz98NSXcLxP++ftBL+9dedep1md/nHpbOI1PXLl8Qdl+5h36x2NM//jr/9e
79bnOHw+Po6nr0/y+2+d5zwzgv9m4MTrjVtXaQaPGyNEHHQHPiJmhw/srYOkqxAhWTUofejI07Xv
fA7jwOk8dQNuHDx26Ifx+ik8PWW9+Rqs3PCRg2DzmDqPWdoZ/AjCGjr4bOOvi3W8OR+5ATgNHrnt
LHkVfn4FLXK2+7u77A2CaOhd6CuNnafO+2xhKUNHvtyE8bb7yCTZa6zD0JGXrLjjnMapN4qkkL0+
/cOz8ipfTP1Ln/rV09rubMAWljD0ga9QOwxCJzk94fGRm4r34KGDJ2fdsyLQNZDAGjxyWHS3RYPk
Hjrs629tU1PpHDwwA2SPXnma+XGRm8LZ0KFvQnriv1nmps1p6Ni3ayfoWI+arugXHC+367j018HT
+XK0/SjDHzlJ1o92lmzStLOn5abpcfD4zqPtbNfdhsKmoWj40JwFkKl1drbc9OsNHztJHP4H5XJn
0Zvy3a8YPYT7rzd0XQ0aPDSsXD0b0uKRho58t/k7RiC4u9pNf/DwofN199xqsQLDBy5eLde7KLGd
7rHO+HW95VeMf72Jk03HUrVljF8x+O3m4Dx2jrG2CelXDP5XGHunNagtLEPXhYfBQ4dxar+armMk
l7qnGXXfutb3a24wW3v9b78pKw8d/t52uiveVCIGD+v5eCTdqEZu0vuDh443237P9hFmMXTgPzbQ
ekK8se6FCShp1wn5ocM/2OHT5tVV8s3Z1mS6hw7/Z5h9ZyO26dNfc4NvN2Kblxw6/FtWf5Mkm45L
0cLth4/9Hd3B73Nj/JDb/S5d26eNUdsU8It1inLo477ANznwgd87RDa97d3WGIY+9Ic15w5Stt1P
k3Kj+guM4IdNkr569uGbpOjgh3eSxxC+no7npjS5tsFjlyF0C9vTtjjuk6ah8OWRn8s0faHK+Db/
dGIAee7Pusm1+jce/c06/tf/AgAA//8=</cx:binary>
              </cx:geoCache>
            </cx:geography>
          </cx:layoutPr>
          <cx:valueColors>
            <cx:minColor>
              <a:schemeClr val="accent5">
                <a:lumMod val="20000"/>
                <a:lumOff val="80000"/>
              </a:schemeClr>
            </cx:minColor>
            <cx:midColor>
              <a:schemeClr val="accent2">
                <a:lumMod val="60000"/>
                <a:lumOff val="40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396240</xdr:colOff>
      <xdr:row>1</xdr:row>
      <xdr:rowOff>144780</xdr:rowOff>
    </xdr:from>
    <xdr:to>
      <xdr:col>11</xdr:col>
      <xdr:colOff>91440</xdr:colOff>
      <xdr:row>16</xdr:row>
      <xdr:rowOff>144780</xdr:rowOff>
    </xdr:to>
    <xdr:graphicFrame macro="">
      <xdr:nvGraphicFramePr>
        <xdr:cNvPr id="2" name="Chart 1">
          <a:extLst>
            <a:ext uri="{FF2B5EF4-FFF2-40B4-BE49-F238E27FC236}">
              <a16:creationId xmlns:a16="http://schemas.microsoft.com/office/drawing/2014/main" id="{60E502A7-2AE0-A29D-CCEB-83DEA475DD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213360</xdr:colOff>
      <xdr:row>4</xdr:row>
      <xdr:rowOff>76200</xdr:rowOff>
    </xdr:from>
    <xdr:to>
      <xdr:col>9</xdr:col>
      <xdr:colOff>213360</xdr:colOff>
      <xdr:row>17</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D7B1E24-CEC6-ACD2-08C2-126AFF4DE74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65320" y="807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83820</xdr:colOff>
      <xdr:row>7</xdr:row>
      <xdr:rowOff>7620</xdr:rowOff>
    </xdr:from>
    <xdr:to>
      <xdr:col>10</xdr:col>
      <xdr:colOff>83820</xdr:colOff>
      <xdr:row>20</xdr:row>
      <xdr:rowOff>97155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2CC8974-D525-1214-944F-4DE0C992856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2877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563880</xdr:colOff>
      <xdr:row>9</xdr:row>
      <xdr:rowOff>121920</xdr:rowOff>
    </xdr:from>
    <xdr:to>
      <xdr:col>10</xdr:col>
      <xdr:colOff>563880</xdr:colOff>
      <xdr:row>23</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2891375-DD6F-3216-35C2-5D00138BED9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1767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533400</xdr:colOff>
      <xdr:row>9</xdr:row>
      <xdr:rowOff>121920</xdr:rowOff>
    </xdr:from>
    <xdr:to>
      <xdr:col>10</xdr:col>
      <xdr:colOff>533400</xdr:colOff>
      <xdr:row>23</xdr:row>
      <xdr:rowOff>28575</xdr:rowOff>
    </xdr:to>
    <mc:AlternateContent xmlns:mc="http://schemas.openxmlformats.org/markup-compatibility/2006" xmlns:a14="http://schemas.microsoft.com/office/drawing/2010/main">
      <mc:Choice Requires="a14">
        <xdr:graphicFrame macro="">
          <xdr:nvGraphicFramePr>
            <xdr:cNvPr id="6" name="Region 1">
              <a:extLst>
                <a:ext uri="{FF2B5EF4-FFF2-40B4-BE49-F238E27FC236}">
                  <a16:creationId xmlns:a16="http://schemas.microsoft.com/office/drawing/2014/main" id="{D08E2E5B-E490-FA10-90BD-4BA1D5664A0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94960" y="1767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373380</xdr:colOff>
      <xdr:row>1</xdr:row>
      <xdr:rowOff>156210</xdr:rowOff>
    </xdr:from>
    <xdr:to>
      <xdr:col>14</xdr:col>
      <xdr:colOff>68580</xdr:colOff>
      <xdr:row>16</xdr:row>
      <xdr:rowOff>156210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E8F48D3-B5A2-764E-8028-F38A5C7238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2000" y="3390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419100</xdr:colOff>
      <xdr:row>1</xdr:row>
      <xdr:rowOff>7620</xdr:rowOff>
    </xdr:from>
    <xdr:to>
      <xdr:col>11</xdr:col>
      <xdr:colOff>114300</xdr:colOff>
      <xdr:row>16</xdr:row>
      <xdr:rowOff>7620</xdr:rowOff>
    </xdr:to>
    <xdr:graphicFrame macro="">
      <xdr:nvGraphicFramePr>
        <xdr:cNvPr id="2" name="Chart 1">
          <a:extLst>
            <a:ext uri="{FF2B5EF4-FFF2-40B4-BE49-F238E27FC236}">
              <a16:creationId xmlns:a16="http://schemas.microsoft.com/office/drawing/2014/main" id="{15E8C299-4771-7AF9-D2DD-174CA1011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175260</xdr:colOff>
      <xdr:row>1</xdr:row>
      <xdr:rowOff>179070</xdr:rowOff>
    </xdr:from>
    <xdr:to>
      <xdr:col>12</xdr:col>
      <xdr:colOff>480060</xdr:colOff>
      <xdr:row>16</xdr:row>
      <xdr:rowOff>179070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57B9238-CE91-46EE-3269-8CD83B494B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9620" y="361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320040</xdr:colOff>
      <xdr:row>1</xdr:row>
      <xdr:rowOff>68580</xdr:rowOff>
    </xdr:from>
    <xdr:to>
      <xdr:col>11</xdr:col>
      <xdr:colOff>15240</xdr:colOff>
      <xdr:row>16</xdr:row>
      <xdr:rowOff>68580</xdr:rowOff>
    </xdr:to>
    <xdr:graphicFrame macro="">
      <xdr:nvGraphicFramePr>
        <xdr:cNvPr id="2" name="Chart 1">
          <a:extLst>
            <a:ext uri="{FF2B5EF4-FFF2-40B4-BE49-F238E27FC236}">
              <a16:creationId xmlns:a16="http://schemas.microsoft.com/office/drawing/2014/main" id="{330223AD-8F7F-91CB-CF06-40DCB812CE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18</xdr:row>
      <xdr:rowOff>76200</xdr:rowOff>
    </xdr:from>
    <xdr:to>
      <xdr:col>1</xdr:col>
      <xdr:colOff>609600</xdr:colOff>
      <xdr:row>20</xdr:row>
      <xdr:rowOff>152400</xdr:rowOff>
    </xdr:to>
    <xdr:graphicFrame macro="">
      <xdr:nvGraphicFramePr>
        <xdr:cNvPr id="2" name="Chart 1">
          <a:extLst>
            <a:ext uri="{FF2B5EF4-FFF2-40B4-BE49-F238E27FC236}">
              <a16:creationId xmlns:a16="http://schemas.microsoft.com/office/drawing/2014/main" id="{F7941D76-4906-2368-13AE-709B7D7C91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601980</xdr:colOff>
      <xdr:row>17</xdr:row>
      <xdr:rowOff>175260</xdr:rowOff>
    </xdr:from>
    <xdr:to>
      <xdr:col>4</xdr:col>
      <xdr:colOff>259080</xdr:colOff>
      <xdr:row>20</xdr:row>
      <xdr:rowOff>68580</xdr:rowOff>
    </xdr:to>
    <xdr:graphicFrame macro="">
      <xdr:nvGraphicFramePr>
        <xdr:cNvPr id="3" name="Chart 2">
          <a:extLst>
            <a:ext uri="{FF2B5EF4-FFF2-40B4-BE49-F238E27FC236}">
              <a16:creationId xmlns:a16="http://schemas.microsoft.com/office/drawing/2014/main" id="{E981BCAE-1B9E-B396-EAF6-C936273B9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xdr:colOff>
      <xdr:row>18</xdr:row>
      <xdr:rowOff>38100</xdr:rowOff>
    </xdr:from>
    <xdr:to>
      <xdr:col>7</xdr:col>
      <xdr:colOff>365760</xdr:colOff>
      <xdr:row>20</xdr:row>
      <xdr:rowOff>83820</xdr:rowOff>
    </xdr:to>
    <xdr:graphicFrame macro="">
      <xdr:nvGraphicFramePr>
        <xdr:cNvPr id="4" name="Chart 3">
          <a:extLst>
            <a:ext uri="{FF2B5EF4-FFF2-40B4-BE49-F238E27FC236}">
              <a16:creationId xmlns:a16="http://schemas.microsoft.com/office/drawing/2014/main" id="{B9F57B07-2177-CC77-AC99-1AA9739BF7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18</xdr:row>
      <xdr:rowOff>68580</xdr:rowOff>
    </xdr:from>
    <xdr:to>
      <xdr:col>10</xdr:col>
      <xdr:colOff>495300</xdr:colOff>
      <xdr:row>20</xdr:row>
      <xdr:rowOff>175260</xdr:rowOff>
    </xdr:to>
    <xdr:graphicFrame macro="">
      <xdr:nvGraphicFramePr>
        <xdr:cNvPr id="5" name="Chart 4">
          <a:extLst>
            <a:ext uri="{FF2B5EF4-FFF2-40B4-BE49-F238E27FC236}">
              <a16:creationId xmlns:a16="http://schemas.microsoft.com/office/drawing/2014/main" id="{153C837A-F144-DF14-D035-C52C684CDA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99060</xdr:colOff>
      <xdr:row>18</xdr:row>
      <xdr:rowOff>91440</xdr:rowOff>
    </xdr:from>
    <xdr:to>
      <xdr:col>13</xdr:col>
      <xdr:colOff>541020</xdr:colOff>
      <xdr:row>21</xdr:row>
      <xdr:rowOff>22860</xdr:rowOff>
    </xdr:to>
    <xdr:graphicFrame macro="">
      <xdr:nvGraphicFramePr>
        <xdr:cNvPr id="6" name="Chart 5">
          <a:extLst>
            <a:ext uri="{FF2B5EF4-FFF2-40B4-BE49-F238E27FC236}">
              <a16:creationId xmlns:a16="http://schemas.microsoft.com/office/drawing/2014/main" id="{49941464-C6E4-A48C-6021-79643D655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297180</xdr:colOff>
      <xdr:row>0</xdr:row>
      <xdr:rowOff>68580</xdr:rowOff>
    </xdr:from>
    <xdr:to>
      <xdr:col>20</xdr:col>
      <xdr:colOff>99060</xdr:colOff>
      <xdr:row>3</xdr:row>
      <xdr:rowOff>7620</xdr:rowOff>
    </xdr:to>
    <xdr:sp macro="" textlink="">
      <xdr:nvSpPr>
        <xdr:cNvPr id="2" name="Rectangle: Rounded Corners 1">
          <a:extLst>
            <a:ext uri="{FF2B5EF4-FFF2-40B4-BE49-F238E27FC236}">
              <a16:creationId xmlns:a16="http://schemas.microsoft.com/office/drawing/2014/main" id="{5017AD22-EBF7-92D1-867E-5D1BE66B9BFD}"/>
            </a:ext>
          </a:extLst>
        </xdr:cNvPr>
        <xdr:cNvSpPr/>
      </xdr:nvSpPr>
      <xdr:spPr>
        <a:xfrm>
          <a:off x="297180" y="68580"/>
          <a:ext cx="11993880" cy="4876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aseline="0">
              <a:latin typeface="Lato Black" panose="020F0502020204030203" pitchFamily="34" charset="0"/>
              <a:ea typeface="Lato Black" panose="020F0502020204030203" pitchFamily="34" charset="0"/>
              <a:cs typeface="Lato Black" panose="020F0502020204030203" pitchFamily="34" charset="0"/>
            </a:rPr>
            <a:t>ECOMMERCE SALES ANALYSIS DASHBOARD</a:t>
          </a:r>
        </a:p>
        <a:p>
          <a:pPr algn="l"/>
          <a:endParaRPr lang="en-US" sz="1100"/>
        </a:p>
      </xdr:txBody>
    </xdr:sp>
    <xdr:clientData/>
  </xdr:twoCellAnchor>
  <xdr:twoCellAnchor>
    <xdr:from>
      <xdr:col>0</xdr:col>
      <xdr:colOff>281940</xdr:colOff>
      <xdr:row>3</xdr:row>
      <xdr:rowOff>91440</xdr:rowOff>
    </xdr:from>
    <xdr:to>
      <xdr:col>4</xdr:col>
      <xdr:colOff>171180</xdr:colOff>
      <xdr:row>12</xdr:row>
      <xdr:rowOff>144780</xdr:rowOff>
    </xdr:to>
    <xdr:grpSp>
      <xdr:nvGrpSpPr>
        <xdr:cNvPr id="14" name="Group 13">
          <a:extLst>
            <a:ext uri="{FF2B5EF4-FFF2-40B4-BE49-F238E27FC236}">
              <a16:creationId xmlns:a16="http://schemas.microsoft.com/office/drawing/2014/main" id="{511EC7AF-D917-6623-DA88-42F5DA6BC037}"/>
            </a:ext>
          </a:extLst>
        </xdr:cNvPr>
        <xdr:cNvGrpSpPr/>
      </xdr:nvGrpSpPr>
      <xdr:grpSpPr>
        <a:xfrm>
          <a:off x="281940" y="640080"/>
          <a:ext cx="2327640" cy="1699260"/>
          <a:chOff x="281940" y="640080"/>
          <a:chExt cx="2327640" cy="1699260"/>
        </a:xfrm>
      </xdr:grpSpPr>
      <xdr:sp macro="" textlink="">
        <xdr:nvSpPr>
          <xdr:cNvPr id="3" name="Rectangle: Rounded Corners 2">
            <a:extLst>
              <a:ext uri="{FF2B5EF4-FFF2-40B4-BE49-F238E27FC236}">
                <a16:creationId xmlns:a16="http://schemas.microsoft.com/office/drawing/2014/main" id="{1C704DCC-FC0B-B947-7973-02EAC878C5F8}"/>
              </a:ext>
            </a:extLst>
          </xdr:cNvPr>
          <xdr:cNvSpPr/>
        </xdr:nvSpPr>
        <xdr:spPr>
          <a:xfrm>
            <a:off x="293653" y="640080"/>
            <a:ext cx="2304767" cy="3352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FAAB1C83-2A50-150A-068F-36CBC22683D1}"/>
              </a:ext>
            </a:extLst>
          </xdr:cNvPr>
          <xdr:cNvSpPr/>
        </xdr:nvSpPr>
        <xdr:spPr>
          <a:xfrm>
            <a:off x="281940" y="1059180"/>
            <a:ext cx="2327640" cy="128016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5" name="Rectangle: Rounded Corners 4">
            <a:extLst>
              <a:ext uri="{FF2B5EF4-FFF2-40B4-BE49-F238E27FC236}">
                <a16:creationId xmlns:a16="http://schemas.microsoft.com/office/drawing/2014/main" id="{E916C586-8ED4-BD82-0AAE-25EB86CE6A1B}"/>
              </a:ext>
            </a:extLst>
          </xdr:cNvPr>
          <xdr:cNvSpPr/>
        </xdr:nvSpPr>
        <xdr:spPr>
          <a:xfrm>
            <a:off x="365760" y="1143000"/>
            <a:ext cx="2148840" cy="22860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7088668-AD19-408E-8D6E-EEAF61A1CF9B}"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$2,297,200.86 </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 name="Chart 5">
            <a:extLst>
              <a:ext uri="{FF2B5EF4-FFF2-40B4-BE49-F238E27FC236}">
                <a16:creationId xmlns:a16="http://schemas.microsoft.com/office/drawing/2014/main" id="{5B7B3143-CEA0-4BCE-9ADD-AD8664D5BB0F}"/>
              </a:ext>
            </a:extLst>
          </xdr:cNvPr>
          <xdr:cNvGraphicFramePr>
            <a:graphicFrameLocks/>
          </xdr:cNvGraphicFramePr>
        </xdr:nvGraphicFramePr>
        <xdr:xfrm>
          <a:off x="403860" y="1402080"/>
          <a:ext cx="2095500" cy="548640"/>
        </xdr:xfrm>
        <a:graphic>
          <a:graphicData uri="http://schemas.openxmlformats.org/drawingml/2006/chart">
            <c:chart xmlns:c="http://schemas.openxmlformats.org/drawingml/2006/chart" xmlns:r="http://schemas.openxmlformats.org/officeDocument/2006/relationships" r:id="rId1"/>
          </a:graphicData>
        </a:graphic>
      </xdr:graphicFrame>
      <xdr:sp macro="" textlink="KPI!J25">
        <xdr:nvSpPr>
          <xdr:cNvPr id="7" name="Rectangle: Rounded Corners 6">
            <a:extLst>
              <a:ext uri="{FF2B5EF4-FFF2-40B4-BE49-F238E27FC236}">
                <a16:creationId xmlns:a16="http://schemas.microsoft.com/office/drawing/2014/main" id="{DB1958E0-C289-97C4-D9A2-60A773B18408}"/>
              </a:ext>
            </a:extLst>
          </xdr:cNvPr>
          <xdr:cNvSpPr/>
        </xdr:nvSpPr>
        <xdr:spPr>
          <a:xfrm>
            <a:off x="365760" y="2004060"/>
            <a:ext cx="2125980" cy="2590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1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a14="http://schemas.microsoft.com/office/drawing/2010/main" Requires="a14">
          <xdr:pic>
            <xdr:nvPicPr>
              <xdr:cNvPr id="13" name="Picture 12">
                <a:extLst>
                  <a:ext uri="{FF2B5EF4-FFF2-40B4-BE49-F238E27FC236}">
                    <a16:creationId xmlns:a16="http://schemas.microsoft.com/office/drawing/2014/main" id="{8B42B0FE-E4B5-B4A2-32E5-F245C8044E72}"/>
                  </a:ext>
                </a:extLst>
              </xdr:cNvPr>
              <xdr:cNvPicPr>
                <a:picLocks noChangeAspect="1" noChangeArrowheads="1"/>
                <a:extLst>
                  <a:ext uri="{84589F7E-364E-4C9E-8A38-B11213B215E9}">
                    <a14:cameraTool cellRange="'KPI YOY'!$B$9" spid="_x0000_s10293"/>
                  </a:ext>
                </a:extLst>
              </xdr:cNvPicPr>
            </xdr:nvPicPr>
            <xdr:blipFill>
              <a:blip xmlns:r="http://schemas.openxmlformats.org/officeDocument/2006/relationships" r:embed="rId2"/>
              <a:srcRect/>
              <a:stretch>
                <a:fillRect/>
              </a:stretch>
            </xdr:blipFill>
            <xdr:spPr bwMode="auto">
              <a:xfrm>
                <a:off x="1495654" y="2034680"/>
                <a:ext cx="929639" cy="213220"/>
              </a:xfrm>
              <a:prstGeom prst="rect">
                <a:avLst/>
              </a:prstGeom>
              <a:gradFill>
                <a:gsLst>
                  <a:gs pos="0">
                    <a:schemeClr val="accent1"/>
                  </a:gs>
                  <a:gs pos="100000">
                    <a:schemeClr val="tx1">
                      <a:lumMod val="50000"/>
                      <a:lumOff val="50000"/>
                      <a:alpha val="75000"/>
                    </a:schemeClr>
                  </a:gs>
                </a:gsLst>
                <a:lin ang="5400000" scaled="1"/>
              </a:gradFill>
              <a:ln>
                <a:noFill/>
              </a:ln>
              <a:extLst>
                <a:ext uri="{909E8E84-426E-40DD-AFC4-6F175D3DCCD1}">
                  <a14:hiddenFill>
                    <a:solidFill>
                      <a:srgbClr val="FFFFFF"/>
                    </a:solidFill>
                  </a14:hiddenFill>
                </a:ext>
              </a:extLst>
            </xdr:spPr>
          </xdr:pic>
        </mc:Choice>
        <mc:Fallback/>
      </mc:AlternateContent>
    </xdr:grpSp>
    <xdr:clientData/>
  </xdr:twoCellAnchor>
  <xdr:twoCellAnchor>
    <xdr:from>
      <xdr:col>4</xdr:col>
      <xdr:colOff>274320</xdr:colOff>
      <xdr:row>3</xdr:row>
      <xdr:rowOff>106680</xdr:rowOff>
    </xdr:from>
    <xdr:to>
      <xdr:col>8</xdr:col>
      <xdr:colOff>163560</xdr:colOff>
      <xdr:row>12</xdr:row>
      <xdr:rowOff>160020</xdr:rowOff>
    </xdr:to>
    <xdr:grpSp>
      <xdr:nvGrpSpPr>
        <xdr:cNvPr id="15" name="Group 14">
          <a:extLst>
            <a:ext uri="{FF2B5EF4-FFF2-40B4-BE49-F238E27FC236}">
              <a16:creationId xmlns:a16="http://schemas.microsoft.com/office/drawing/2014/main" id="{1AE277C0-F984-9EDC-5F28-1D34AC3642EB}"/>
            </a:ext>
          </a:extLst>
        </xdr:cNvPr>
        <xdr:cNvGrpSpPr/>
      </xdr:nvGrpSpPr>
      <xdr:grpSpPr>
        <a:xfrm>
          <a:off x="2712720" y="655320"/>
          <a:ext cx="2327640" cy="1699260"/>
          <a:chOff x="281940" y="640080"/>
          <a:chExt cx="2327640" cy="1699260"/>
        </a:xfrm>
      </xdr:grpSpPr>
      <xdr:sp macro="" textlink="">
        <xdr:nvSpPr>
          <xdr:cNvPr id="16" name="Rectangle: Rounded Corners 15">
            <a:extLst>
              <a:ext uri="{FF2B5EF4-FFF2-40B4-BE49-F238E27FC236}">
                <a16:creationId xmlns:a16="http://schemas.microsoft.com/office/drawing/2014/main" id="{B2DBBC4D-3745-2E35-7E0A-20C4CC1CF76C}"/>
              </a:ext>
            </a:extLst>
          </xdr:cNvPr>
          <xdr:cNvSpPr/>
        </xdr:nvSpPr>
        <xdr:spPr>
          <a:xfrm>
            <a:off x="293653" y="640080"/>
            <a:ext cx="2304767" cy="3352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PROFIT</a:t>
            </a:r>
            <a:endParaRPr lang="en-US" sz="18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7" name="Rectangle: Rounded Corners 16">
            <a:extLst>
              <a:ext uri="{FF2B5EF4-FFF2-40B4-BE49-F238E27FC236}">
                <a16:creationId xmlns:a16="http://schemas.microsoft.com/office/drawing/2014/main" id="{DBE8E51A-E28C-50D6-8864-D1452B362417}"/>
              </a:ext>
            </a:extLst>
          </xdr:cNvPr>
          <xdr:cNvSpPr/>
        </xdr:nvSpPr>
        <xdr:spPr>
          <a:xfrm>
            <a:off x="281940" y="1059180"/>
            <a:ext cx="2327640" cy="128016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8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E17">
        <xdr:nvSpPr>
          <xdr:cNvPr id="18" name="Rectangle: Rounded Corners 17">
            <a:extLst>
              <a:ext uri="{FF2B5EF4-FFF2-40B4-BE49-F238E27FC236}">
                <a16:creationId xmlns:a16="http://schemas.microsoft.com/office/drawing/2014/main" id="{D1297A89-8DD2-CEFF-F353-DABAC921DDFA}"/>
              </a:ext>
            </a:extLst>
          </xdr:cNvPr>
          <xdr:cNvSpPr/>
        </xdr:nvSpPr>
        <xdr:spPr>
          <a:xfrm>
            <a:off x="365760" y="1143000"/>
            <a:ext cx="2148840" cy="22860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810B226-C54A-4646-9AF0-B35156E7BE88}" type="TxLink">
              <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J25">
        <xdr:nvSpPr>
          <xdr:cNvPr id="20" name="Rectangle: Rounded Corners 19">
            <a:extLst>
              <a:ext uri="{FF2B5EF4-FFF2-40B4-BE49-F238E27FC236}">
                <a16:creationId xmlns:a16="http://schemas.microsoft.com/office/drawing/2014/main" id="{F0452CD1-DF70-6BD6-A7D3-66CFB5E3C91C}"/>
              </a:ext>
            </a:extLst>
          </xdr:cNvPr>
          <xdr:cNvSpPr/>
        </xdr:nvSpPr>
        <xdr:spPr>
          <a:xfrm>
            <a:off x="365760" y="2004060"/>
            <a:ext cx="2125980" cy="2590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8</xdr:col>
      <xdr:colOff>266700</xdr:colOff>
      <xdr:row>3</xdr:row>
      <xdr:rowOff>99060</xdr:rowOff>
    </xdr:from>
    <xdr:to>
      <xdr:col>12</xdr:col>
      <xdr:colOff>155940</xdr:colOff>
      <xdr:row>12</xdr:row>
      <xdr:rowOff>152400</xdr:rowOff>
    </xdr:to>
    <xdr:grpSp>
      <xdr:nvGrpSpPr>
        <xdr:cNvPr id="22" name="Group 21">
          <a:extLst>
            <a:ext uri="{FF2B5EF4-FFF2-40B4-BE49-F238E27FC236}">
              <a16:creationId xmlns:a16="http://schemas.microsoft.com/office/drawing/2014/main" id="{7BCA8211-D904-BA5B-9E63-828F53BBD01D}"/>
            </a:ext>
          </a:extLst>
        </xdr:cNvPr>
        <xdr:cNvGrpSpPr/>
      </xdr:nvGrpSpPr>
      <xdr:grpSpPr>
        <a:xfrm>
          <a:off x="5143500" y="647700"/>
          <a:ext cx="2327640" cy="1699260"/>
          <a:chOff x="281940" y="640080"/>
          <a:chExt cx="2327640" cy="1699260"/>
        </a:xfrm>
      </xdr:grpSpPr>
      <xdr:sp macro="" textlink="">
        <xdr:nvSpPr>
          <xdr:cNvPr id="23" name="Rectangle: Rounded Corners 22">
            <a:extLst>
              <a:ext uri="{FF2B5EF4-FFF2-40B4-BE49-F238E27FC236}">
                <a16:creationId xmlns:a16="http://schemas.microsoft.com/office/drawing/2014/main" id="{66FA8EDE-C81C-5CFE-1EB8-4CFE7591DE43}"/>
              </a:ext>
            </a:extLst>
          </xdr:cNvPr>
          <xdr:cNvSpPr/>
        </xdr:nvSpPr>
        <xdr:spPr>
          <a:xfrm>
            <a:off x="293653" y="640080"/>
            <a:ext cx="2304767" cy="3352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24" name="Rectangle: Rounded Corners 23">
            <a:extLst>
              <a:ext uri="{FF2B5EF4-FFF2-40B4-BE49-F238E27FC236}">
                <a16:creationId xmlns:a16="http://schemas.microsoft.com/office/drawing/2014/main" id="{26B05B51-E4C9-1949-2A9A-5BD3E481B210}"/>
              </a:ext>
            </a:extLst>
          </xdr:cNvPr>
          <xdr:cNvSpPr/>
        </xdr:nvSpPr>
        <xdr:spPr>
          <a:xfrm>
            <a:off x="281940" y="1059180"/>
            <a:ext cx="2327640" cy="128016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17">
        <xdr:nvSpPr>
          <xdr:cNvPr id="25" name="Rectangle: Rounded Corners 24">
            <a:extLst>
              <a:ext uri="{FF2B5EF4-FFF2-40B4-BE49-F238E27FC236}">
                <a16:creationId xmlns:a16="http://schemas.microsoft.com/office/drawing/2014/main" id="{AA8255E4-C29A-082F-4CB2-4A999DFEA9C8}"/>
              </a:ext>
            </a:extLst>
          </xdr:cNvPr>
          <xdr:cNvSpPr/>
        </xdr:nvSpPr>
        <xdr:spPr>
          <a:xfrm>
            <a:off x="365760" y="1143000"/>
            <a:ext cx="2148840" cy="22860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1A785D4-50AA-4542-A744-DE34685D4EF0}" type="TxLink">
              <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J25">
        <xdr:nvSpPr>
          <xdr:cNvPr id="27" name="Rectangle: Rounded Corners 26">
            <a:extLst>
              <a:ext uri="{FF2B5EF4-FFF2-40B4-BE49-F238E27FC236}">
                <a16:creationId xmlns:a16="http://schemas.microsoft.com/office/drawing/2014/main" id="{5BF92486-1D62-5F78-CFD8-8408B3B5EF94}"/>
              </a:ext>
            </a:extLst>
          </xdr:cNvPr>
          <xdr:cNvSpPr/>
        </xdr:nvSpPr>
        <xdr:spPr>
          <a:xfrm>
            <a:off x="365760" y="2004060"/>
            <a:ext cx="2125980" cy="2590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12</xdr:col>
      <xdr:colOff>312420</xdr:colOff>
      <xdr:row>3</xdr:row>
      <xdr:rowOff>76200</xdr:rowOff>
    </xdr:from>
    <xdr:to>
      <xdr:col>16</xdr:col>
      <xdr:colOff>201660</xdr:colOff>
      <xdr:row>12</xdr:row>
      <xdr:rowOff>129540</xdr:rowOff>
    </xdr:to>
    <xdr:grpSp>
      <xdr:nvGrpSpPr>
        <xdr:cNvPr id="29" name="Group 28">
          <a:extLst>
            <a:ext uri="{FF2B5EF4-FFF2-40B4-BE49-F238E27FC236}">
              <a16:creationId xmlns:a16="http://schemas.microsoft.com/office/drawing/2014/main" id="{E030341E-646D-F6C2-C796-DF3D02AE65C6}"/>
            </a:ext>
          </a:extLst>
        </xdr:cNvPr>
        <xdr:cNvGrpSpPr/>
      </xdr:nvGrpSpPr>
      <xdr:grpSpPr>
        <a:xfrm>
          <a:off x="7627620" y="624840"/>
          <a:ext cx="2327640" cy="1699260"/>
          <a:chOff x="281940" y="640080"/>
          <a:chExt cx="2327640" cy="1699260"/>
        </a:xfrm>
      </xdr:grpSpPr>
      <xdr:sp macro="" textlink="">
        <xdr:nvSpPr>
          <xdr:cNvPr id="30" name="Rectangle: Rounded Corners 29">
            <a:extLst>
              <a:ext uri="{FF2B5EF4-FFF2-40B4-BE49-F238E27FC236}">
                <a16:creationId xmlns:a16="http://schemas.microsoft.com/office/drawing/2014/main" id="{7291083D-644E-BDDF-1CB2-5785685C987E}"/>
              </a:ext>
            </a:extLst>
          </xdr:cNvPr>
          <xdr:cNvSpPr/>
        </xdr:nvSpPr>
        <xdr:spPr>
          <a:xfrm>
            <a:off x="293653" y="640080"/>
            <a:ext cx="2304767" cy="3352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ORDERS</a:t>
            </a:r>
          </a:p>
        </xdr:txBody>
      </xdr:sp>
      <xdr:sp macro="" textlink="">
        <xdr:nvSpPr>
          <xdr:cNvPr id="31" name="Rectangle: Rounded Corners 30">
            <a:extLst>
              <a:ext uri="{FF2B5EF4-FFF2-40B4-BE49-F238E27FC236}">
                <a16:creationId xmlns:a16="http://schemas.microsoft.com/office/drawing/2014/main" id="{55C23ABF-933A-20B9-FE6C-F8F79A43FA0E}"/>
              </a:ext>
            </a:extLst>
          </xdr:cNvPr>
          <xdr:cNvSpPr/>
        </xdr:nvSpPr>
        <xdr:spPr>
          <a:xfrm>
            <a:off x="281940" y="1059180"/>
            <a:ext cx="2327640" cy="128016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K17">
        <xdr:nvSpPr>
          <xdr:cNvPr id="32" name="Rectangle: Rounded Corners 31">
            <a:extLst>
              <a:ext uri="{FF2B5EF4-FFF2-40B4-BE49-F238E27FC236}">
                <a16:creationId xmlns:a16="http://schemas.microsoft.com/office/drawing/2014/main" id="{4801CB98-8E74-2EBB-5BE8-F4733DCD49D1}"/>
              </a:ext>
            </a:extLst>
          </xdr:cNvPr>
          <xdr:cNvSpPr/>
        </xdr:nvSpPr>
        <xdr:spPr>
          <a:xfrm>
            <a:off x="365760" y="1143000"/>
            <a:ext cx="2148840" cy="22860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3B92519-DE10-4866-A1ED-EDB4AA3CE3C7}" type="TxLink">
              <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X38">
        <xdr:nvSpPr>
          <xdr:cNvPr id="34" name="Rectangle: Rounded Corners 33">
            <a:extLst>
              <a:ext uri="{FF2B5EF4-FFF2-40B4-BE49-F238E27FC236}">
                <a16:creationId xmlns:a16="http://schemas.microsoft.com/office/drawing/2014/main" id="{7D8AABB1-0DCC-E549-27DE-BF3CECF09155}"/>
              </a:ext>
            </a:extLst>
          </xdr:cNvPr>
          <xdr:cNvSpPr/>
        </xdr:nvSpPr>
        <xdr:spPr>
          <a:xfrm>
            <a:off x="365760" y="2004060"/>
            <a:ext cx="2125980" cy="2590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16</xdr:col>
      <xdr:colOff>236220</xdr:colOff>
      <xdr:row>3</xdr:row>
      <xdr:rowOff>99060</xdr:rowOff>
    </xdr:from>
    <xdr:to>
      <xdr:col>20</xdr:col>
      <xdr:colOff>125460</xdr:colOff>
      <xdr:row>12</xdr:row>
      <xdr:rowOff>152400</xdr:rowOff>
    </xdr:to>
    <xdr:grpSp>
      <xdr:nvGrpSpPr>
        <xdr:cNvPr id="36" name="Group 35">
          <a:extLst>
            <a:ext uri="{FF2B5EF4-FFF2-40B4-BE49-F238E27FC236}">
              <a16:creationId xmlns:a16="http://schemas.microsoft.com/office/drawing/2014/main" id="{7FA6775C-0E83-3E71-9487-08DE51955542}"/>
            </a:ext>
          </a:extLst>
        </xdr:cNvPr>
        <xdr:cNvGrpSpPr/>
      </xdr:nvGrpSpPr>
      <xdr:grpSpPr>
        <a:xfrm>
          <a:off x="9989820" y="647700"/>
          <a:ext cx="2327640" cy="1699260"/>
          <a:chOff x="281940" y="640080"/>
          <a:chExt cx="2327640" cy="1699260"/>
        </a:xfrm>
      </xdr:grpSpPr>
      <xdr:sp macro="" textlink="">
        <xdr:nvSpPr>
          <xdr:cNvPr id="37" name="Rectangle: Rounded Corners 36">
            <a:extLst>
              <a:ext uri="{FF2B5EF4-FFF2-40B4-BE49-F238E27FC236}">
                <a16:creationId xmlns:a16="http://schemas.microsoft.com/office/drawing/2014/main" id="{D70B8C5B-9FA6-F475-7C87-389362E4242D}"/>
              </a:ext>
            </a:extLst>
          </xdr:cNvPr>
          <xdr:cNvSpPr/>
        </xdr:nvSpPr>
        <xdr:spPr>
          <a:xfrm>
            <a:off x="293653" y="640080"/>
            <a:ext cx="2304767" cy="3352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38" name="Rectangle: Rounded Corners 37">
            <a:extLst>
              <a:ext uri="{FF2B5EF4-FFF2-40B4-BE49-F238E27FC236}">
                <a16:creationId xmlns:a16="http://schemas.microsoft.com/office/drawing/2014/main" id="{164A7C5E-D2B3-DFA0-5666-812E85BC8818}"/>
              </a:ext>
            </a:extLst>
          </xdr:cNvPr>
          <xdr:cNvSpPr/>
        </xdr:nvSpPr>
        <xdr:spPr>
          <a:xfrm>
            <a:off x="281940" y="1059180"/>
            <a:ext cx="2327640" cy="128016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39" name="Rectangle: Rounded Corners 38">
            <a:extLst>
              <a:ext uri="{FF2B5EF4-FFF2-40B4-BE49-F238E27FC236}">
                <a16:creationId xmlns:a16="http://schemas.microsoft.com/office/drawing/2014/main" id="{0CD1376B-4613-DEA3-987A-8DA16FDFD395}"/>
              </a:ext>
            </a:extLst>
          </xdr:cNvPr>
          <xdr:cNvSpPr/>
        </xdr:nvSpPr>
        <xdr:spPr>
          <a:xfrm>
            <a:off x="365760" y="1143000"/>
            <a:ext cx="2148840" cy="22860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E88999E-976C-4B68-A4A6-C857866FEFEF}" type="TxLink">
              <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J25">
        <xdr:nvSpPr>
          <xdr:cNvPr id="41" name="Rectangle: Rounded Corners 40">
            <a:extLst>
              <a:ext uri="{FF2B5EF4-FFF2-40B4-BE49-F238E27FC236}">
                <a16:creationId xmlns:a16="http://schemas.microsoft.com/office/drawing/2014/main" id="{25075F36-AED3-2B20-B648-47A3913D21F5}"/>
              </a:ext>
            </a:extLst>
          </xdr:cNvPr>
          <xdr:cNvSpPr/>
        </xdr:nvSpPr>
        <xdr:spPr>
          <a:xfrm>
            <a:off x="365760" y="2004060"/>
            <a:ext cx="2125980" cy="2590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4</xdr:col>
      <xdr:colOff>388620</xdr:colOff>
      <xdr:row>7</xdr:row>
      <xdr:rowOff>144780</xdr:rowOff>
    </xdr:from>
    <xdr:to>
      <xdr:col>7</xdr:col>
      <xdr:colOff>594360</xdr:colOff>
      <xdr:row>10</xdr:row>
      <xdr:rowOff>137160</xdr:rowOff>
    </xdr:to>
    <xdr:graphicFrame macro="">
      <xdr:nvGraphicFramePr>
        <xdr:cNvPr id="45" name="Chart 44">
          <a:extLst>
            <a:ext uri="{FF2B5EF4-FFF2-40B4-BE49-F238E27FC236}">
              <a16:creationId xmlns:a16="http://schemas.microsoft.com/office/drawing/2014/main" id="{D6DE8E9E-F5D2-47E1-A628-E16E95761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396240</xdr:colOff>
      <xdr:row>7</xdr:row>
      <xdr:rowOff>137160</xdr:rowOff>
    </xdr:from>
    <xdr:to>
      <xdr:col>12</xdr:col>
      <xdr:colOff>38100</xdr:colOff>
      <xdr:row>10</xdr:row>
      <xdr:rowOff>129540</xdr:rowOff>
    </xdr:to>
    <xdr:graphicFrame macro="">
      <xdr:nvGraphicFramePr>
        <xdr:cNvPr id="46" name="Chart 45">
          <a:extLst>
            <a:ext uri="{FF2B5EF4-FFF2-40B4-BE49-F238E27FC236}">
              <a16:creationId xmlns:a16="http://schemas.microsoft.com/office/drawing/2014/main" id="{EB4AFEE9-6AE6-4D1D-8756-9E99544AF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388620</xdr:colOff>
      <xdr:row>7</xdr:row>
      <xdr:rowOff>129540</xdr:rowOff>
    </xdr:from>
    <xdr:to>
      <xdr:col>16</xdr:col>
      <xdr:colOff>38100</xdr:colOff>
      <xdr:row>10</xdr:row>
      <xdr:rowOff>137160</xdr:rowOff>
    </xdr:to>
    <xdr:graphicFrame macro="">
      <xdr:nvGraphicFramePr>
        <xdr:cNvPr id="47" name="Chart 46">
          <a:extLst>
            <a:ext uri="{FF2B5EF4-FFF2-40B4-BE49-F238E27FC236}">
              <a16:creationId xmlns:a16="http://schemas.microsoft.com/office/drawing/2014/main" id="{E00A958F-7C51-4587-8F3A-60A28CE6A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350520</xdr:colOff>
      <xdr:row>7</xdr:row>
      <xdr:rowOff>144780</xdr:rowOff>
    </xdr:from>
    <xdr:to>
      <xdr:col>20</xdr:col>
      <xdr:colOff>7620</xdr:colOff>
      <xdr:row>10</xdr:row>
      <xdr:rowOff>152400</xdr:rowOff>
    </xdr:to>
    <xdr:graphicFrame macro="">
      <xdr:nvGraphicFramePr>
        <xdr:cNvPr id="48" name="Chart 47">
          <a:extLst>
            <a:ext uri="{FF2B5EF4-FFF2-40B4-BE49-F238E27FC236}">
              <a16:creationId xmlns:a16="http://schemas.microsoft.com/office/drawing/2014/main" id="{FFCFAF54-2D67-4EF7-A620-38123940E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282245</xdr:colOff>
          <xdr:row>11</xdr:row>
          <xdr:rowOff>38100</xdr:rowOff>
        </xdr:from>
        <xdr:to>
          <xdr:col>8</xdr:col>
          <xdr:colOff>0</xdr:colOff>
          <xdr:row>12</xdr:row>
          <xdr:rowOff>68580</xdr:rowOff>
        </xdr:to>
        <xdr:pic>
          <xdr:nvPicPr>
            <xdr:cNvPr id="49" name="Picture 48">
              <a:extLst>
                <a:ext uri="{FF2B5EF4-FFF2-40B4-BE49-F238E27FC236}">
                  <a16:creationId xmlns:a16="http://schemas.microsoft.com/office/drawing/2014/main" id="{7ED21EEC-2C38-5374-B8D1-C1FB379AFF3A}"/>
                </a:ext>
              </a:extLst>
            </xdr:cNvPr>
            <xdr:cNvPicPr>
              <a:picLocks noChangeAspect="1" noChangeArrowheads="1"/>
              <a:extLst>
                <a:ext uri="{84589F7E-364E-4C9E-8A38-B11213B215E9}">
                  <a14:cameraTool cellRange="'KPI YOY'!$C$9" spid="_x0000_s10294"/>
                </a:ext>
              </a:extLst>
            </xdr:cNvPicPr>
          </xdr:nvPicPr>
          <xdr:blipFill>
            <a:blip xmlns:r="http://schemas.openxmlformats.org/officeDocument/2006/relationships" r:embed="rId7"/>
            <a:srcRect/>
            <a:stretch>
              <a:fillRect/>
            </a:stretch>
          </xdr:blipFill>
          <xdr:spPr bwMode="auto">
            <a:xfrm>
              <a:off x="3939845" y="2049780"/>
              <a:ext cx="936955"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251460</xdr:colOff>
          <xdr:row>11</xdr:row>
          <xdr:rowOff>30481</xdr:rowOff>
        </xdr:from>
        <xdr:to>
          <xdr:col>11</xdr:col>
          <xdr:colOff>602892</xdr:colOff>
          <xdr:row>12</xdr:row>
          <xdr:rowOff>53340</xdr:rowOff>
        </xdr:to>
        <xdr:pic>
          <xdr:nvPicPr>
            <xdr:cNvPr id="50" name="Picture 49">
              <a:extLst>
                <a:ext uri="{FF2B5EF4-FFF2-40B4-BE49-F238E27FC236}">
                  <a16:creationId xmlns:a16="http://schemas.microsoft.com/office/drawing/2014/main" id="{0905DDD3-35BE-060D-B060-A5541B6F6172}"/>
                </a:ext>
              </a:extLst>
            </xdr:cNvPr>
            <xdr:cNvPicPr>
              <a:picLocks noChangeAspect="1" noChangeArrowheads="1"/>
              <a:extLst>
                <a:ext uri="{84589F7E-364E-4C9E-8A38-B11213B215E9}">
                  <a14:cameraTool cellRange="'KPI YOY'!$D$9" spid="_x0000_s10295"/>
                </a:ext>
              </a:extLst>
            </xdr:cNvPicPr>
          </xdr:nvPicPr>
          <xdr:blipFill>
            <a:blip xmlns:r="http://schemas.openxmlformats.org/officeDocument/2006/relationships" r:embed="rId8"/>
            <a:srcRect/>
            <a:stretch>
              <a:fillRect/>
            </a:stretch>
          </xdr:blipFill>
          <xdr:spPr bwMode="auto">
            <a:xfrm>
              <a:off x="6347460" y="2042161"/>
              <a:ext cx="961032" cy="20573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419100</xdr:colOff>
          <xdr:row>11</xdr:row>
          <xdr:rowOff>22860</xdr:rowOff>
        </xdr:from>
        <xdr:to>
          <xdr:col>16</xdr:col>
          <xdr:colOff>30480</xdr:colOff>
          <xdr:row>12</xdr:row>
          <xdr:rowOff>53340</xdr:rowOff>
        </xdr:to>
        <xdr:pic>
          <xdr:nvPicPr>
            <xdr:cNvPr id="52" name="Picture 51">
              <a:extLst>
                <a:ext uri="{FF2B5EF4-FFF2-40B4-BE49-F238E27FC236}">
                  <a16:creationId xmlns:a16="http://schemas.microsoft.com/office/drawing/2014/main" id="{60C6959A-D52A-6B6D-83A2-5813228BF9F8}"/>
                </a:ext>
              </a:extLst>
            </xdr:cNvPr>
            <xdr:cNvPicPr>
              <a:picLocks noChangeAspect="1" noChangeArrowheads="1"/>
              <a:extLst>
                <a:ext uri="{84589F7E-364E-4C9E-8A38-B11213B215E9}">
                  <a14:cameraTool cellRange="'KPI YOY'!$E$9" spid="_x0000_s10296"/>
                </a:ext>
              </a:extLst>
            </xdr:cNvPicPr>
          </xdr:nvPicPr>
          <xdr:blipFill>
            <a:blip xmlns:r="http://schemas.openxmlformats.org/officeDocument/2006/relationships" r:embed="rId9"/>
            <a:srcRect/>
            <a:stretch>
              <a:fillRect/>
            </a:stretch>
          </xdr:blipFill>
          <xdr:spPr bwMode="auto">
            <a:xfrm>
              <a:off x="8953500" y="2034540"/>
              <a:ext cx="83058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297180</xdr:colOff>
          <xdr:row>11</xdr:row>
          <xdr:rowOff>30479</xdr:rowOff>
        </xdr:from>
        <xdr:to>
          <xdr:col>19</xdr:col>
          <xdr:colOff>541020</xdr:colOff>
          <xdr:row>12</xdr:row>
          <xdr:rowOff>73510</xdr:rowOff>
        </xdr:to>
        <xdr:pic>
          <xdr:nvPicPr>
            <xdr:cNvPr id="53" name="Picture 52">
              <a:extLst>
                <a:ext uri="{FF2B5EF4-FFF2-40B4-BE49-F238E27FC236}">
                  <a16:creationId xmlns:a16="http://schemas.microsoft.com/office/drawing/2014/main" id="{0E06924E-4E04-CDAC-3187-2757829EB494}"/>
                </a:ext>
              </a:extLst>
            </xdr:cNvPr>
            <xdr:cNvPicPr>
              <a:picLocks noChangeAspect="1" noChangeArrowheads="1"/>
              <a:extLst>
                <a:ext uri="{84589F7E-364E-4C9E-8A38-B11213B215E9}">
                  <a14:cameraTool cellRange="'KPI YOY'!$F$9" spid="_x0000_s10297"/>
                </a:ext>
              </a:extLst>
            </xdr:cNvPicPr>
          </xdr:nvPicPr>
          <xdr:blipFill>
            <a:blip xmlns:r="http://schemas.openxmlformats.org/officeDocument/2006/relationships" r:embed="rId10"/>
            <a:srcRect/>
            <a:stretch>
              <a:fillRect/>
            </a:stretch>
          </xdr:blipFill>
          <xdr:spPr bwMode="auto">
            <a:xfrm>
              <a:off x="11269980" y="2042159"/>
              <a:ext cx="853440" cy="22591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274320</xdr:colOff>
      <xdr:row>25</xdr:row>
      <xdr:rowOff>53340</xdr:rowOff>
    </xdr:from>
    <xdr:to>
      <xdr:col>20</xdr:col>
      <xdr:colOff>129540</xdr:colOff>
      <xdr:row>36</xdr:row>
      <xdr:rowOff>83820</xdr:rowOff>
    </xdr:to>
    <xdr:grpSp>
      <xdr:nvGrpSpPr>
        <xdr:cNvPr id="67" name="Group 66">
          <a:extLst>
            <a:ext uri="{FF2B5EF4-FFF2-40B4-BE49-F238E27FC236}">
              <a16:creationId xmlns:a16="http://schemas.microsoft.com/office/drawing/2014/main" id="{D6F260A2-C87C-20D4-874D-3836CBE68CEA}"/>
            </a:ext>
          </a:extLst>
        </xdr:cNvPr>
        <xdr:cNvGrpSpPr/>
      </xdr:nvGrpSpPr>
      <xdr:grpSpPr>
        <a:xfrm>
          <a:off x="274320" y="4625340"/>
          <a:ext cx="12047220" cy="2042160"/>
          <a:chOff x="381000" y="4610100"/>
          <a:chExt cx="12047220" cy="2042160"/>
        </a:xfrm>
      </xdr:grpSpPr>
      <xdr:sp macro="" textlink="">
        <xdr:nvSpPr>
          <xdr:cNvPr id="57" name="Rectangle: Rounded Corners 56">
            <a:extLst>
              <a:ext uri="{FF2B5EF4-FFF2-40B4-BE49-F238E27FC236}">
                <a16:creationId xmlns:a16="http://schemas.microsoft.com/office/drawing/2014/main" id="{66524BB5-C91C-4FD6-4621-B24E38CDB381}"/>
              </a:ext>
            </a:extLst>
          </xdr:cNvPr>
          <xdr:cNvSpPr/>
        </xdr:nvSpPr>
        <xdr:spPr>
          <a:xfrm>
            <a:off x="381000" y="4617720"/>
            <a:ext cx="4762500" cy="202692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8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8" name="Rectangle: Rounded Corners 57">
            <a:extLst>
              <a:ext uri="{FF2B5EF4-FFF2-40B4-BE49-F238E27FC236}">
                <a16:creationId xmlns:a16="http://schemas.microsoft.com/office/drawing/2014/main" id="{9499E5B6-8AE7-3A05-0A94-83FEAE3EB4D5}"/>
              </a:ext>
            </a:extLst>
          </xdr:cNvPr>
          <xdr:cNvSpPr/>
        </xdr:nvSpPr>
        <xdr:spPr>
          <a:xfrm>
            <a:off x="5257800" y="4610100"/>
            <a:ext cx="3581400" cy="202692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8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9" name="Rectangle: Rounded Corners 58">
            <a:extLst>
              <a:ext uri="{FF2B5EF4-FFF2-40B4-BE49-F238E27FC236}">
                <a16:creationId xmlns:a16="http://schemas.microsoft.com/office/drawing/2014/main" id="{E0EB9963-D1A9-72D9-F7F9-3F97F1CE8527}"/>
              </a:ext>
            </a:extLst>
          </xdr:cNvPr>
          <xdr:cNvSpPr/>
        </xdr:nvSpPr>
        <xdr:spPr>
          <a:xfrm>
            <a:off x="9006840" y="4625340"/>
            <a:ext cx="3421380" cy="202692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8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0" name="Rectangle: Rounded Corners 59">
            <a:extLst>
              <a:ext uri="{FF2B5EF4-FFF2-40B4-BE49-F238E27FC236}">
                <a16:creationId xmlns:a16="http://schemas.microsoft.com/office/drawing/2014/main" id="{712EDAEB-4105-DE62-CA8E-FE639256E348}"/>
              </a:ext>
            </a:extLst>
          </xdr:cNvPr>
          <xdr:cNvSpPr/>
        </xdr:nvSpPr>
        <xdr:spPr>
          <a:xfrm>
            <a:off x="594360" y="4686300"/>
            <a:ext cx="2598420" cy="2971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63" name="Rectangle: Rounded Corners 62">
            <a:extLst>
              <a:ext uri="{FF2B5EF4-FFF2-40B4-BE49-F238E27FC236}">
                <a16:creationId xmlns:a16="http://schemas.microsoft.com/office/drawing/2014/main" id="{50D929DF-196F-FBE3-CDD9-EF223B26512B}"/>
              </a:ext>
            </a:extLst>
          </xdr:cNvPr>
          <xdr:cNvSpPr/>
        </xdr:nvSpPr>
        <xdr:spPr>
          <a:xfrm>
            <a:off x="5494020" y="4671060"/>
            <a:ext cx="2598420" cy="2971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TOP 5 SUBCATEGORIES</a:t>
            </a:r>
          </a:p>
        </xdr:txBody>
      </xdr:sp>
      <xdr:sp macro="" textlink="">
        <xdr:nvSpPr>
          <xdr:cNvPr id="64" name="Rectangle: Rounded Corners 63">
            <a:extLst>
              <a:ext uri="{FF2B5EF4-FFF2-40B4-BE49-F238E27FC236}">
                <a16:creationId xmlns:a16="http://schemas.microsoft.com/office/drawing/2014/main" id="{3A1F053A-B5F5-E491-653A-83ED9B25C7B4}"/>
              </a:ext>
            </a:extLst>
          </xdr:cNvPr>
          <xdr:cNvSpPr/>
        </xdr:nvSpPr>
        <xdr:spPr>
          <a:xfrm>
            <a:off x="9265920" y="4709160"/>
            <a:ext cx="2004060" cy="2971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266700</xdr:colOff>
      <xdr:row>13</xdr:row>
      <xdr:rowOff>99060</xdr:rowOff>
    </xdr:from>
    <xdr:to>
      <xdr:col>20</xdr:col>
      <xdr:colOff>91440</xdr:colOff>
      <xdr:row>24</xdr:row>
      <xdr:rowOff>144780</xdr:rowOff>
    </xdr:to>
    <xdr:grpSp>
      <xdr:nvGrpSpPr>
        <xdr:cNvPr id="66" name="Group 65">
          <a:extLst>
            <a:ext uri="{FF2B5EF4-FFF2-40B4-BE49-F238E27FC236}">
              <a16:creationId xmlns:a16="http://schemas.microsoft.com/office/drawing/2014/main" id="{E3462EEE-70C7-2426-2DD2-F1658413C1F1}"/>
            </a:ext>
          </a:extLst>
        </xdr:cNvPr>
        <xdr:cNvGrpSpPr/>
      </xdr:nvGrpSpPr>
      <xdr:grpSpPr>
        <a:xfrm>
          <a:off x="266700" y="2476500"/>
          <a:ext cx="12016740" cy="2057400"/>
          <a:chOff x="358140" y="2476500"/>
          <a:chExt cx="12016740" cy="2057400"/>
        </a:xfrm>
      </xdr:grpSpPr>
      <xdr:sp macro="" textlink="">
        <xdr:nvSpPr>
          <xdr:cNvPr id="54" name="Rectangle: Rounded Corners 53">
            <a:extLst>
              <a:ext uri="{FF2B5EF4-FFF2-40B4-BE49-F238E27FC236}">
                <a16:creationId xmlns:a16="http://schemas.microsoft.com/office/drawing/2014/main" id="{47268444-C27F-F43A-2F6D-229983F8940E}"/>
              </a:ext>
            </a:extLst>
          </xdr:cNvPr>
          <xdr:cNvSpPr/>
        </xdr:nvSpPr>
        <xdr:spPr>
          <a:xfrm>
            <a:off x="358140" y="2476500"/>
            <a:ext cx="4762500" cy="202692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8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5" name="Rectangle: Rounded Corners 54">
            <a:extLst>
              <a:ext uri="{FF2B5EF4-FFF2-40B4-BE49-F238E27FC236}">
                <a16:creationId xmlns:a16="http://schemas.microsoft.com/office/drawing/2014/main" id="{80C3896A-4E32-3F89-6539-B5D44F437268}"/>
              </a:ext>
            </a:extLst>
          </xdr:cNvPr>
          <xdr:cNvSpPr/>
        </xdr:nvSpPr>
        <xdr:spPr>
          <a:xfrm>
            <a:off x="5212080" y="2476500"/>
            <a:ext cx="3947160" cy="202692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8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6" name="Rectangle: Rounded Corners 55">
            <a:extLst>
              <a:ext uri="{FF2B5EF4-FFF2-40B4-BE49-F238E27FC236}">
                <a16:creationId xmlns:a16="http://schemas.microsoft.com/office/drawing/2014/main" id="{8B277CA7-37E3-9E16-61CB-9AC9200C7063}"/>
              </a:ext>
            </a:extLst>
          </xdr:cNvPr>
          <xdr:cNvSpPr/>
        </xdr:nvSpPr>
        <xdr:spPr>
          <a:xfrm>
            <a:off x="9319260" y="2506980"/>
            <a:ext cx="3055620" cy="202692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800"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1" name="Rectangle: Rounded Corners 60">
            <a:extLst>
              <a:ext uri="{FF2B5EF4-FFF2-40B4-BE49-F238E27FC236}">
                <a16:creationId xmlns:a16="http://schemas.microsoft.com/office/drawing/2014/main" id="{C126343C-36E3-225E-F0EF-8D0425DC99CE}"/>
              </a:ext>
            </a:extLst>
          </xdr:cNvPr>
          <xdr:cNvSpPr/>
        </xdr:nvSpPr>
        <xdr:spPr>
          <a:xfrm>
            <a:off x="5463540" y="2552700"/>
            <a:ext cx="3147060" cy="2971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62" name="Rectangle: Rounded Corners 61">
            <a:extLst>
              <a:ext uri="{FF2B5EF4-FFF2-40B4-BE49-F238E27FC236}">
                <a16:creationId xmlns:a16="http://schemas.microsoft.com/office/drawing/2014/main" id="{78E1021B-F4ED-3F10-96F1-0DD33CB899CD}"/>
              </a:ext>
            </a:extLst>
          </xdr:cNvPr>
          <xdr:cNvSpPr/>
        </xdr:nvSpPr>
        <xdr:spPr>
          <a:xfrm>
            <a:off x="9456420" y="2598420"/>
            <a:ext cx="2766060" cy="2971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2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sp macro="" textlink="">
        <xdr:nvSpPr>
          <xdr:cNvPr id="65" name="Rectangle: Rounded Corners 64">
            <a:extLst>
              <a:ext uri="{FF2B5EF4-FFF2-40B4-BE49-F238E27FC236}">
                <a16:creationId xmlns:a16="http://schemas.microsoft.com/office/drawing/2014/main" id="{191DEE80-45C5-068B-271C-9A92DD2235EB}"/>
              </a:ext>
            </a:extLst>
          </xdr:cNvPr>
          <xdr:cNvSpPr/>
        </xdr:nvSpPr>
        <xdr:spPr>
          <a:xfrm>
            <a:off x="594360" y="2560320"/>
            <a:ext cx="2598420" cy="297180"/>
          </a:xfrm>
          <a:prstGeom prst="roundRect">
            <a:avLst/>
          </a:prstGeom>
          <a:gradFill>
            <a:gsLst>
              <a:gs pos="0">
                <a:schemeClr val="accent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grpSp>
    <xdr:clientData/>
  </xdr:twoCellAnchor>
  <xdr:twoCellAnchor>
    <xdr:from>
      <xdr:col>0</xdr:col>
      <xdr:colOff>388620</xdr:colOff>
      <xdr:row>15</xdr:row>
      <xdr:rowOff>22860</xdr:rowOff>
    </xdr:from>
    <xdr:to>
      <xdr:col>8</xdr:col>
      <xdr:colOff>137160</xdr:colOff>
      <xdr:row>24</xdr:row>
      <xdr:rowOff>53340</xdr:rowOff>
    </xdr:to>
    <xdr:graphicFrame macro="">
      <xdr:nvGraphicFramePr>
        <xdr:cNvPr id="68" name="Chart 67">
          <a:extLst>
            <a:ext uri="{FF2B5EF4-FFF2-40B4-BE49-F238E27FC236}">
              <a16:creationId xmlns:a16="http://schemas.microsoft.com/office/drawing/2014/main" id="{8590114B-4C16-4D7F-B5FC-0BDD0B247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381000</xdr:colOff>
      <xdr:row>15</xdr:row>
      <xdr:rowOff>114300</xdr:rowOff>
    </xdr:from>
    <xdr:to>
      <xdr:col>14</xdr:col>
      <xdr:colOff>571500</xdr:colOff>
      <xdr:row>24</xdr:row>
      <xdr:rowOff>15240</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2BF0F264-9DC6-46BB-B98A-222A8B5AE7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57800" y="2857500"/>
              <a:ext cx="3848100" cy="15468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220980</xdr:colOff>
      <xdr:row>15</xdr:row>
      <xdr:rowOff>91440</xdr:rowOff>
    </xdr:from>
    <xdr:to>
      <xdr:col>20</xdr:col>
      <xdr:colOff>38100</xdr:colOff>
      <xdr:row>24</xdr:row>
      <xdr:rowOff>121920</xdr:rowOff>
    </xdr:to>
    <xdr:graphicFrame macro="">
      <xdr:nvGraphicFramePr>
        <xdr:cNvPr id="70" name="Chart 69">
          <a:extLst>
            <a:ext uri="{FF2B5EF4-FFF2-40B4-BE49-F238E27FC236}">
              <a16:creationId xmlns:a16="http://schemas.microsoft.com/office/drawing/2014/main" id="{F37C4EA5-E092-4B91-83A2-4C54D9D23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426720</xdr:colOff>
      <xdr:row>27</xdr:row>
      <xdr:rowOff>91440</xdr:rowOff>
    </xdr:from>
    <xdr:to>
      <xdr:col>8</xdr:col>
      <xdr:colOff>167640</xdr:colOff>
      <xdr:row>35</xdr:row>
      <xdr:rowOff>106680</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EB1E69D4-C1F1-45E9-A7CB-099419A784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26720" y="5029200"/>
              <a:ext cx="4617720" cy="14782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487680</xdr:colOff>
      <xdr:row>27</xdr:row>
      <xdr:rowOff>15240</xdr:rowOff>
    </xdr:from>
    <xdr:to>
      <xdr:col>14</xdr:col>
      <xdr:colOff>266700</xdr:colOff>
      <xdr:row>35</xdr:row>
      <xdr:rowOff>152400</xdr:rowOff>
    </xdr:to>
    <xdr:graphicFrame macro="">
      <xdr:nvGraphicFramePr>
        <xdr:cNvPr id="72" name="Chart 71">
          <a:extLst>
            <a:ext uri="{FF2B5EF4-FFF2-40B4-BE49-F238E27FC236}">
              <a16:creationId xmlns:a16="http://schemas.microsoft.com/office/drawing/2014/main" id="{524B1A70-39B1-4720-B70E-B87D12D54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487680</xdr:colOff>
      <xdr:row>27</xdr:row>
      <xdr:rowOff>144781</xdr:rowOff>
    </xdr:from>
    <xdr:to>
      <xdr:col>16</xdr:col>
      <xdr:colOff>228600</xdr:colOff>
      <xdr:row>35</xdr:row>
      <xdr:rowOff>121920</xdr:rowOff>
    </xdr:to>
    <mc:AlternateContent xmlns:mc="http://schemas.openxmlformats.org/markup-compatibility/2006" xmlns:a14="http://schemas.microsoft.com/office/drawing/2010/main">
      <mc:Choice Requires="a14">
        <xdr:graphicFrame macro="">
          <xdr:nvGraphicFramePr>
            <xdr:cNvPr id="73" name="Year 1">
              <a:extLst>
                <a:ext uri="{FF2B5EF4-FFF2-40B4-BE49-F238E27FC236}">
                  <a16:creationId xmlns:a16="http://schemas.microsoft.com/office/drawing/2014/main" id="{23B8199A-A59A-4FF2-AD13-BBD80E7D37B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022080" y="5082541"/>
              <a:ext cx="960120" cy="1440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281940</xdr:colOff>
      <xdr:row>27</xdr:row>
      <xdr:rowOff>160019</xdr:rowOff>
    </xdr:from>
    <xdr:to>
      <xdr:col>18</xdr:col>
      <xdr:colOff>106680</xdr:colOff>
      <xdr:row>35</xdr:row>
      <xdr:rowOff>121920</xdr:rowOff>
    </xdr:to>
    <mc:AlternateContent xmlns:mc="http://schemas.openxmlformats.org/markup-compatibility/2006" xmlns:a14="http://schemas.microsoft.com/office/drawing/2010/main">
      <mc:Choice Requires="a14">
        <xdr:graphicFrame macro="">
          <xdr:nvGraphicFramePr>
            <xdr:cNvPr id="74" name="Segment 1">
              <a:extLst>
                <a:ext uri="{FF2B5EF4-FFF2-40B4-BE49-F238E27FC236}">
                  <a16:creationId xmlns:a16="http://schemas.microsoft.com/office/drawing/2014/main" id="{98EB6747-0CFD-4D51-AE0D-6ECE1FB53F4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035540" y="5097779"/>
              <a:ext cx="1043940" cy="14249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152400</xdr:colOff>
      <xdr:row>27</xdr:row>
      <xdr:rowOff>167641</xdr:rowOff>
    </xdr:from>
    <xdr:to>
      <xdr:col>20</xdr:col>
      <xdr:colOff>22860</xdr:colOff>
      <xdr:row>35</xdr:row>
      <xdr:rowOff>129540</xdr:rowOff>
    </xdr:to>
    <mc:AlternateContent xmlns:mc="http://schemas.openxmlformats.org/markup-compatibility/2006" xmlns:a14="http://schemas.microsoft.com/office/drawing/2010/main">
      <mc:Choice Requires="a14">
        <xdr:graphicFrame macro="">
          <xdr:nvGraphicFramePr>
            <xdr:cNvPr id="75" name="Region 2">
              <a:extLst>
                <a:ext uri="{FF2B5EF4-FFF2-40B4-BE49-F238E27FC236}">
                  <a16:creationId xmlns:a16="http://schemas.microsoft.com/office/drawing/2014/main" id="{16340C09-EC47-412B-A0E9-51D322217A76}"/>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125200" y="5105401"/>
              <a:ext cx="1089660" cy="1424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mza Sheikh" refreshedDate="45465.190466550928" createdVersion="8" refreshedVersion="8" minRefreshableVersion="3" recordCount="9994" xr:uid="{1A5E7E95-6852-400F-B063-E2309D7D4DFA}">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1369650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x v="0"/>
    <s v="Claire Gute"/>
    <x v="0"/>
    <s v="United States"/>
    <s v="Henderson"/>
    <x v="0"/>
    <n v="42420"/>
    <x v="0"/>
    <x v="0"/>
    <x v="0"/>
    <x v="0"/>
    <x v="0"/>
    <n v="261.95999999999998"/>
    <n v="2"/>
    <n v="0"/>
    <n v="41.913600000000002"/>
  </r>
  <r>
    <n v="2"/>
    <x v="0"/>
    <x v="0"/>
    <x v="0"/>
    <d v="2013-11-12T00:00:00"/>
    <s v="Second Class"/>
    <x v="0"/>
    <s v="Claire Gute"/>
    <x v="0"/>
    <s v="United States"/>
    <s v="Henderson"/>
    <x v="0"/>
    <n v="42420"/>
    <x v="0"/>
    <x v="1"/>
    <x v="0"/>
    <x v="1"/>
    <x v="1"/>
    <n v="731.93999999999994"/>
    <n v="3"/>
    <n v="0"/>
    <n v="219.58199999999997"/>
  </r>
  <r>
    <n v="3"/>
    <x v="1"/>
    <x v="0"/>
    <x v="1"/>
    <d v="2013-06-17T00:00:00"/>
    <s v="Second Class"/>
    <x v="1"/>
    <s v="Darrin Van Huff"/>
    <x v="1"/>
    <s v="United States"/>
    <s v="Los Angeles"/>
    <x v="1"/>
    <n v="90036"/>
    <x v="1"/>
    <x v="2"/>
    <x v="1"/>
    <x v="2"/>
    <x v="2"/>
    <n v="14.62"/>
    <n v="2"/>
    <n v="0"/>
    <n v="6.8713999999999995"/>
  </r>
  <r>
    <n v="4"/>
    <x v="2"/>
    <x v="1"/>
    <x v="2"/>
    <d v="2012-10-18T00:00:00"/>
    <s v="Standard Class"/>
    <x v="2"/>
    <s v="Sean O'Donnell"/>
    <x v="0"/>
    <s v="United States"/>
    <s v="Fort Lauderdale"/>
    <x v="2"/>
    <n v="33311"/>
    <x v="0"/>
    <x v="3"/>
    <x v="0"/>
    <x v="3"/>
    <x v="3"/>
    <n v="957.57749999999999"/>
    <n v="5"/>
    <n v="0.45"/>
    <n v="-383.03100000000006"/>
  </r>
  <r>
    <n v="5"/>
    <x v="2"/>
    <x v="1"/>
    <x v="2"/>
    <d v="2012-10-18T00:00:00"/>
    <s v="Standard Class"/>
    <x v="2"/>
    <s v="Sean O'Donnell"/>
    <x v="0"/>
    <s v="United States"/>
    <s v="Fort Lauderdale"/>
    <x v="2"/>
    <n v="33311"/>
    <x v="0"/>
    <x v="4"/>
    <x v="1"/>
    <x v="4"/>
    <x v="4"/>
    <n v="22.368000000000002"/>
    <n v="2"/>
    <n v="0.2"/>
    <n v="2.5163999999999991"/>
  </r>
  <r>
    <n v="6"/>
    <x v="3"/>
    <x v="2"/>
    <x v="3"/>
    <d v="2011-06-14T00:00:00"/>
    <s v="Standard Class"/>
    <x v="3"/>
    <s v="Brosina Hoffman"/>
    <x v="0"/>
    <s v="United States"/>
    <s v="Los Angeles"/>
    <x v="1"/>
    <n v="90032"/>
    <x v="1"/>
    <x v="5"/>
    <x v="0"/>
    <x v="5"/>
    <x v="5"/>
    <n v="48.86"/>
    <n v="7"/>
    <n v="0"/>
    <n v="14.169399999999996"/>
  </r>
  <r>
    <n v="7"/>
    <x v="3"/>
    <x v="2"/>
    <x v="3"/>
    <d v="2011-06-14T00:00:00"/>
    <s v="Standard Class"/>
    <x v="3"/>
    <s v="Brosina Hoffman"/>
    <x v="0"/>
    <s v="United States"/>
    <s v="Los Angeles"/>
    <x v="1"/>
    <n v="90032"/>
    <x v="1"/>
    <x v="6"/>
    <x v="1"/>
    <x v="6"/>
    <x v="6"/>
    <n v="7.28"/>
    <n v="4"/>
    <n v="0"/>
    <n v="1.9656000000000002"/>
  </r>
  <r>
    <n v="8"/>
    <x v="3"/>
    <x v="2"/>
    <x v="3"/>
    <d v="2011-06-14T00:00:00"/>
    <s v="Standard Class"/>
    <x v="3"/>
    <s v="Brosina Hoffman"/>
    <x v="0"/>
    <s v="United States"/>
    <s v="Los Angeles"/>
    <x v="1"/>
    <n v="90032"/>
    <x v="1"/>
    <x v="7"/>
    <x v="2"/>
    <x v="7"/>
    <x v="7"/>
    <n v="907.15200000000004"/>
    <n v="6"/>
    <n v="0.2"/>
    <n v="90.715200000000038"/>
  </r>
  <r>
    <n v="9"/>
    <x v="3"/>
    <x v="2"/>
    <x v="3"/>
    <d v="2011-06-14T00:00:00"/>
    <s v="Standard Class"/>
    <x v="3"/>
    <s v="Brosina Hoffman"/>
    <x v="0"/>
    <s v="United States"/>
    <s v="Los Angeles"/>
    <x v="1"/>
    <n v="90032"/>
    <x v="1"/>
    <x v="8"/>
    <x v="1"/>
    <x v="8"/>
    <x v="8"/>
    <n v="18.504000000000001"/>
    <n v="3"/>
    <n v="0.2"/>
    <n v="5.7824999999999998"/>
  </r>
  <r>
    <n v="10"/>
    <x v="3"/>
    <x v="2"/>
    <x v="3"/>
    <d v="2011-06-14T00:00:00"/>
    <s v="Standard Class"/>
    <x v="3"/>
    <s v="Brosina Hoffman"/>
    <x v="0"/>
    <s v="United States"/>
    <s v="Los Angeles"/>
    <x v="1"/>
    <n v="90032"/>
    <x v="1"/>
    <x v="9"/>
    <x v="1"/>
    <x v="9"/>
    <x v="9"/>
    <n v="114.9"/>
    <n v="5"/>
    <n v="0"/>
    <n v="34.469999999999992"/>
  </r>
  <r>
    <n v="11"/>
    <x v="3"/>
    <x v="2"/>
    <x v="3"/>
    <d v="2011-06-14T00:00:00"/>
    <s v="Standard Class"/>
    <x v="3"/>
    <s v="Brosina Hoffman"/>
    <x v="0"/>
    <s v="United States"/>
    <s v="Los Angeles"/>
    <x v="1"/>
    <n v="90032"/>
    <x v="1"/>
    <x v="10"/>
    <x v="0"/>
    <x v="3"/>
    <x v="10"/>
    <n v="1706.1840000000002"/>
    <n v="9"/>
    <n v="0.2"/>
    <n v="85.309199999999805"/>
  </r>
  <r>
    <n v="12"/>
    <x v="3"/>
    <x v="2"/>
    <x v="3"/>
    <d v="2011-06-14T00:00:00"/>
    <s v="Standard Class"/>
    <x v="3"/>
    <s v="Brosina Hoffman"/>
    <x v="0"/>
    <s v="United States"/>
    <s v="Los Angeles"/>
    <x v="1"/>
    <n v="90032"/>
    <x v="1"/>
    <x v="11"/>
    <x v="2"/>
    <x v="7"/>
    <x v="11"/>
    <n v="911.42399999999998"/>
    <n v="4"/>
    <n v="0.2"/>
    <n v="68.356800000000021"/>
  </r>
  <r>
    <n v="13"/>
    <x v="4"/>
    <x v="3"/>
    <x v="4"/>
    <d v="2014-04-21T00:00:00"/>
    <s v="Standard Class"/>
    <x v="4"/>
    <s v="Andrew Allen"/>
    <x v="0"/>
    <s v="United States"/>
    <s v="Concord"/>
    <x v="3"/>
    <n v="28027"/>
    <x v="0"/>
    <x v="12"/>
    <x v="1"/>
    <x v="10"/>
    <x v="12"/>
    <n v="15.552000000000003"/>
    <n v="3"/>
    <n v="0.2"/>
    <n v="5.4432"/>
  </r>
  <r>
    <n v="14"/>
    <x v="5"/>
    <x v="0"/>
    <x v="5"/>
    <d v="2013-12-11T00:00:00"/>
    <s v="Standard Class"/>
    <x v="5"/>
    <s v="Irene Maddox"/>
    <x v="0"/>
    <s v="United States"/>
    <s v="Seattle"/>
    <x v="4"/>
    <n v="98103"/>
    <x v="1"/>
    <x v="13"/>
    <x v="1"/>
    <x v="8"/>
    <x v="13"/>
    <n v="407.97600000000006"/>
    <n v="3"/>
    <n v="0.2"/>
    <n v="132.59219999999993"/>
  </r>
  <r>
    <n v="15"/>
    <x v="6"/>
    <x v="1"/>
    <x v="6"/>
    <d v="2012-11-26T00:00:00"/>
    <s v="Standard Class"/>
    <x v="6"/>
    <s v="Harold Pawlan"/>
    <x v="2"/>
    <s v="United States"/>
    <s v="Fort Worth"/>
    <x v="5"/>
    <n v="76106"/>
    <x v="2"/>
    <x v="14"/>
    <x v="1"/>
    <x v="9"/>
    <x v="14"/>
    <n v="68.809999999999988"/>
    <n v="5"/>
    <n v="0.8"/>
    <n v="-123.858"/>
  </r>
  <r>
    <n v="16"/>
    <x v="6"/>
    <x v="1"/>
    <x v="6"/>
    <d v="2012-11-26T00:00:00"/>
    <s v="Standard Class"/>
    <x v="6"/>
    <s v="Harold Pawlan"/>
    <x v="2"/>
    <s v="United States"/>
    <s v="Fort Worth"/>
    <x v="5"/>
    <n v="76106"/>
    <x v="2"/>
    <x v="15"/>
    <x v="1"/>
    <x v="8"/>
    <x v="15"/>
    <n v="2.5439999999999996"/>
    <n v="3"/>
    <n v="0.8"/>
    <n v="-3.8160000000000016"/>
  </r>
  <r>
    <n v="17"/>
    <x v="7"/>
    <x v="2"/>
    <x v="7"/>
    <d v="2011-11-18T00:00:00"/>
    <s v="Standard Class"/>
    <x v="7"/>
    <s v="Pete Kriz"/>
    <x v="0"/>
    <s v="United States"/>
    <s v="Madison"/>
    <x v="6"/>
    <n v="53711"/>
    <x v="2"/>
    <x v="16"/>
    <x v="1"/>
    <x v="4"/>
    <x v="16"/>
    <n v="665.88"/>
    <n v="6"/>
    <n v="0"/>
    <n v="13.317599999999999"/>
  </r>
  <r>
    <n v="18"/>
    <x v="8"/>
    <x v="2"/>
    <x v="8"/>
    <d v="2011-05-15T00:00:00"/>
    <s v="Second Class"/>
    <x v="8"/>
    <s v="Alejandro Grove"/>
    <x v="0"/>
    <s v="United States"/>
    <s v="West Jordan"/>
    <x v="7"/>
    <n v="84084"/>
    <x v="1"/>
    <x v="17"/>
    <x v="1"/>
    <x v="4"/>
    <x v="17"/>
    <n v="55.5"/>
    <n v="2"/>
    <n v="0"/>
    <n v="9.9899999999999949"/>
  </r>
  <r>
    <n v="19"/>
    <x v="9"/>
    <x v="2"/>
    <x v="9"/>
    <d v="2011-09-01T00:00:00"/>
    <s v="Second Class"/>
    <x v="9"/>
    <s v="Zuschuss Donatelli"/>
    <x v="0"/>
    <s v="United States"/>
    <s v="San Francisco"/>
    <x v="1"/>
    <n v="94109"/>
    <x v="1"/>
    <x v="18"/>
    <x v="1"/>
    <x v="6"/>
    <x v="18"/>
    <n v="8.56"/>
    <n v="2"/>
    <n v="0"/>
    <n v="2.4823999999999993"/>
  </r>
  <r>
    <n v="20"/>
    <x v="9"/>
    <x v="2"/>
    <x v="9"/>
    <d v="2011-09-01T00:00:00"/>
    <s v="Second Class"/>
    <x v="9"/>
    <s v="Zuschuss Donatelli"/>
    <x v="0"/>
    <s v="United States"/>
    <s v="San Francisco"/>
    <x v="1"/>
    <n v="94109"/>
    <x v="1"/>
    <x v="19"/>
    <x v="2"/>
    <x v="7"/>
    <x v="19"/>
    <n v="213.48000000000002"/>
    <n v="3"/>
    <n v="0.2"/>
    <n v="16.010999999999981"/>
  </r>
  <r>
    <n v="21"/>
    <x v="9"/>
    <x v="2"/>
    <x v="9"/>
    <d v="2011-09-01T00:00:00"/>
    <s v="Second Class"/>
    <x v="9"/>
    <s v="Zuschuss Donatelli"/>
    <x v="0"/>
    <s v="United States"/>
    <s v="San Francisco"/>
    <x v="1"/>
    <n v="94109"/>
    <x v="1"/>
    <x v="20"/>
    <x v="1"/>
    <x v="8"/>
    <x v="20"/>
    <n v="22.72"/>
    <n v="4"/>
    <n v="0.2"/>
    <n v="7.3839999999999986"/>
  </r>
  <r>
    <n v="22"/>
    <x v="10"/>
    <x v="0"/>
    <x v="10"/>
    <d v="2013-12-14T00:00:00"/>
    <s v="Standard Class"/>
    <x v="10"/>
    <s v="Ken Black"/>
    <x v="1"/>
    <s v="United States"/>
    <s v="Fremont"/>
    <x v="8"/>
    <n v="68025"/>
    <x v="2"/>
    <x v="21"/>
    <x v="1"/>
    <x v="6"/>
    <x v="21"/>
    <n v="19.459999999999997"/>
    <n v="7"/>
    <n v="0"/>
    <n v="5.0595999999999997"/>
  </r>
  <r>
    <n v="23"/>
    <x v="10"/>
    <x v="0"/>
    <x v="10"/>
    <d v="2013-12-14T00:00:00"/>
    <s v="Standard Class"/>
    <x v="10"/>
    <s v="Ken Black"/>
    <x v="1"/>
    <s v="United States"/>
    <s v="Fremont"/>
    <x v="8"/>
    <n v="68025"/>
    <x v="2"/>
    <x v="22"/>
    <x v="1"/>
    <x v="9"/>
    <x v="22"/>
    <n v="60.339999999999996"/>
    <n v="7"/>
    <n v="0"/>
    <n v="15.688400000000001"/>
  </r>
  <r>
    <n v="24"/>
    <x v="11"/>
    <x v="3"/>
    <x v="11"/>
    <d v="2014-07-19T00:00:00"/>
    <s v="Second Class"/>
    <x v="11"/>
    <s v="Sandra Flanagan"/>
    <x v="0"/>
    <s v="United States"/>
    <s v="Philadelphia"/>
    <x v="9"/>
    <n v="19140"/>
    <x v="3"/>
    <x v="23"/>
    <x v="0"/>
    <x v="1"/>
    <x v="23"/>
    <n v="71.371999999999986"/>
    <n v="2"/>
    <n v="0.3"/>
    <n v="-1.0196000000000005"/>
  </r>
  <r>
    <n v="25"/>
    <x v="12"/>
    <x v="1"/>
    <x v="12"/>
    <d v="2012-09-30T00:00:00"/>
    <s v="Standard Class"/>
    <x v="12"/>
    <s v="Emily Burns"/>
    <x v="0"/>
    <s v="United States"/>
    <s v="Orem"/>
    <x v="7"/>
    <n v="84057"/>
    <x v="1"/>
    <x v="3"/>
    <x v="0"/>
    <x v="3"/>
    <x v="3"/>
    <n v="1044.6299999999999"/>
    <n v="3"/>
    <n v="0"/>
    <n v="240.26490000000001"/>
  </r>
  <r>
    <n v="26"/>
    <x v="13"/>
    <x v="0"/>
    <x v="13"/>
    <d v="2013-01-20T00:00:00"/>
    <s v="Second Class"/>
    <x v="13"/>
    <s v="Eric Hoffmann"/>
    <x v="0"/>
    <s v="United States"/>
    <s v="Los Angeles"/>
    <x v="1"/>
    <n v="90049"/>
    <x v="1"/>
    <x v="24"/>
    <x v="1"/>
    <x v="8"/>
    <x v="24"/>
    <n v="11.648000000000001"/>
    <n v="2"/>
    <n v="0.2"/>
    <n v="4.2224000000000004"/>
  </r>
  <r>
    <n v="27"/>
    <x v="13"/>
    <x v="0"/>
    <x v="13"/>
    <d v="2013-01-20T00:00:00"/>
    <s v="Second Class"/>
    <x v="13"/>
    <s v="Eric Hoffmann"/>
    <x v="0"/>
    <s v="United States"/>
    <s v="Los Angeles"/>
    <x v="1"/>
    <n v="90049"/>
    <x v="1"/>
    <x v="25"/>
    <x v="2"/>
    <x v="11"/>
    <x v="25"/>
    <n v="90.570000000000007"/>
    <n v="3"/>
    <n v="0"/>
    <n v="11.774100000000004"/>
  </r>
  <r>
    <n v="28"/>
    <x v="14"/>
    <x v="1"/>
    <x v="14"/>
    <d v="2012-09-21T00:00:00"/>
    <s v="Standard Class"/>
    <x v="14"/>
    <s v="Tracy Blumstein"/>
    <x v="0"/>
    <s v="United States"/>
    <s v="Philadelphia"/>
    <x v="9"/>
    <n v="19140"/>
    <x v="3"/>
    <x v="26"/>
    <x v="0"/>
    <x v="0"/>
    <x v="26"/>
    <n v="3083.4300000000003"/>
    <n v="7"/>
    <n v="0.5"/>
    <n v="-1665.0522000000001"/>
  </r>
  <r>
    <n v="29"/>
    <x v="14"/>
    <x v="1"/>
    <x v="14"/>
    <d v="2012-09-21T00:00:00"/>
    <s v="Standard Class"/>
    <x v="14"/>
    <s v="Tracy Blumstein"/>
    <x v="0"/>
    <s v="United States"/>
    <s v="Philadelphia"/>
    <x v="9"/>
    <n v="19140"/>
    <x v="3"/>
    <x v="27"/>
    <x v="1"/>
    <x v="8"/>
    <x v="27"/>
    <n v="9.6180000000000021"/>
    <n v="2"/>
    <n v="0.7"/>
    <n v="-7.0532000000000004"/>
  </r>
  <r>
    <n v="30"/>
    <x v="14"/>
    <x v="1"/>
    <x v="14"/>
    <d v="2012-09-21T00:00:00"/>
    <s v="Standard Class"/>
    <x v="14"/>
    <s v="Tracy Blumstein"/>
    <x v="0"/>
    <s v="United States"/>
    <s v="Philadelphia"/>
    <x v="9"/>
    <n v="19140"/>
    <x v="3"/>
    <x v="28"/>
    <x v="0"/>
    <x v="5"/>
    <x v="28"/>
    <n v="124.20000000000002"/>
    <n v="3"/>
    <n v="0.2"/>
    <n v="15.524999999999991"/>
  </r>
  <r>
    <n v="31"/>
    <x v="14"/>
    <x v="1"/>
    <x v="14"/>
    <d v="2012-09-21T00:00:00"/>
    <s v="Standard Class"/>
    <x v="14"/>
    <s v="Tracy Blumstein"/>
    <x v="0"/>
    <s v="United States"/>
    <s v="Philadelphia"/>
    <x v="9"/>
    <n v="19140"/>
    <x v="3"/>
    <x v="29"/>
    <x v="1"/>
    <x v="12"/>
    <x v="29"/>
    <n v="3.2640000000000002"/>
    <n v="2"/>
    <n v="0.2"/>
    <n v="1.1015999999999997"/>
  </r>
  <r>
    <n v="32"/>
    <x v="14"/>
    <x v="1"/>
    <x v="14"/>
    <d v="2012-09-21T00:00:00"/>
    <s v="Standard Class"/>
    <x v="14"/>
    <s v="Tracy Blumstein"/>
    <x v="0"/>
    <s v="United States"/>
    <s v="Philadelphia"/>
    <x v="9"/>
    <n v="19140"/>
    <x v="3"/>
    <x v="30"/>
    <x v="1"/>
    <x v="6"/>
    <x v="30"/>
    <n v="86.304000000000002"/>
    <n v="6"/>
    <n v="0.2"/>
    <n v="9.7091999999999885"/>
  </r>
  <r>
    <n v="33"/>
    <x v="14"/>
    <x v="1"/>
    <x v="14"/>
    <d v="2012-09-21T00:00:00"/>
    <s v="Standard Class"/>
    <x v="14"/>
    <s v="Tracy Blumstein"/>
    <x v="0"/>
    <s v="United States"/>
    <s v="Philadelphia"/>
    <x v="9"/>
    <n v="19140"/>
    <x v="3"/>
    <x v="31"/>
    <x v="1"/>
    <x v="8"/>
    <x v="31"/>
    <n v="6.8580000000000014"/>
    <n v="6"/>
    <n v="0.7"/>
    <n v="-5.7149999999999999"/>
  </r>
  <r>
    <n v="34"/>
    <x v="14"/>
    <x v="1"/>
    <x v="14"/>
    <d v="2012-09-21T00:00:00"/>
    <s v="Standard Class"/>
    <x v="14"/>
    <s v="Tracy Blumstein"/>
    <x v="0"/>
    <s v="United States"/>
    <s v="Philadelphia"/>
    <x v="9"/>
    <n v="19140"/>
    <x v="3"/>
    <x v="32"/>
    <x v="1"/>
    <x v="6"/>
    <x v="32"/>
    <n v="15.76"/>
    <n v="2"/>
    <n v="0.2"/>
    <n v="3.5460000000000007"/>
  </r>
  <r>
    <n v="35"/>
    <x v="15"/>
    <x v="3"/>
    <x v="15"/>
    <d v="2014-10-24T00:00:00"/>
    <s v="Second Class"/>
    <x v="15"/>
    <s v="Matt Abelman"/>
    <x v="2"/>
    <s v="United States"/>
    <s v="Houston"/>
    <x v="5"/>
    <n v="77095"/>
    <x v="2"/>
    <x v="33"/>
    <x v="1"/>
    <x v="10"/>
    <x v="33"/>
    <n v="29.472000000000001"/>
    <n v="3"/>
    <n v="0.2"/>
    <n v="9.9467999999999979"/>
  </r>
  <r>
    <n v="36"/>
    <x v="16"/>
    <x v="0"/>
    <x v="16"/>
    <d v="2013-12-11T00:00:00"/>
    <s v="First Class"/>
    <x v="16"/>
    <s v="Gene Hale"/>
    <x v="1"/>
    <s v="United States"/>
    <s v="Richardson"/>
    <x v="5"/>
    <n v="75080"/>
    <x v="2"/>
    <x v="34"/>
    <x v="2"/>
    <x v="7"/>
    <x v="34"/>
    <n v="1097.5440000000003"/>
    <n v="7"/>
    <n v="0.2"/>
    <n v="123.47369999999989"/>
  </r>
  <r>
    <n v="37"/>
    <x v="16"/>
    <x v="0"/>
    <x v="16"/>
    <d v="2013-12-11T00:00:00"/>
    <s v="First Class"/>
    <x v="16"/>
    <s v="Gene Hale"/>
    <x v="1"/>
    <s v="United States"/>
    <s v="Richardson"/>
    <x v="5"/>
    <n v="75080"/>
    <x v="2"/>
    <x v="35"/>
    <x v="0"/>
    <x v="5"/>
    <x v="35"/>
    <n v="190.92"/>
    <n v="5"/>
    <n v="0.6"/>
    <n v="-147.96300000000002"/>
  </r>
  <r>
    <n v="38"/>
    <x v="17"/>
    <x v="1"/>
    <x v="17"/>
    <d v="2012-12-31T00:00:00"/>
    <s v="Standard Class"/>
    <x v="17"/>
    <s v="Steve Nguyen"/>
    <x v="2"/>
    <s v="United States"/>
    <s v="Houston"/>
    <x v="5"/>
    <n v="77041"/>
    <x v="2"/>
    <x v="36"/>
    <x v="1"/>
    <x v="12"/>
    <x v="36"/>
    <n v="113.328"/>
    <n v="9"/>
    <n v="0.2"/>
    <n v="35.414999999999999"/>
  </r>
  <r>
    <n v="39"/>
    <x v="17"/>
    <x v="1"/>
    <x v="17"/>
    <d v="2012-12-31T00:00:00"/>
    <s v="Standard Class"/>
    <x v="17"/>
    <s v="Steve Nguyen"/>
    <x v="2"/>
    <s v="United States"/>
    <s v="Houston"/>
    <x v="5"/>
    <n v="77041"/>
    <x v="2"/>
    <x v="37"/>
    <x v="0"/>
    <x v="0"/>
    <x v="37"/>
    <n v="532.39919999999995"/>
    <n v="3"/>
    <n v="0.32"/>
    <n v="-46.976400000000012"/>
  </r>
  <r>
    <n v="40"/>
    <x v="17"/>
    <x v="1"/>
    <x v="17"/>
    <d v="2012-12-31T00:00:00"/>
    <s v="Standard Class"/>
    <x v="17"/>
    <s v="Steve Nguyen"/>
    <x v="2"/>
    <s v="United States"/>
    <s v="Houston"/>
    <x v="5"/>
    <n v="77041"/>
    <x v="2"/>
    <x v="38"/>
    <x v="0"/>
    <x v="1"/>
    <x v="38"/>
    <n v="212.05799999999999"/>
    <n v="3"/>
    <n v="0.3"/>
    <n v="-15.146999999999991"/>
  </r>
  <r>
    <n v="41"/>
    <x v="17"/>
    <x v="1"/>
    <x v="17"/>
    <d v="2012-12-31T00:00:00"/>
    <s v="Standard Class"/>
    <x v="17"/>
    <s v="Steve Nguyen"/>
    <x v="2"/>
    <s v="United States"/>
    <s v="Houston"/>
    <x v="5"/>
    <n v="77041"/>
    <x v="2"/>
    <x v="39"/>
    <x v="2"/>
    <x v="7"/>
    <x v="39"/>
    <n v="371.16800000000001"/>
    <n v="4"/>
    <n v="0.2"/>
    <n v="41.756399999999957"/>
  </r>
  <r>
    <n v="42"/>
    <x v="18"/>
    <x v="3"/>
    <x v="18"/>
    <d v="2014-09-16T00:00:00"/>
    <s v="Standard Class"/>
    <x v="18"/>
    <s v="Linda Cazamias"/>
    <x v="1"/>
    <s v="United States"/>
    <s v="Naperville"/>
    <x v="10"/>
    <n v="60540"/>
    <x v="2"/>
    <x v="40"/>
    <x v="2"/>
    <x v="7"/>
    <x v="40"/>
    <n v="147.16800000000001"/>
    <n v="4"/>
    <n v="0.2"/>
    <n v="16.556399999999996"/>
  </r>
  <r>
    <n v="43"/>
    <x v="19"/>
    <x v="0"/>
    <x v="19"/>
    <d v="2013-07-23T00:00:00"/>
    <s v="Standard Class"/>
    <x v="19"/>
    <s v="Ruben Ausman"/>
    <x v="1"/>
    <s v="United States"/>
    <s v="Los Angeles"/>
    <x v="1"/>
    <n v="90049"/>
    <x v="1"/>
    <x v="41"/>
    <x v="1"/>
    <x v="4"/>
    <x v="41"/>
    <n v="77.88"/>
    <n v="2"/>
    <n v="0"/>
    <n v="3.8939999999999912"/>
  </r>
  <r>
    <n v="44"/>
    <x v="20"/>
    <x v="3"/>
    <x v="20"/>
    <d v="2014-09-24T00:00:00"/>
    <s v="Standard Class"/>
    <x v="20"/>
    <s v="Erin Smith"/>
    <x v="1"/>
    <s v="United States"/>
    <s v="Melbourne"/>
    <x v="2"/>
    <n v="32935"/>
    <x v="0"/>
    <x v="42"/>
    <x v="1"/>
    <x v="4"/>
    <x v="42"/>
    <n v="95.616"/>
    <n v="2"/>
    <n v="0.2"/>
    <n v="9.5616000000000092"/>
  </r>
  <r>
    <n v="45"/>
    <x v="21"/>
    <x v="0"/>
    <x v="21"/>
    <d v="2013-03-14T00:00:00"/>
    <s v="First Class"/>
    <x v="21"/>
    <s v="Odella Nelson"/>
    <x v="1"/>
    <s v="United States"/>
    <s v="Eagan"/>
    <x v="11"/>
    <n v="55122"/>
    <x v="2"/>
    <x v="43"/>
    <x v="2"/>
    <x v="11"/>
    <x v="43"/>
    <n v="45.98"/>
    <n v="2"/>
    <n v="0"/>
    <n v="19.7714"/>
  </r>
  <r>
    <n v="46"/>
    <x v="21"/>
    <x v="0"/>
    <x v="21"/>
    <d v="2013-03-14T00:00:00"/>
    <s v="First Class"/>
    <x v="21"/>
    <s v="Odella Nelson"/>
    <x v="1"/>
    <s v="United States"/>
    <s v="Eagan"/>
    <x v="11"/>
    <n v="55122"/>
    <x v="2"/>
    <x v="44"/>
    <x v="1"/>
    <x v="8"/>
    <x v="44"/>
    <n v="17.46"/>
    <n v="2"/>
    <n v="0"/>
    <n v="8.2061999999999991"/>
  </r>
  <r>
    <n v="47"/>
    <x v="22"/>
    <x v="2"/>
    <x v="22"/>
    <d v="2011-10-25T00:00:00"/>
    <s v="Second Class"/>
    <x v="22"/>
    <s v="Patrick O'Donnell"/>
    <x v="0"/>
    <s v="United States"/>
    <s v="Westland"/>
    <x v="12"/>
    <n v="48185"/>
    <x v="2"/>
    <x v="45"/>
    <x v="1"/>
    <x v="4"/>
    <x v="45"/>
    <n v="211.96"/>
    <n v="4"/>
    <n v="0"/>
    <n v="8.4783999999999935"/>
  </r>
  <r>
    <n v="48"/>
    <x v="23"/>
    <x v="0"/>
    <x v="23"/>
    <d v="2013-06-26T00:00:00"/>
    <s v="Standard Class"/>
    <x v="23"/>
    <s v="Lena Hernandez"/>
    <x v="0"/>
    <s v="United States"/>
    <s v="Dover"/>
    <x v="13"/>
    <n v="19901"/>
    <x v="3"/>
    <x v="46"/>
    <x v="2"/>
    <x v="11"/>
    <x v="46"/>
    <n v="45"/>
    <n v="3"/>
    <n v="0"/>
    <n v="4.9500000000000011"/>
  </r>
  <r>
    <n v="49"/>
    <x v="23"/>
    <x v="0"/>
    <x v="23"/>
    <d v="2013-06-26T00:00:00"/>
    <s v="Standard Class"/>
    <x v="23"/>
    <s v="Lena Hernandez"/>
    <x v="0"/>
    <s v="United States"/>
    <s v="Dover"/>
    <x v="13"/>
    <n v="19901"/>
    <x v="3"/>
    <x v="47"/>
    <x v="2"/>
    <x v="7"/>
    <x v="47"/>
    <n v="21.8"/>
    <n v="2"/>
    <n v="0"/>
    <n v="6.104000000000001"/>
  </r>
  <r>
    <n v="50"/>
    <x v="24"/>
    <x v="1"/>
    <x v="24"/>
    <d v="2012-04-22T00:00:00"/>
    <s v="Standard Class"/>
    <x v="24"/>
    <s v="Darren Powers"/>
    <x v="0"/>
    <s v="United States"/>
    <s v="New Albany"/>
    <x v="14"/>
    <n v="47150"/>
    <x v="2"/>
    <x v="48"/>
    <x v="1"/>
    <x v="8"/>
    <x v="48"/>
    <n v="38.22"/>
    <n v="6"/>
    <n v="0"/>
    <n v="17.9634"/>
  </r>
  <r>
    <n v="51"/>
    <x v="24"/>
    <x v="1"/>
    <x v="24"/>
    <d v="2012-04-22T00:00:00"/>
    <s v="Standard Class"/>
    <x v="24"/>
    <s v="Darren Powers"/>
    <x v="0"/>
    <s v="United States"/>
    <s v="New Albany"/>
    <x v="14"/>
    <n v="47150"/>
    <x v="2"/>
    <x v="49"/>
    <x v="1"/>
    <x v="2"/>
    <x v="49"/>
    <n v="75.179999999999993"/>
    <n v="6"/>
    <n v="0"/>
    <n v="35.334599999999995"/>
  </r>
  <r>
    <n v="52"/>
    <x v="24"/>
    <x v="1"/>
    <x v="24"/>
    <d v="2012-04-22T00:00:00"/>
    <s v="Standard Class"/>
    <x v="24"/>
    <s v="Darren Powers"/>
    <x v="0"/>
    <s v="United States"/>
    <s v="New Albany"/>
    <x v="14"/>
    <n v="47150"/>
    <x v="2"/>
    <x v="50"/>
    <x v="0"/>
    <x v="5"/>
    <x v="50"/>
    <n v="6.16"/>
    <n v="2"/>
    <n v="0"/>
    <n v="2.9567999999999999"/>
  </r>
  <r>
    <n v="53"/>
    <x v="24"/>
    <x v="1"/>
    <x v="24"/>
    <d v="2012-04-22T00:00:00"/>
    <s v="Standard Class"/>
    <x v="24"/>
    <s v="Darren Powers"/>
    <x v="0"/>
    <s v="United States"/>
    <s v="New Albany"/>
    <x v="14"/>
    <n v="47150"/>
    <x v="2"/>
    <x v="51"/>
    <x v="0"/>
    <x v="1"/>
    <x v="51"/>
    <n v="89.99"/>
    <n v="1"/>
    <n v="0"/>
    <n v="17.098099999999988"/>
  </r>
  <r>
    <n v="54"/>
    <x v="25"/>
    <x v="0"/>
    <x v="25"/>
    <d v="2013-12-18T00:00:00"/>
    <s v="Standard Class"/>
    <x v="25"/>
    <s v="Janet Molinari"/>
    <x v="1"/>
    <s v="United States"/>
    <s v="New York City"/>
    <x v="15"/>
    <n v="10024"/>
    <x v="3"/>
    <x v="52"/>
    <x v="1"/>
    <x v="13"/>
    <x v="52"/>
    <n v="15.260000000000002"/>
    <n v="7"/>
    <n v="0"/>
    <n v="6.2566000000000006"/>
  </r>
  <r>
    <n v="55"/>
    <x v="25"/>
    <x v="0"/>
    <x v="25"/>
    <d v="2013-12-18T00:00:00"/>
    <s v="Standard Class"/>
    <x v="25"/>
    <s v="Janet Molinari"/>
    <x v="1"/>
    <s v="United States"/>
    <s v="New York City"/>
    <x v="15"/>
    <n v="10024"/>
    <x v="3"/>
    <x v="53"/>
    <x v="2"/>
    <x v="7"/>
    <x v="53"/>
    <n v="1029.95"/>
    <n v="5"/>
    <n v="0"/>
    <n v="298.68549999999999"/>
  </r>
  <r>
    <n v="56"/>
    <x v="26"/>
    <x v="0"/>
    <x v="26"/>
    <d v="2013-06-19T00:00:00"/>
    <s v="First Class"/>
    <x v="26"/>
    <s v="Ted Butterfield"/>
    <x v="0"/>
    <s v="United States"/>
    <s v="Troy"/>
    <x v="15"/>
    <n v="12180"/>
    <x v="3"/>
    <x v="54"/>
    <x v="1"/>
    <x v="4"/>
    <x v="54"/>
    <n v="208.56"/>
    <n v="6"/>
    <n v="0"/>
    <n v="52.139999999999986"/>
  </r>
  <r>
    <n v="57"/>
    <x v="26"/>
    <x v="0"/>
    <x v="26"/>
    <d v="2013-06-19T00:00:00"/>
    <s v="First Class"/>
    <x v="26"/>
    <s v="Ted Butterfield"/>
    <x v="0"/>
    <s v="United States"/>
    <s v="Troy"/>
    <x v="15"/>
    <n v="12180"/>
    <x v="3"/>
    <x v="55"/>
    <x v="1"/>
    <x v="10"/>
    <x v="55"/>
    <n v="32.400000000000006"/>
    <n v="5"/>
    <n v="0"/>
    <n v="15.552000000000001"/>
  </r>
  <r>
    <n v="58"/>
    <x v="26"/>
    <x v="0"/>
    <x v="26"/>
    <d v="2013-06-19T00:00:00"/>
    <s v="First Class"/>
    <x v="26"/>
    <s v="Ted Butterfield"/>
    <x v="0"/>
    <s v="United States"/>
    <s v="Troy"/>
    <x v="15"/>
    <n v="12180"/>
    <x v="3"/>
    <x v="56"/>
    <x v="0"/>
    <x v="1"/>
    <x v="56"/>
    <n v="319.41000000000003"/>
    <n v="5"/>
    <n v="0.1"/>
    <n v="7.0980000000000061"/>
  </r>
  <r>
    <n v="59"/>
    <x v="26"/>
    <x v="0"/>
    <x v="26"/>
    <d v="2013-06-19T00:00:00"/>
    <s v="First Class"/>
    <x v="26"/>
    <s v="Ted Butterfield"/>
    <x v="0"/>
    <s v="United States"/>
    <s v="Troy"/>
    <x v="15"/>
    <n v="12180"/>
    <x v="3"/>
    <x v="57"/>
    <x v="1"/>
    <x v="10"/>
    <x v="57"/>
    <n v="14.56"/>
    <n v="2"/>
    <n v="0"/>
    <n v="6.9888000000000003"/>
  </r>
  <r>
    <n v="60"/>
    <x v="26"/>
    <x v="0"/>
    <x v="26"/>
    <d v="2013-06-19T00:00:00"/>
    <s v="First Class"/>
    <x v="26"/>
    <s v="Ted Butterfield"/>
    <x v="0"/>
    <s v="United States"/>
    <s v="Troy"/>
    <x v="15"/>
    <n v="12180"/>
    <x v="3"/>
    <x v="46"/>
    <x v="2"/>
    <x v="11"/>
    <x v="46"/>
    <n v="30"/>
    <n v="2"/>
    <n v="0"/>
    <n v="3.3000000000000007"/>
  </r>
  <r>
    <n v="61"/>
    <x v="26"/>
    <x v="0"/>
    <x v="26"/>
    <d v="2013-06-19T00:00:00"/>
    <s v="First Class"/>
    <x v="26"/>
    <s v="Ted Butterfield"/>
    <x v="0"/>
    <s v="United States"/>
    <s v="Troy"/>
    <x v="15"/>
    <n v="12180"/>
    <x v="3"/>
    <x v="58"/>
    <x v="1"/>
    <x v="8"/>
    <x v="58"/>
    <n v="48.480000000000004"/>
    <n v="4"/>
    <n v="0.2"/>
    <n v="16.361999999999998"/>
  </r>
  <r>
    <n v="62"/>
    <x v="26"/>
    <x v="0"/>
    <x v="26"/>
    <d v="2013-06-19T00:00:00"/>
    <s v="First Class"/>
    <x v="26"/>
    <s v="Ted Butterfield"/>
    <x v="0"/>
    <s v="United States"/>
    <s v="Troy"/>
    <x v="15"/>
    <n v="12180"/>
    <x v="3"/>
    <x v="59"/>
    <x v="1"/>
    <x v="6"/>
    <x v="59"/>
    <n v="1.68"/>
    <n v="1"/>
    <n v="0"/>
    <n v="0.84"/>
  </r>
  <r>
    <n v="63"/>
    <x v="27"/>
    <x v="1"/>
    <x v="27"/>
    <d v="2012-11-30T00:00:00"/>
    <s v="Standard Class"/>
    <x v="27"/>
    <s v="Kunst Miller"/>
    <x v="0"/>
    <s v="United States"/>
    <s v="Los Angeles"/>
    <x v="1"/>
    <n v="90004"/>
    <x v="1"/>
    <x v="60"/>
    <x v="2"/>
    <x v="11"/>
    <x v="60"/>
    <n v="13.98"/>
    <n v="2"/>
    <n v="0"/>
    <n v="6.1512000000000011"/>
  </r>
  <r>
    <n v="64"/>
    <x v="27"/>
    <x v="1"/>
    <x v="27"/>
    <d v="2012-11-30T00:00:00"/>
    <s v="Standard Class"/>
    <x v="27"/>
    <s v="Kunst Miller"/>
    <x v="0"/>
    <s v="United States"/>
    <s v="Los Angeles"/>
    <x v="1"/>
    <n v="90004"/>
    <x v="1"/>
    <x v="61"/>
    <x v="1"/>
    <x v="8"/>
    <x v="61"/>
    <n v="25.824000000000002"/>
    <n v="6"/>
    <n v="0.2"/>
    <n v="9.3612000000000002"/>
  </r>
  <r>
    <n v="65"/>
    <x v="27"/>
    <x v="1"/>
    <x v="27"/>
    <d v="2012-11-30T00:00:00"/>
    <s v="Standard Class"/>
    <x v="27"/>
    <s v="Kunst Miller"/>
    <x v="0"/>
    <s v="United States"/>
    <s v="Los Angeles"/>
    <x v="1"/>
    <n v="90004"/>
    <x v="1"/>
    <x v="62"/>
    <x v="1"/>
    <x v="10"/>
    <x v="62"/>
    <n v="146.72999999999999"/>
    <n v="3"/>
    <n v="0"/>
    <n v="68.963099999999997"/>
  </r>
  <r>
    <n v="66"/>
    <x v="27"/>
    <x v="1"/>
    <x v="27"/>
    <d v="2012-11-30T00:00:00"/>
    <s v="Standard Class"/>
    <x v="27"/>
    <s v="Kunst Miller"/>
    <x v="0"/>
    <s v="United States"/>
    <s v="Los Angeles"/>
    <x v="1"/>
    <n v="90004"/>
    <x v="1"/>
    <x v="63"/>
    <x v="0"/>
    <x v="5"/>
    <x v="63"/>
    <n v="79.760000000000005"/>
    <n v="4"/>
    <n v="0"/>
    <n v="22.332800000000006"/>
  </r>
  <r>
    <n v="67"/>
    <x v="28"/>
    <x v="1"/>
    <x v="28"/>
    <d v="2012-05-05T00:00:00"/>
    <s v="Standard Class"/>
    <x v="28"/>
    <s v="Paul Stevenson"/>
    <x v="2"/>
    <s v="United States"/>
    <s v="Chicago"/>
    <x v="10"/>
    <n v="60610"/>
    <x v="2"/>
    <x v="64"/>
    <x v="0"/>
    <x v="1"/>
    <x v="64"/>
    <n v="213.11499999999998"/>
    <n v="5"/>
    <n v="0.3"/>
    <n v="-15.222500000000011"/>
  </r>
  <r>
    <n v="68"/>
    <x v="29"/>
    <x v="2"/>
    <x v="29"/>
    <d v="2011-12-10T00:00:00"/>
    <s v="Standard Class"/>
    <x v="29"/>
    <s v="Brendan Sweed"/>
    <x v="1"/>
    <s v="United States"/>
    <s v="Gilbert"/>
    <x v="16"/>
    <n v="85234"/>
    <x v="1"/>
    <x v="65"/>
    <x v="1"/>
    <x v="6"/>
    <x v="65"/>
    <n v="1113.0240000000001"/>
    <n v="8"/>
    <n v="0.2"/>
    <n v="111.30239999999998"/>
  </r>
  <r>
    <n v="69"/>
    <x v="29"/>
    <x v="2"/>
    <x v="29"/>
    <d v="2011-12-10T00:00:00"/>
    <s v="Standard Class"/>
    <x v="29"/>
    <s v="Brendan Sweed"/>
    <x v="1"/>
    <s v="United States"/>
    <s v="Gilbert"/>
    <x v="16"/>
    <n v="85234"/>
    <x v="1"/>
    <x v="66"/>
    <x v="2"/>
    <x v="7"/>
    <x v="66"/>
    <n v="167.96800000000002"/>
    <n v="4"/>
    <n v="0.2"/>
    <n v="62.988"/>
  </r>
  <r>
    <n v="70"/>
    <x v="30"/>
    <x v="0"/>
    <x v="30"/>
    <d v="2013-06-07T00:00:00"/>
    <s v="First Class"/>
    <x v="30"/>
    <s v="Karen Daniels"/>
    <x v="0"/>
    <s v="United States"/>
    <s v="Springfield"/>
    <x v="17"/>
    <n v="22153"/>
    <x v="0"/>
    <x v="67"/>
    <x v="1"/>
    <x v="10"/>
    <x v="67"/>
    <n v="75.88"/>
    <n v="2"/>
    <n v="0"/>
    <n v="35.663599999999995"/>
  </r>
  <r>
    <n v="71"/>
    <x v="31"/>
    <x v="0"/>
    <x v="31"/>
    <d v="2013-09-24T00:00:00"/>
    <s v="Standard Class"/>
    <x v="31"/>
    <s v="Henry MacAllister"/>
    <x v="0"/>
    <s v="United States"/>
    <s v="New York City"/>
    <x v="15"/>
    <n v="10009"/>
    <x v="3"/>
    <x v="68"/>
    <x v="1"/>
    <x v="8"/>
    <x v="68"/>
    <n v="4.6159999999999997"/>
    <n v="1"/>
    <n v="0.2"/>
    <n v="1.7309999999999999"/>
  </r>
  <r>
    <n v="72"/>
    <x v="32"/>
    <x v="3"/>
    <x v="32"/>
    <d v="2014-09-18T00:00:00"/>
    <s v="Second Class"/>
    <x v="14"/>
    <s v="Tracy Blumstein"/>
    <x v="0"/>
    <s v="United States"/>
    <s v="Jackson"/>
    <x v="12"/>
    <n v="49201"/>
    <x v="2"/>
    <x v="69"/>
    <x v="1"/>
    <x v="10"/>
    <x v="69"/>
    <n v="19.049999999999997"/>
    <n v="3"/>
    <n v="0"/>
    <n v="8.7629999999999999"/>
  </r>
  <r>
    <n v="73"/>
    <x v="33"/>
    <x v="1"/>
    <x v="33"/>
    <d v="2012-05-02T00:00:00"/>
    <s v="Standard Class"/>
    <x v="32"/>
    <s v="Joel Eaton"/>
    <x v="0"/>
    <s v="United States"/>
    <s v="Memphis"/>
    <x v="18"/>
    <n v="38109"/>
    <x v="0"/>
    <x v="70"/>
    <x v="0"/>
    <x v="1"/>
    <x v="70"/>
    <n v="831.93600000000015"/>
    <n v="8"/>
    <n v="0.2"/>
    <n v="-114.39120000000003"/>
  </r>
  <r>
    <n v="74"/>
    <x v="33"/>
    <x v="1"/>
    <x v="33"/>
    <d v="2012-05-02T00:00:00"/>
    <s v="Standard Class"/>
    <x v="32"/>
    <s v="Joel Eaton"/>
    <x v="0"/>
    <s v="United States"/>
    <s v="Memphis"/>
    <x v="18"/>
    <n v="38109"/>
    <x v="0"/>
    <x v="71"/>
    <x v="0"/>
    <x v="5"/>
    <x v="71"/>
    <n v="97.04"/>
    <n v="2"/>
    <n v="0.2"/>
    <n v="1.2129999999999974"/>
  </r>
  <r>
    <n v="75"/>
    <x v="33"/>
    <x v="1"/>
    <x v="33"/>
    <d v="2012-05-02T00:00:00"/>
    <s v="Standard Class"/>
    <x v="32"/>
    <s v="Joel Eaton"/>
    <x v="0"/>
    <s v="United States"/>
    <s v="Memphis"/>
    <x v="18"/>
    <n v="38109"/>
    <x v="0"/>
    <x v="72"/>
    <x v="1"/>
    <x v="4"/>
    <x v="72"/>
    <n v="72.784000000000006"/>
    <n v="1"/>
    <n v="0.2"/>
    <n v="-18.196000000000002"/>
  </r>
  <r>
    <n v="76"/>
    <x v="34"/>
    <x v="3"/>
    <x v="34"/>
    <d v="2014-12-12T00:00:00"/>
    <s v="First Class"/>
    <x v="33"/>
    <s v="Ken Brennan"/>
    <x v="1"/>
    <s v="United States"/>
    <s v="Houston"/>
    <x v="5"/>
    <n v="77041"/>
    <x v="2"/>
    <x v="73"/>
    <x v="1"/>
    <x v="8"/>
    <x v="73"/>
    <n v="1.2479999999999998"/>
    <n v="3"/>
    <n v="0.8"/>
    <n v="-1.9344000000000006"/>
  </r>
  <r>
    <n v="77"/>
    <x v="34"/>
    <x v="3"/>
    <x v="34"/>
    <d v="2014-12-12T00:00:00"/>
    <s v="First Class"/>
    <x v="33"/>
    <s v="Ken Brennan"/>
    <x v="1"/>
    <s v="United States"/>
    <s v="Houston"/>
    <x v="5"/>
    <n v="77041"/>
    <x v="2"/>
    <x v="74"/>
    <x v="0"/>
    <x v="5"/>
    <x v="74"/>
    <n v="9.7080000000000002"/>
    <n v="3"/>
    <n v="0.6"/>
    <n v="-5.8248000000000015"/>
  </r>
  <r>
    <n v="78"/>
    <x v="34"/>
    <x v="3"/>
    <x v="34"/>
    <d v="2014-12-12T00:00:00"/>
    <s v="First Class"/>
    <x v="33"/>
    <s v="Ken Brennan"/>
    <x v="1"/>
    <s v="United States"/>
    <s v="Houston"/>
    <x v="5"/>
    <n v="77041"/>
    <x v="2"/>
    <x v="75"/>
    <x v="1"/>
    <x v="4"/>
    <x v="75"/>
    <n v="27.240000000000002"/>
    <n v="3"/>
    <n v="0.2"/>
    <n v="2.724000000000002"/>
  </r>
  <r>
    <n v="79"/>
    <x v="35"/>
    <x v="2"/>
    <x v="35"/>
    <d v="2011-12-01T00:00:00"/>
    <s v="Second Class"/>
    <x v="32"/>
    <s v="Joel Eaton"/>
    <x v="0"/>
    <s v="United States"/>
    <s v="Houston"/>
    <x v="5"/>
    <n v="77070"/>
    <x v="2"/>
    <x v="76"/>
    <x v="0"/>
    <x v="5"/>
    <x v="76"/>
    <n v="19.3"/>
    <n v="5"/>
    <n v="0.6"/>
    <n v="-14.475000000000001"/>
  </r>
  <r>
    <n v="80"/>
    <x v="36"/>
    <x v="0"/>
    <x v="1"/>
    <d v="2013-06-16T00:00:00"/>
    <s v="First Class"/>
    <x v="34"/>
    <s v="Stewart Carmichael"/>
    <x v="1"/>
    <s v="United States"/>
    <s v="Decatur"/>
    <x v="19"/>
    <n v="35601"/>
    <x v="0"/>
    <x v="77"/>
    <x v="1"/>
    <x v="9"/>
    <x v="77"/>
    <n v="208.16"/>
    <n v="1"/>
    <n v="0"/>
    <n v="56.20320000000001"/>
  </r>
  <r>
    <n v="81"/>
    <x v="36"/>
    <x v="0"/>
    <x v="1"/>
    <d v="2013-06-16T00:00:00"/>
    <s v="First Class"/>
    <x v="34"/>
    <s v="Stewart Carmichael"/>
    <x v="1"/>
    <s v="United States"/>
    <s v="Decatur"/>
    <x v="19"/>
    <n v="35601"/>
    <x v="0"/>
    <x v="78"/>
    <x v="1"/>
    <x v="8"/>
    <x v="78"/>
    <n v="16.740000000000002"/>
    <n v="3"/>
    <n v="0"/>
    <n v="8.0351999999999997"/>
  </r>
  <r>
    <n v="82"/>
    <x v="37"/>
    <x v="2"/>
    <x v="36"/>
    <d v="2011-10-16T00:00:00"/>
    <s v="Standard Class"/>
    <x v="35"/>
    <s v="Duane Noonan"/>
    <x v="0"/>
    <s v="United States"/>
    <s v="San Francisco"/>
    <x v="1"/>
    <n v="94122"/>
    <x v="1"/>
    <x v="79"/>
    <x v="1"/>
    <x v="6"/>
    <x v="79"/>
    <n v="14.9"/>
    <n v="5"/>
    <n v="0"/>
    <n v="4.1720000000000006"/>
  </r>
  <r>
    <n v="83"/>
    <x v="37"/>
    <x v="2"/>
    <x v="36"/>
    <d v="2011-10-16T00:00:00"/>
    <s v="Standard Class"/>
    <x v="35"/>
    <s v="Duane Noonan"/>
    <x v="0"/>
    <s v="United States"/>
    <s v="San Francisco"/>
    <x v="1"/>
    <n v="94122"/>
    <x v="1"/>
    <x v="80"/>
    <x v="1"/>
    <x v="4"/>
    <x v="80"/>
    <n v="21.39"/>
    <n v="1"/>
    <n v="0"/>
    <n v="6.2030999999999992"/>
  </r>
  <r>
    <n v="84"/>
    <x v="38"/>
    <x v="1"/>
    <x v="37"/>
    <d v="2012-09-08T00:00:00"/>
    <s v="Standard Class"/>
    <x v="36"/>
    <s v="Julie Creighton"/>
    <x v="1"/>
    <s v="United States"/>
    <s v="Durham"/>
    <x v="3"/>
    <n v="27707"/>
    <x v="0"/>
    <x v="81"/>
    <x v="1"/>
    <x v="12"/>
    <x v="81"/>
    <n v="200.98400000000004"/>
    <n v="7"/>
    <n v="0.2"/>
    <n v="62.807499999999976"/>
  </r>
  <r>
    <n v="85"/>
    <x v="39"/>
    <x v="3"/>
    <x v="38"/>
    <d v="2014-11-17T00:00:00"/>
    <s v="First Class"/>
    <x v="37"/>
    <s v="Christopher Schild"/>
    <x v="2"/>
    <s v="United States"/>
    <s v="Chicago"/>
    <x v="10"/>
    <n v="60623"/>
    <x v="2"/>
    <x v="82"/>
    <x v="1"/>
    <x v="4"/>
    <x v="82"/>
    <n v="230.376"/>
    <n v="3"/>
    <n v="0.2"/>
    <n v="-48.954900000000002"/>
  </r>
  <r>
    <n v="86"/>
    <x v="40"/>
    <x v="3"/>
    <x v="39"/>
    <d v="2014-05-31T00:00:00"/>
    <s v="Second Class"/>
    <x v="22"/>
    <s v="Patrick O'Donnell"/>
    <x v="0"/>
    <s v="United States"/>
    <s v="Columbia"/>
    <x v="20"/>
    <n v="29203"/>
    <x v="0"/>
    <x v="83"/>
    <x v="0"/>
    <x v="1"/>
    <x v="83"/>
    <n v="301.95999999999998"/>
    <n v="2"/>
    <n v="0"/>
    <n v="33.215599999999995"/>
  </r>
  <r>
    <n v="87"/>
    <x v="41"/>
    <x v="3"/>
    <x v="40"/>
    <d v="2014-11-03T00:00:00"/>
    <s v="Standard Class"/>
    <x v="38"/>
    <s v="Paul Gonzalez"/>
    <x v="0"/>
    <s v="United States"/>
    <s v="Rochester"/>
    <x v="11"/>
    <n v="55901"/>
    <x v="2"/>
    <x v="84"/>
    <x v="2"/>
    <x v="11"/>
    <x v="84"/>
    <n v="19.989999999999998"/>
    <n v="1"/>
    <n v="0"/>
    <n v="6.796599999999998"/>
  </r>
  <r>
    <n v="88"/>
    <x v="41"/>
    <x v="3"/>
    <x v="40"/>
    <d v="2014-11-03T00:00:00"/>
    <s v="Standard Class"/>
    <x v="38"/>
    <s v="Paul Gonzalez"/>
    <x v="0"/>
    <s v="United States"/>
    <s v="Rochester"/>
    <x v="11"/>
    <n v="55901"/>
    <x v="2"/>
    <x v="85"/>
    <x v="1"/>
    <x v="2"/>
    <x v="85"/>
    <n v="6.16"/>
    <n v="2"/>
    <n v="0"/>
    <n v="2.9567999999999999"/>
  </r>
  <r>
    <n v="89"/>
    <x v="42"/>
    <x v="0"/>
    <x v="41"/>
    <d v="2013-04-11T00:00:00"/>
    <s v="Second Class"/>
    <x v="39"/>
    <s v="Gary Mitchum"/>
    <x v="2"/>
    <s v="United States"/>
    <s v="Houston"/>
    <x v="5"/>
    <n v="77095"/>
    <x v="2"/>
    <x v="86"/>
    <x v="1"/>
    <x v="4"/>
    <x v="86"/>
    <n v="158.36800000000002"/>
    <n v="7"/>
    <n v="0.2"/>
    <n v="13.857199999999999"/>
  </r>
  <r>
    <n v="90"/>
    <x v="43"/>
    <x v="0"/>
    <x v="42"/>
    <d v="2013-09-23T00:00:00"/>
    <s v="Standard Class"/>
    <x v="40"/>
    <s v="Jim Sink"/>
    <x v="1"/>
    <s v="United States"/>
    <s v="Los Angeles"/>
    <x v="1"/>
    <n v="90036"/>
    <x v="1"/>
    <x v="87"/>
    <x v="1"/>
    <x v="6"/>
    <x v="87"/>
    <n v="20.100000000000001"/>
    <n v="3"/>
    <n v="0"/>
    <n v="6.6329999999999982"/>
  </r>
  <r>
    <n v="91"/>
    <x v="43"/>
    <x v="0"/>
    <x v="42"/>
    <d v="2013-09-23T00:00:00"/>
    <s v="Standard Class"/>
    <x v="40"/>
    <s v="Jim Sink"/>
    <x v="1"/>
    <s v="United States"/>
    <s v="Los Angeles"/>
    <x v="1"/>
    <n v="90036"/>
    <x v="1"/>
    <x v="40"/>
    <x v="2"/>
    <x v="7"/>
    <x v="40"/>
    <n v="73.584000000000003"/>
    <n v="2"/>
    <n v="0.2"/>
    <n v="8.2781999999999982"/>
  </r>
  <r>
    <n v="92"/>
    <x v="43"/>
    <x v="0"/>
    <x v="42"/>
    <d v="2013-09-23T00:00:00"/>
    <s v="Standard Class"/>
    <x v="40"/>
    <s v="Jim Sink"/>
    <x v="1"/>
    <s v="United States"/>
    <s v="Los Angeles"/>
    <x v="1"/>
    <n v="90036"/>
    <x v="1"/>
    <x v="88"/>
    <x v="1"/>
    <x v="10"/>
    <x v="88"/>
    <n v="6.48"/>
    <n v="1"/>
    <n v="0"/>
    <n v="3.1104000000000003"/>
  </r>
  <r>
    <n v="93"/>
    <x v="44"/>
    <x v="1"/>
    <x v="43"/>
    <d v="2012-02-05T00:00:00"/>
    <s v="Second Class"/>
    <x v="41"/>
    <s v="Karl Braun"/>
    <x v="0"/>
    <s v="United States"/>
    <s v="Minneapolis"/>
    <x v="11"/>
    <n v="55407"/>
    <x v="2"/>
    <x v="89"/>
    <x v="1"/>
    <x v="10"/>
    <x v="89"/>
    <n v="12.96"/>
    <n v="2"/>
    <n v="0"/>
    <n v="6.2208000000000006"/>
  </r>
  <r>
    <n v="94"/>
    <x v="44"/>
    <x v="1"/>
    <x v="43"/>
    <d v="2012-02-05T00:00:00"/>
    <s v="Second Class"/>
    <x v="41"/>
    <s v="Karl Braun"/>
    <x v="0"/>
    <s v="United States"/>
    <s v="Minneapolis"/>
    <x v="11"/>
    <n v="55407"/>
    <x v="2"/>
    <x v="90"/>
    <x v="0"/>
    <x v="5"/>
    <x v="90"/>
    <n v="53.34"/>
    <n v="3"/>
    <n v="0"/>
    <n v="16.535399999999996"/>
  </r>
  <r>
    <n v="95"/>
    <x v="44"/>
    <x v="1"/>
    <x v="43"/>
    <d v="2012-02-05T00:00:00"/>
    <s v="Second Class"/>
    <x v="41"/>
    <s v="Karl Braun"/>
    <x v="0"/>
    <s v="United States"/>
    <s v="Minneapolis"/>
    <x v="11"/>
    <n v="55407"/>
    <x v="2"/>
    <x v="91"/>
    <x v="1"/>
    <x v="8"/>
    <x v="91"/>
    <n v="32.96"/>
    <n v="2"/>
    <n v="0"/>
    <n v="16.150400000000001"/>
  </r>
  <r>
    <n v="96"/>
    <x v="45"/>
    <x v="3"/>
    <x v="44"/>
    <d v="2014-11-13T00:00:00"/>
    <s v="Standard Class"/>
    <x v="42"/>
    <s v="Roger Barcio"/>
    <x v="2"/>
    <s v="United States"/>
    <s v="Portland"/>
    <x v="21"/>
    <n v="97206"/>
    <x v="1"/>
    <x v="92"/>
    <x v="1"/>
    <x v="8"/>
    <x v="92"/>
    <n v="5.6820000000000013"/>
    <n v="1"/>
    <n v="0.7"/>
    <n v="-3.7880000000000003"/>
  </r>
  <r>
    <n v="97"/>
    <x v="46"/>
    <x v="3"/>
    <x v="45"/>
    <d v="2014-11-12T00:00:00"/>
    <s v="Second Class"/>
    <x v="43"/>
    <s v="Parhena Norris"/>
    <x v="2"/>
    <s v="United States"/>
    <s v="New York City"/>
    <x v="15"/>
    <n v="10009"/>
    <x v="3"/>
    <x v="93"/>
    <x v="0"/>
    <x v="5"/>
    <x v="93"/>
    <n v="96.53"/>
    <n v="7"/>
    <n v="0"/>
    <n v="40.5426"/>
  </r>
  <r>
    <n v="98"/>
    <x v="47"/>
    <x v="3"/>
    <x v="46"/>
    <d v="2014-06-21T00:00:00"/>
    <s v="First Class"/>
    <x v="44"/>
    <s v="Katherine Ducich"/>
    <x v="0"/>
    <s v="United States"/>
    <s v="San Francisco"/>
    <x v="1"/>
    <n v="94122"/>
    <x v="1"/>
    <x v="94"/>
    <x v="1"/>
    <x v="8"/>
    <x v="94"/>
    <n v="51.311999999999998"/>
    <n v="3"/>
    <n v="0.2"/>
    <n v="17.959199999999999"/>
  </r>
  <r>
    <n v="99"/>
    <x v="48"/>
    <x v="0"/>
    <x v="47"/>
    <d v="2013-09-12T00:00:00"/>
    <s v="Standard Class"/>
    <x v="45"/>
    <s v="Elpida Rittenbach"/>
    <x v="1"/>
    <s v="United States"/>
    <s v="Saint Paul"/>
    <x v="11"/>
    <n v="55106"/>
    <x v="2"/>
    <x v="95"/>
    <x v="1"/>
    <x v="9"/>
    <x v="95"/>
    <n v="77.88"/>
    <n v="6"/>
    <n v="0"/>
    <n v="22.585199999999993"/>
  </r>
  <r>
    <n v="100"/>
    <x v="49"/>
    <x v="0"/>
    <x v="48"/>
    <d v="2013-09-03T00:00:00"/>
    <s v="Standard Class"/>
    <x v="46"/>
    <s v="Rick Bensley"/>
    <x v="2"/>
    <s v="United States"/>
    <s v="Chicago"/>
    <x v="10"/>
    <n v="60610"/>
    <x v="2"/>
    <x v="96"/>
    <x v="1"/>
    <x v="10"/>
    <x v="96"/>
    <n v="64.623999999999995"/>
    <n v="7"/>
    <n v="0.2"/>
    <n v="22.618399999999994"/>
  </r>
  <r>
    <n v="101"/>
    <x v="49"/>
    <x v="0"/>
    <x v="48"/>
    <d v="2013-09-03T00:00:00"/>
    <s v="Standard Class"/>
    <x v="46"/>
    <s v="Rick Bensley"/>
    <x v="2"/>
    <s v="United States"/>
    <s v="Chicago"/>
    <x v="10"/>
    <n v="60610"/>
    <x v="2"/>
    <x v="97"/>
    <x v="2"/>
    <x v="11"/>
    <x v="97"/>
    <n v="95.976000000000013"/>
    <n v="3"/>
    <n v="0.2"/>
    <n v="-10.797300000000011"/>
  </r>
  <r>
    <n v="102"/>
    <x v="49"/>
    <x v="0"/>
    <x v="48"/>
    <d v="2013-09-03T00:00:00"/>
    <s v="Standard Class"/>
    <x v="46"/>
    <s v="Rick Bensley"/>
    <x v="2"/>
    <s v="United States"/>
    <s v="Chicago"/>
    <x v="10"/>
    <n v="60610"/>
    <x v="2"/>
    <x v="98"/>
    <x v="1"/>
    <x v="8"/>
    <x v="98"/>
    <n v="1.7879999999999996"/>
    <n v="3"/>
    <n v="0.8"/>
    <n v="-3.0396000000000001"/>
  </r>
  <r>
    <n v="103"/>
    <x v="50"/>
    <x v="0"/>
    <x v="49"/>
    <d v="2013-12-05T00:00:00"/>
    <s v="Second Class"/>
    <x v="47"/>
    <s v="Gary Zandusky"/>
    <x v="0"/>
    <s v="United States"/>
    <s v="Rochester"/>
    <x v="11"/>
    <n v="55901"/>
    <x v="2"/>
    <x v="99"/>
    <x v="1"/>
    <x v="10"/>
    <x v="99"/>
    <n v="23.92"/>
    <n v="4"/>
    <n v="0"/>
    <n v="11.720800000000001"/>
  </r>
  <r>
    <n v="104"/>
    <x v="51"/>
    <x v="1"/>
    <x v="50"/>
    <d v="2012-11-17T00:00:00"/>
    <s v="Standard Class"/>
    <x v="48"/>
    <s v="Lena Cacioppo"/>
    <x v="0"/>
    <s v="United States"/>
    <s v="Aurora"/>
    <x v="22"/>
    <n v="80013"/>
    <x v="1"/>
    <x v="100"/>
    <x v="2"/>
    <x v="11"/>
    <x v="100"/>
    <n v="238.89600000000002"/>
    <n v="6"/>
    <n v="0.2"/>
    <n v="-26.875800000000012"/>
  </r>
  <r>
    <n v="105"/>
    <x v="51"/>
    <x v="1"/>
    <x v="50"/>
    <d v="2012-11-17T00:00:00"/>
    <s v="Standard Class"/>
    <x v="48"/>
    <s v="Lena Cacioppo"/>
    <x v="0"/>
    <s v="United States"/>
    <s v="Aurora"/>
    <x v="22"/>
    <n v="80013"/>
    <x v="1"/>
    <x v="101"/>
    <x v="0"/>
    <x v="5"/>
    <x v="101"/>
    <n v="102.35999999999999"/>
    <n v="3"/>
    <n v="0.2"/>
    <n v="-3.8385000000000105"/>
  </r>
  <r>
    <n v="106"/>
    <x v="51"/>
    <x v="1"/>
    <x v="50"/>
    <d v="2012-11-17T00:00:00"/>
    <s v="Standard Class"/>
    <x v="48"/>
    <s v="Lena Cacioppo"/>
    <x v="0"/>
    <s v="United States"/>
    <s v="Aurora"/>
    <x v="22"/>
    <n v="80013"/>
    <x v="1"/>
    <x v="102"/>
    <x v="1"/>
    <x v="8"/>
    <x v="102"/>
    <n v="36.882000000000005"/>
    <n v="3"/>
    <n v="0.7"/>
    <n v="-25.817399999999999"/>
  </r>
  <r>
    <n v="107"/>
    <x v="52"/>
    <x v="3"/>
    <x v="51"/>
    <d v="2014-11-29T00:00:00"/>
    <s v="Standard Class"/>
    <x v="49"/>
    <s v="Janet Martin"/>
    <x v="0"/>
    <s v="United States"/>
    <s v="Charlotte"/>
    <x v="3"/>
    <n v="28205"/>
    <x v="0"/>
    <x v="103"/>
    <x v="2"/>
    <x v="11"/>
    <x v="103"/>
    <n v="74.112000000000009"/>
    <n v="8"/>
    <n v="0.2"/>
    <n v="17.601600000000001"/>
  </r>
  <r>
    <n v="108"/>
    <x v="52"/>
    <x v="3"/>
    <x v="51"/>
    <d v="2014-11-29T00:00:00"/>
    <s v="Standard Class"/>
    <x v="49"/>
    <s v="Janet Martin"/>
    <x v="0"/>
    <s v="United States"/>
    <s v="Charlotte"/>
    <x v="3"/>
    <n v="28205"/>
    <x v="0"/>
    <x v="104"/>
    <x v="2"/>
    <x v="7"/>
    <x v="104"/>
    <n v="27.992000000000004"/>
    <n v="1"/>
    <n v="0.2"/>
    <n v="2.0993999999999993"/>
  </r>
  <r>
    <n v="109"/>
    <x v="52"/>
    <x v="3"/>
    <x v="51"/>
    <d v="2014-11-29T00:00:00"/>
    <s v="Standard Class"/>
    <x v="49"/>
    <s v="Janet Martin"/>
    <x v="0"/>
    <s v="United States"/>
    <s v="Charlotte"/>
    <x v="3"/>
    <n v="28205"/>
    <x v="0"/>
    <x v="105"/>
    <x v="1"/>
    <x v="6"/>
    <x v="105"/>
    <n v="3.3040000000000003"/>
    <n v="1"/>
    <n v="0.2"/>
    <n v="1.0737999999999999"/>
  </r>
  <r>
    <n v="110"/>
    <x v="53"/>
    <x v="1"/>
    <x v="52"/>
    <d v="2012-10-20T00:00:00"/>
    <s v="Standard Class"/>
    <x v="50"/>
    <s v="Pete Armstrong"/>
    <x v="2"/>
    <s v="United States"/>
    <s v="Orland Park"/>
    <x v="10"/>
    <n v="60462"/>
    <x v="2"/>
    <x v="106"/>
    <x v="2"/>
    <x v="11"/>
    <x v="106"/>
    <n v="339.96000000000004"/>
    <n v="5"/>
    <n v="0.2"/>
    <n v="67.991999999999962"/>
  </r>
  <r>
    <n v="111"/>
    <x v="54"/>
    <x v="3"/>
    <x v="53"/>
    <d v="2014-12-31T00:00:00"/>
    <s v="Standard Class"/>
    <x v="51"/>
    <s v="Cynthia Voltz"/>
    <x v="1"/>
    <s v="United States"/>
    <s v="New York City"/>
    <x v="15"/>
    <n v="10035"/>
    <x v="3"/>
    <x v="107"/>
    <x v="0"/>
    <x v="5"/>
    <x v="107"/>
    <n v="41.96"/>
    <n v="2"/>
    <n v="0"/>
    <n v="10.909600000000001"/>
  </r>
  <r>
    <n v="112"/>
    <x v="55"/>
    <x v="0"/>
    <x v="54"/>
    <d v="2013-11-11T00:00:00"/>
    <s v="Standard Class"/>
    <x v="52"/>
    <s v="Clay Ludtke"/>
    <x v="0"/>
    <s v="United States"/>
    <s v="Urbandale"/>
    <x v="23"/>
    <n v="50322"/>
    <x v="2"/>
    <x v="108"/>
    <x v="1"/>
    <x v="6"/>
    <x v="108"/>
    <n v="75.959999999999994"/>
    <n v="2"/>
    <n v="0"/>
    <n v="22.78799999999999"/>
  </r>
  <r>
    <n v="113"/>
    <x v="55"/>
    <x v="0"/>
    <x v="54"/>
    <d v="2013-11-11T00:00:00"/>
    <s v="Standard Class"/>
    <x v="52"/>
    <s v="Clay Ludtke"/>
    <x v="0"/>
    <s v="United States"/>
    <s v="Urbandale"/>
    <x v="23"/>
    <n v="50322"/>
    <x v="2"/>
    <x v="109"/>
    <x v="1"/>
    <x v="8"/>
    <x v="109"/>
    <n v="27.240000000000002"/>
    <n v="6"/>
    <n v="0"/>
    <n v="13.3476"/>
  </r>
  <r>
    <n v="114"/>
    <x v="56"/>
    <x v="2"/>
    <x v="55"/>
    <d v="2011-08-27T00:00:00"/>
    <s v="Second Class"/>
    <x v="53"/>
    <s v="Ryan Crowe"/>
    <x v="0"/>
    <s v="United States"/>
    <s v="Columbus"/>
    <x v="24"/>
    <n v="43229"/>
    <x v="3"/>
    <x v="110"/>
    <x v="1"/>
    <x v="13"/>
    <x v="110"/>
    <n v="40.096000000000004"/>
    <n v="14"/>
    <n v="0.2"/>
    <n v="14.534799999999997"/>
  </r>
  <r>
    <n v="115"/>
    <x v="56"/>
    <x v="2"/>
    <x v="55"/>
    <d v="2011-08-27T00:00:00"/>
    <s v="Second Class"/>
    <x v="53"/>
    <s v="Ryan Crowe"/>
    <x v="0"/>
    <s v="United States"/>
    <s v="Columbus"/>
    <x v="24"/>
    <n v="43229"/>
    <x v="3"/>
    <x v="111"/>
    <x v="1"/>
    <x v="12"/>
    <x v="111"/>
    <n v="4.7200000000000006"/>
    <n v="2"/>
    <n v="0.2"/>
    <n v="1.6519999999999997"/>
  </r>
  <r>
    <n v="116"/>
    <x v="56"/>
    <x v="2"/>
    <x v="55"/>
    <d v="2011-08-27T00:00:00"/>
    <s v="Second Class"/>
    <x v="53"/>
    <s v="Ryan Crowe"/>
    <x v="0"/>
    <s v="United States"/>
    <s v="Columbus"/>
    <x v="24"/>
    <n v="43229"/>
    <x v="3"/>
    <x v="112"/>
    <x v="1"/>
    <x v="10"/>
    <x v="112"/>
    <n v="23.976000000000003"/>
    <n v="3"/>
    <n v="0.2"/>
    <n v="7.4924999999999988"/>
  </r>
  <r>
    <n v="117"/>
    <x v="56"/>
    <x v="2"/>
    <x v="55"/>
    <d v="2011-08-27T00:00:00"/>
    <s v="Second Class"/>
    <x v="53"/>
    <s v="Ryan Crowe"/>
    <x v="0"/>
    <s v="United States"/>
    <s v="Columbus"/>
    <x v="24"/>
    <n v="43229"/>
    <x v="3"/>
    <x v="113"/>
    <x v="1"/>
    <x v="12"/>
    <x v="113"/>
    <n v="130.464"/>
    <n v="6"/>
    <n v="0.2"/>
    <n v="44.031599999999997"/>
  </r>
  <r>
    <n v="118"/>
    <x v="57"/>
    <x v="1"/>
    <x v="56"/>
    <d v="2012-03-06T00:00:00"/>
    <s v="Standard Class"/>
    <x v="54"/>
    <s v="Dave Kipp"/>
    <x v="0"/>
    <s v="United States"/>
    <s v="Seattle"/>
    <x v="4"/>
    <n v="98103"/>
    <x v="1"/>
    <x v="114"/>
    <x v="0"/>
    <x v="3"/>
    <x v="114"/>
    <n v="787.53"/>
    <n v="3"/>
    <n v="0"/>
    <n v="165.38129999999995"/>
  </r>
  <r>
    <n v="119"/>
    <x v="58"/>
    <x v="1"/>
    <x v="57"/>
    <d v="2012-04-10T00:00:00"/>
    <s v="Standard Class"/>
    <x v="55"/>
    <s v="Greg Guthrie"/>
    <x v="1"/>
    <s v="United States"/>
    <s v="Bristol"/>
    <x v="18"/>
    <n v="37620"/>
    <x v="0"/>
    <x v="115"/>
    <x v="1"/>
    <x v="8"/>
    <x v="115"/>
    <n v="157.79400000000004"/>
    <n v="1"/>
    <n v="0.7"/>
    <n v="-115.71559999999999"/>
  </r>
  <r>
    <n v="120"/>
    <x v="59"/>
    <x v="0"/>
    <x v="1"/>
    <d v="2013-06-16T00:00:00"/>
    <s v="First Class"/>
    <x v="56"/>
    <s v="Steven Cartwright"/>
    <x v="0"/>
    <s v="United States"/>
    <s v="Wilmington"/>
    <x v="13"/>
    <n v="19805"/>
    <x v="3"/>
    <x v="116"/>
    <x v="0"/>
    <x v="5"/>
    <x v="116"/>
    <n v="47.04"/>
    <n v="3"/>
    <n v="0"/>
    <n v="18.345599999999997"/>
  </r>
  <r>
    <n v="121"/>
    <x v="59"/>
    <x v="0"/>
    <x v="1"/>
    <d v="2013-06-16T00:00:00"/>
    <s v="First Class"/>
    <x v="56"/>
    <s v="Steven Cartwright"/>
    <x v="0"/>
    <s v="United States"/>
    <s v="Wilmington"/>
    <x v="13"/>
    <n v="19805"/>
    <x v="3"/>
    <x v="8"/>
    <x v="1"/>
    <x v="8"/>
    <x v="8"/>
    <n v="30.84"/>
    <n v="4"/>
    <n v="0"/>
    <n v="13.878"/>
  </r>
  <r>
    <n v="122"/>
    <x v="59"/>
    <x v="0"/>
    <x v="1"/>
    <d v="2013-06-16T00:00:00"/>
    <s v="First Class"/>
    <x v="56"/>
    <s v="Steven Cartwright"/>
    <x v="0"/>
    <s v="United States"/>
    <s v="Wilmington"/>
    <x v="13"/>
    <n v="19805"/>
    <x v="3"/>
    <x v="117"/>
    <x v="1"/>
    <x v="4"/>
    <x v="117"/>
    <n v="226.56"/>
    <n v="6"/>
    <n v="0"/>
    <n v="63.436800000000005"/>
  </r>
  <r>
    <n v="123"/>
    <x v="59"/>
    <x v="0"/>
    <x v="1"/>
    <d v="2013-06-16T00:00:00"/>
    <s v="First Class"/>
    <x v="56"/>
    <s v="Steven Cartwright"/>
    <x v="0"/>
    <s v="United States"/>
    <s v="Wilmington"/>
    <x v="13"/>
    <n v="19805"/>
    <x v="3"/>
    <x v="118"/>
    <x v="1"/>
    <x v="12"/>
    <x v="118"/>
    <n v="115.02"/>
    <n v="9"/>
    <n v="0"/>
    <n v="51.758999999999993"/>
  </r>
  <r>
    <n v="124"/>
    <x v="59"/>
    <x v="0"/>
    <x v="1"/>
    <d v="2013-06-16T00:00:00"/>
    <s v="First Class"/>
    <x v="56"/>
    <s v="Steven Cartwright"/>
    <x v="0"/>
    <s v="United States"/>
    <s v="Wilmington"/>
    <x v="13"/>
    <n v="19805"/>
    <x v="3"/>
    <x v="119"/>
    <x v="2"/>
    <x v="7"/>
    <x v="119"/>
    <n v="68.040000000000006"/>
    <n v="7"/>
    <n v="0"/>
    <n v="19.731599999999997"/>
  </r>
  <r>
    <n v="125"/>
    <x v="60"/>
    <x v="2"/>
    <x v="58"/>
    <d v="2011-12-28T00:00:00"/>
    <s v="Second Class"/>
    <x v="57"/>
    <s v="Alan Dominguez"/>
    <x v="2"/>
    <s v="United States"/>
    <s v="Houston"/>
    <x v="5"/>
    <n v="77041"/>
    <x v="2"/>
    <x v="120"/>
    <x v="0"/>
    <x v="1"/>
    <x v="120"/>
    <n v="600.55799999999999"/>
    <n v="3"/>
    <n v="0.3"/>
    <n v="-8.5794000000000779"/>
  </r>
  <r>
    <n v="126"/>
    <x v="61"/>
    <x v="2"/>
    <x v="59"/>
    <d v="2011-09-25T00:00:00"/>
    <s v="Standard Class"/>
    <x v="58"/>
    <s v="Philip Fox"/>
    <x v="0"/>
    <s v="United States"/>
    <s v="Bloomington"/>
    <x v="10"/>
    <n v="61701"/>
    <x v="2"/>
    <x v="121"/>
    <x v="0"/>
    <x v="3"/>
    <x v="121"/>
    <n v="617.70000000000005"/>
    <n v="6"/>
    <n v="0.5"/>
    <n v="-407.68200000000013"/>
  </r>
  <r>
    <n v="127"/>
    <x v="62"/>
    <x v="3"/>
    <x v="60"/>
    <d v="2014-11-13T00:00:00"/>
    <s v="Standard Class"/>
    <x v="59"/>
    <s v="Troy Staebel"/>
    <x v="0"/>
    <s v="United States"/>
    <s v="Phoenix"/>
    <x v="16"/>
    <n v="85023"/>
    <x v="1"/>
    <x v="122"/>
    <x v="1"/>
    <x v="8"/>
    <x v="122"/>
    <n v="2.3880000000000003"/>
    <n v="2"/>
    <n v="0.7"/>
    <n v="-1.8308"/>
  </r>
  <r>
    <n v="128"/>
    <x v="62"/>
    <x v="3"/>
    <x v="60"/>
    <d v="2014-11-13T00:00:00"/>
    <s v="Standard Class"/>
    <x v="59"/>
    <s v="Troy Staebel"/>
    <x v="0"/>
    <s v="United States"/>
    <s v="Phoenix"/>
    <x v="16"/>
    <n v="85023"/>
    <x v="1"/>
    <x v="123"/>
    <x v="1"/>
    <x v="4"/>
    <x v="123"/>
    <n v="243.99200000000002"/>
    <n v="7"/>
    <n v="0.2"/>
    <n v="30.498999999999981"/>
  </r>
  <r>
    <n v="129"/>
    <x v="63"/>
    <x v="0"/>
    <x v="61"/>
    <d v="2013-11-11T00:00:00"/>
    <s v="Second Class"/>
    <x v="60"/>
    <s v="Lindsay Shagiari"/>
    <x v="2"/>
    <s v="United States"/>
    <s v="Los Angeles"/>
    <x v="1"/>
    <n v="90004"/>
    <x v="1"/>
    <x v="64"/>
    <x v="0"/>
    <x v="1"/>
    <x v="124"/>
    <n v="81.424000000000007"/>
    <n v="2"/>
    <n v="0.2"/>
    <n v="-9.1601999999999961"/>
  </r>
  <r>
    <n v="130"/>
    <x v="63"/>
    <x v="0"/>
    <x v="61"/>
    <d v="2013-11-11T00:00:00"/>
    <s v="Second Class"/>
    <x v="60"/>
    <s v="Lindsay Shagiari"/>
    <x v="2"/>
    <s v="United States"/>
    <s v="Los Angeles"/>
    <x v="1"/>
    <n v="90004"/>
    <x v="1"/>
    <x v="124"/>
    <x v="0"/>
    <x v="5"/>
    <x v="125"/>
    <n v="238.56"/>
    <n v="3"/>
    <n v="0"/>
    <n v="26.241599999999977"/>
  </r>
  <r>
    <n v="131"/>
    <x v="64"/>
    <x v="3"/>
    <x v="62"/>
    <d v="2014-02-06T00:00:00"/>
    <s v="First Class"/>
    <x v="61"/>
    <s v="Dorothy Wardle"/>
    <x v="1"/>
    <s v="United States"/>
    <s v="Columbus"/>
    <x v="24"/>
    <n v="43229"/>
    <x v="3"/>
    <x v="125"/>
    <x v="2"/>
    <x v="7"/>
    <x v="126"/>
    <n v="59.969999999999992"/>
    <n v="5"/>
    <n v="0.4"/>
    <n v="-11.993999999999993"/>
  </r>
  <r>
    <n v="132"/>
    <x v="64"/>
    <x v="3"/>
    <x v="62"/>
    <d v="2014-02-06T00:00:00"/>
    <s v="First Class"/>
    <x v="61"/>
    <s v="Dorothy Wardle"/>
    <x v="1"/>
    <s v="United States"/>
    <s v="Columbus"/>
    <x v="24"/>
    <n v="43229"/>
    <x v="3"/>
    <x v="126"/>
    <x v="1"/>
    <x v="10"/>
    <x v="127"/>
    <n v="78.304000000000002"/>
    <n v="2"/>
    <n v="0.2"/>
    <n v="29.363999999999997"/>
  </r>
  <r>
    <n v="133"/>
    <x v="64"/>
    <x v="3"/>
    <x v="62"/>
    <d v="2014-02-06T00:00:00"/>
    <s v="First Class"/>
    <x v="61"/>
    <s v="Dorothy Wardle"/>
    <x v="1"/>
    <s v="United States"/>
    <s v="Columbus"/>
    <x v="24"/>
    <n v="43229"/>
    <x v="3"/>
    <x v="127"/>
    <x v="1"/>
    <x v="13"/>
    <x v="33"/>
    <n v="21.456"/>
    <n v="9"/>
    <n v="0.2"/>
    <n v="6.9731999999999976"/>
  </r>
  <r>
    <n v="134"/>
    <x v="65"/>
    <x v="0"/>
    <x v="63"/>
    <d v="2013-10-20T00:00:00"/>
    <s v="Standard Class"/>
    <x v="62"/>
    <s v="Lena Creighton"/>
    <x v="0"/>
    <s v="United States"/>
    <s v="Roseville"/>
    <x v="1"/>
    <n v="95661"/>
    <x v="1"/>
    <x v="128"/>
    <x v="1"/>
    <x v="10"/>
    <x v="128"/>
    <n v="20.04"/>
    <n v="3"/>
    <n v="0"/>
    <n v="9.6191999999999993"/>
  </r>
  <r>
    <n v="135"/>
    <x v="65"/>
    <x v="0"/>
    <x v="63"/>
    <d v="2013-10-20T00:00:00"/>
    <s v="Standard Class"/>
    <x v="62"/>
    <s v="Lena Creighton"/>
    <x v="0"/>
    <s v="United States"/>
    <s v="Roseville"/>
    <x v="1"/>
    <n v="95661"/>
    <x v="1"/>
    <x v="129"/>
    <x v="1"/>
    <x v="10"/>
    <x v="129"/>
    <n v="35.44"/>
    <n v="1"/>
    <n v="0"/>
    <n v="16.656799999999997"/>
  </r>
  <r>
    <n v="136"/>
    <x v="65"/>
    <x v="0"/>
    <x v="63"/>
    <d v="2013-10-20T00:00:00"/>
    <s v="Standard Class"/>
    <x v="62"/>
    <s v="Lena Creighton"/>
    <x v="0"/>
    <s v="United States"/>
    <s v="Roseville"/>
    <x v="1"/>
    <n v="95661"/>
    <x v="1"/>
    <x v="130"/>
    <x v="1"/>
    <x v="6"/>
    <x v="130"/>
    <n v="11.52"/>
    <n v="4"/>
    <n v="0"/>
    <n v="3.4559999999999995"/>
  </r>
  <r>
    <n v="137"/>
    <x v="65"/>
    <x v="0"/>
    <x v="63"/>
    <d v="2013-10-20T00:00:00"/>
    <s v="Standard Class"/>
    <x v="62"/>
    <s v="Lena Creighton"/>
    <x v="0"/>
    <s v="United States"/>
    <s v="Roseville"/>
    <x v="1"/>
    <n v="95661"/>
    <x v="1"/>
    <x v="131"/>
    <x v="1"/>
    <x v="13"/>
    <x v="131"/>
    <n v="4.0199999999999996"/>
    <n v="2"/>
    <n v="0"/>
    <n v="1.9697999999999998"/>
  </r>
  <r>
    <n v="138"/>
    <x v="65"/>
    <x v="0"/>
    <x v="63"/>
    <d v="2013-10-20T00:00:00"/>
    <s v="Standard Class"/>
    <x v="62"/>
    <s v="Lena Creighton"/>
    <x v="0"/>
    <s v="United States"/>
    <s v="Roseville"/>
    <x v="1"/>
    <n v="95661"/>
    <x v="1"/>
    <x v="132"/>
    <x v="1"/>
    <x v="8"/>
    <x v="132"/>
    <n v="76.176000000000002"/>
    <n v="3"/>
    <n v="0.2"/>
    <n v="26.661599999999996"/>
  </r>
  <r>
    <n v="139"/>
    <x v="65"/>
    <x v="0"/>
    <x v="63"/>
    <d v="2013-10-20T00:00:00"/>
    <s v="Standard Class"/>
    <x v="62"/>
    <s v="Lena Creighton"/>
    <x v="0"/>
    <s v="United States"/>
    <s v="Roseville"/>
    <x v="1"/>
    <n v="95661"/>
    <x v="1"/>
    <x v="133"/>
    <x v="1"/>
    <x v="14"/>
    <x v="133"/>
    <n v="65.88"/>
    <n v="6"/>
    <n v="0"/>
    <n v="18.446400000000004"/>
  </r>
  <r>
    <n v="140"/>
    <x v="65"/>
    <x v="0"/>
    <x v="63"/>
    <d v="2013-10-20T00:00:00"/>
    <s v="Standard Class"/>
    <x v="62"/>
    <s v="Lena Creighton"/>
    <x v="0"/>
    <s v="United States"/>
    <s v="Roseville"/>
    <x v="1"/>
    <n v="95661"/>
    <x v="1"/>
    <x v="50"/>
    <x v="0"/>
    <x v="5"/>
    <x v="50"/>
    <n v="43.120000000000005"/>
    <n v="14"/>
    <n v="0"/>
    <n v="20.697599999999998"/>
  </r>
  <r>
    <n v="141"/>
    <x v="66"/>
    <x v="0"/>
    <x v="64"/>
    <d v="2013-09-08T00:00:00"/>
    <s v="Second Class"/>
    <x v="63"/>
    <s v="Jonathan Doherty"/>
    <x v="1"/>
    <s v="United States"/>
    <s v="Philadelphia"/>
    <x v="9"/>
    <n v="19140"/>
    <x v="3"/>
    <x v="28"/>
    <x v="0"/>
    <x v="5"/>
    <x v="28"/>
    <n v="82.800000000000011"/>
    <n v="2"/>
    <n v="0.2"/>
    <n v="10.349999999999994"/>
  </r>
  <r>
    <n v="142"/>
    <x v="67"/>
    <x v="3"/>
    <x v="65"/>
    <d v="2014-09-24T00:00:00"/>
    <s v="Standard Class"/>
    <x v="64"/>
    <s v="Sally Hughsby"/>
    <x v="1"/>
    <s v="United States"/>
    <s v="San Francisco"/>
    <x v="1"/>
    <n v="94122"/>
    <x v="1"/>
    <x v="134"/>
    <x v="1"/>
    <x v="6"/>
    <x v="134"/>
    <n v="8.82"/>
    <n v="3"/>
    <n v="0"/>
    <n v="2.3814000000000002"/>
  </r>
  <r>
    <n v="143"/>
    <x v="67"/>
    <x v="3"/>
    <x v="65"/>
    <d v="2014-09-24T00:00:00"/>
    <s v="Standard Class"/>
    <x v="64"/>
    <s v="Sally Hughsby"/>
    <x v="1"/>
    <s v="United States"/>
    <s v="San Francisco"/>
    <x v="1"/>
    <n v="94122"/>
    <x v="1"/>
    <x v="135"/>
    <x v="1"/>
    <x v="12"/>
    <x v="135"/>
    <n v="10.86"/>
    <n v="3"/>
    <n v="0"/>
    <n v="5.1042000000000005"/>
  </r>
  <r>
    <n v="144"/>
    <x v="67"/>
    <x v="3"/>
    <x v="65"/>
    <d v="2014-09-24T00:00:00"/>
    <s v="Standard Class"/>
    <x v="64"/>
    <s v="Sally Hughsby"/>
    <x v="1"/>
    <s v="United States"/>
    <s v="San Francisco"/>
    <x v="1"/>
    <n v="94122"/>
    <x v="1"/>
    <x v="136"/>
    <x v="1"/>
    <x v="10"/>
    <x v="136"/>
    <n v="143.69999999999999"/>
    <n v="3"/>
    <n v="0"/>
    <n v="68.975999999999999"/>
  </r>
  <r>
    <n v="145"/>
    <x v="68"/>
    <x v="3"/>
    <x v="66"/>
    <d v="2014-12-28T00:00:00"/>
    <s v="Standard Class"/>
    <x v="65"/>
    <s v="Sandra Glassco"/>
    <x v="0"/>
    <s v="United States"/>
    <s v="Independence"/>
    <x v="25"/>
    <n v="64055"/>
    <x v="2"/>
    <x v="137"/>
    <x v="1"/>
    <x v="9"/>
    <x v="137"/>
    <n v="839.43000000000006"/>
    <n v="3"/>
    <n v="0"/>
    <n v="218.25179999999997"/>
  </r>
  <r>
    <n v="146"/>
    <x v="69"/>
    <x v="1"/>
    <x v="67"/>
    <d v="2012-09-12T00:00:00"/>
    <s v="Standard Class"/>
    <x v="66"/>
    <s v="Helen Andreada"/>
    <x v="0"/>
    <s v="United States"/>
    <s v="Pasadena"/>
    <x v="1"/>
    <n v="91104"/>
    <x v="1"/>
    <x v="82"/>
    <x v="1"/>
    <x v="4"/>
    <x v="82"/>
    <n v="671.93"/>
    <n v="7"/>
    <n v="0"/>
    <n v="20.157899999999998"/>
  </r>
  <r>
    <n v="147"/>
    <x v="70"/>
    <x v="2"/>
    <x v="68"/>
    <d v="2011-10-28T00:00:00"/>
    <s v="Standard Class"/>
    <x v="67"/>
    <s v="Maureen Gastineau"/>
    <x v="2"/>
    <s v="United States"/>
    <s v="Newark"/>
    <x v="24"/>
    <n v="43055"/>
    <x v="3"/>
    <x v="138"/>
    <x v="0"/>
    <x v="5"/>
    <x v="138"/>
    <n v="93.888000000000005"/>
    <n v="4"/>
    <n v="0.2"/>
    <n v="12.90959999999999"/>
  </r>
  <r>
    <n v="148"/>
    <x v="71"/>
    <x v="0"/>
    <x v="5"/>
    <d v="2013-12-10T00:00:00"/>
    <s v="Standard Class"/>
    <x v="68"/>
    <s v="Justin Ellison"/>
    <x v="1"/>
    <s v="United States"/>
    <s v="Franklin"/>
    <x v="6"/>
    <n v="53132"/>
    <x v="2"/>
    <x v="139"/>
    <x v="2"/>
    <x v="7"/>
    <x v="139"/>
    <n v="384.45000000000005"/>
    <n v="11"/>
    <n v="0"/>
    <n v="103.80150000000003"/>
  </r>
  <r>
    <n v="149"/>
    <x v="71"/>
    <x v="0"/>
    <x v="5"/>
    <d v="2013-12-10T00:00:00"/>
    <s v="Standard Class"/>
    <x v="68"/>
    <s v="Justin Ellison"/>
    <x v="1"/>
    <s v="United States"/>
    <s v="Franklin"/>
    <x v="6"/>
    <n v="53132"/>
    <x v="2"/>
    <x v="140"/>
    <x v="2"/>
    <x v="7"/>
    <x v="140"/>
    <n v="149.97"/>
    <n v="3"/>
    <n v="0"/>
    <n v="5.9987999999999815"/>
  </r>
  <r>
    <n v="150"/>
    <x v="71"/>
    <x v="0"/>
    <x v="5"/>
    <d v="2013-12-10T00:00:00"/>
    <s v="Standard Class"/>
    <x v="68"/>
    <s v="Justin Ellison"/>
    <x v="1"/>
    <s v="United States"/>
    <s v="Franklin"/>
    <x v="6"/>
    <n v="53132"/>
    <x v="2"/>
    <x v="1"/>
    <x v="0"/>
    <x v="1"/>
    <x v="1"/>
    <n v="1951.84"/>
    <n v="8"/>
    <n v="0"/>
    <n v="585.55199999999991"/>
  </r>
  <r>
    <n v="151"/>
    <x v="71"/>
    <x v="0"/>
    <x v="5"/>
    <d v="2013-12-10T00:00:00"/>
    <s v="Standard Class"/>
    <x v="68"/>
    <s v="Justin Ellison"/>
    <x v="1"/>
    <s v="United States"/>
    <s v="Franklin"/>
    <x v="6"/>
    <n v="53132"/>
    <x v="2"/>
    <x v="141"/>
    <x v="1"/>
    <x v="8"/>
    <x v="141"/>
    <n v="171.55"/>
    <n v="5"/>
    <n v="0"/>
    <n v="80.628500000000003"/>
  </r>
  <r>
    <n v="152"/>
    <x v="72"/>
    <x v="0"/>
    <x v="69"/>
    <d v="2013-03-17T00:00:00"/>
    <s v="First Class"/>
    <x v="69"/>
    <s v="Tamara Willingham"/>
    <x v="2"/>
    <s v="United States"/>
    <s v="Scottsdale"/>
    <x v="16"/>
    <n v="85254"/>
    <x v="1"/>
    <x v="142"/>
    <x v="1"/>
    <x v="9"/>
    <x v="142"/>
    <n v="157.91999999999999"/>
    <n v="5"/>
    <n v="0.2"/>
    <n v="17.765999999999991"/>
  </r>
  <r>
    <n v="153"/>
    <x v="72"/>
    <x v="0"/>
    <x v="69"/>
    <d v="2013-03-17T00:00:00"/>
    <s v="First Class"/>
    <x v="69"/>
    <s v="Tamara Willingham"/>
    <x v="2"/>
    <s v="United States"/>
    <s v="Scottsdale"/>
    <x v="16"/>
    <n v="85254"/>
    <x v="1"/>
    <x v="143"/>
    <x v="2"/>
    <x v="7"/>
    <x v="143"/>
    <n v="203.184"/>
    <n v="2"/>
    <n v="0.2"/>
    <n v="15.238799999999991"/>
  </r>
  <r>
    <n v="154"/>
    <x v="73"/>
    <x v="1"/>
    <x v="70"/>
    <d v="2012-06-02T00:00:00"/>
    <s v="First Class"/>
    <x v="70"/>
    <s v="Stephanie Phelps"/>
    <x v="1"/>
    <s v="United States"/>
    <s v="San Jose"/>
    <x v="1"/>
    <n v="95123"/>
    <x v="1"/>
    <x v="144"/>
    <x v="1"/>
    <x v="10"/>
    <x v="144"/>
    <n v="58.379999999999995"/>
    <n v="7"/>
    <n v="0"/>
    <n v="26.270999999999994"/>
  </r>
  <r>
    <n v="155"/>
    <x v="73"/>
    <x v="1"/>
    <x v="70"/>
    <d v="2012-06-02T00:00:00"/>
    <s v="First Class"/>
    <x v="70"/>
    <s v="Stephanie Phelps"/>
    <x v="1"/>
    <s v="United States"/>
    <s v="San Jose"/>
    <x v="1"/>
    <n v="95123"/>
    <x v="1"/>
    <x v="145"/>
    <x v="1"/>
    <x v="10"/>
    <x v="145"/>
    <n v="105.52"/>
    <n v="4"/>
    <n v="0"/>
    <n v="48.539199999999994"/>
  </r>
  <r>
    <n v="156"/>
    <x v="73"/>
    <x v="1"/>
    <x v="70"/>
    <d v="2012-06-02T00:00:00"/>
    <s v="First Class"/>
    <x v="70"/>
    <s v="Stephanie Phelps"/>
    <x v="1"/>
    <s v="United States"/>
    <s v="San Jose"/>
    <x v="1"/>
    <n v="95123"/>
    <x v="1"/>
    <x v="146"/>
    <x v="1"/>
    <x v="4"/>
    <x v="146"/>
    <n v="80.88"/>
    <n v="6"/>
    <n v="0"/>
    <n v="21.028799999999997"/>
  </r>
  <r>
    <n v="157"/>
    <x v="74"/>
    <x v="1"/>
    <x v="71"/>
    <d v="2012-06-03T00:00:00"/>
    <s v="Standard Class"/>
    <x v="71"/>
    <s v="Neil Knudson"/>
    <x v="2"/>
    <s v="United States"/>
    <s v="Seattle"/>
    <x v="4"/>
    <n v="98105"/>
    <x v="1"/>
    <x v="147"/>
    <x v="1"/>
    <x v="6"/>
    <x v="147"/>
    <n v="6.63"/>
    <n v="3"/>
    <n v="0"/>
    <n v="1.7901"/>
  </r>
  <r>
    <n v="158"/>
    <x v="75"/>
    <x v="2"/>
    <x v="72"/>
    <d v="2011-03-06T00:00:00"/>
    <s v="Second Class"/>
    <x v="72"/>
    <s v="Dave Brooks"/>
    <x v="0"/>
    <s v="United States"/>
    <s v="Seattle"/>
    <x v="4"/>
    <n v="98115"/>
    <x v="1"/>
    <x v="120"/>
    <x v="0"/>
    <x v="1"/>
    <x v="120"/>
    <n v="457.56800000000004"/>
    <n v="2"/>
    <n v="0.2"/>
    <n v="51.476399999999941"/>
  </r>
  <r>
    <n v="159"/>
    <x v="76"/>
    <x v="0"/>
    <x v="73"/>
    <d v="2013-11-25T00:00:00"/>
    <s v="Standard Class"/>
    <x v="73"/>
    <s v="Nora Paige"/>
    <x v="0"/>
    <s v="United States"/>
    <s v="Edmond"/>
    <x v="26"/>
    <n v="73034"/>
    <x v="2"/>
    <x v="148"/>
    <x v="1"/>
    <x v="2"/>
    <x v="148"/>
    <n v="14.62"/>
    <n v="2"/>
    <n v="0"/>
    <n v="6.8713999999999995"/>
  </r>
  <r>
    <n v="160"/>
    <x v="76"/>
    <x v="0"/>
    <x v="73"/>
    <d v="2013-11-25T00:00:00"/>
    <s v="Standard Class"/>
    <x v="73"/>
    <s v="Nora Paige"/>
    <x v="0"/>
    <s v="United States"/>
    <s v="Edmond"/>
    <x v="26"/>
    <n v="73034"/>
    <x v="2"/>
    <x v="149"/>
    <x v="2"/>
    <x v="7"/>
    <x v="149"/>
    <n v="944.93000000000006"/>
    <n v="7"/>
    <n v="0"/>
    <n v="236.23250000000002"/>
  </r>
  <r>
    <n v="161"/>
    <x v="77"/>
    <x v="0"/>
    <x v="74"/>
    <d v="2013-05-13T00:00:00"/>
    <s v="First Class"/>
    <x v="74"/>
    <s v="Ted Trevino"/>
    <x v="0"/>
    <s v="United States"/>
    <s v="Los Angeles"/>
    <x v="1"/>
    <n v="90045"/>
    <x v="1"/>
    <x v="150"/>
    <x v="1"/>
    <x v="10"/>
    <x v="150"/>
    <n v="5.98"/>
    <n v="1"/>
    <n v="0"/>
    <n v="2.6909999999999998"/>
  </r>
  <r>
    <n v="162"/>
    <x v="78"/>
    <x v="1"/>
    <x v="75"/>
    <d v="2012-12-31T00:00:00"/>
    <s v="Second Class"/>
    <x v="75"/>
    <s v="Eric Murdock"/>
    <x v="0"/>
    <s v="United States"/>
    <s v="Philadelphia"/>
    <x v="9"/>
    <n v="19134"/>
    <x v="3"/>
    <x v="151"/>
    <x v="2"/>
    <x v="11"/>
    <x v="151"/>
    <n v="54.384000000000007"/>
    <n v="2"/>
    <n v="0.2"/>
    <n v="1.359599999999995"/>
  </r>
  <r>
    <n v="163"/>
    <x v="79"/>
    <x v="0"/>
    <x v="76"/>
    <d v="2013-11-21T00:00:00"/>
    <s v="Standard Class"/>
    <x v="76"/>
    <s v="Ruben Dartt"/>
    <x v="0"/>
    <s v="United States"/>
    <s v="Carlsbad"/>
    <x v="27"/>
    <n v="88220"/>
    <x v="1"/>
    <x v="152"/>
    <x v="1"/>
    <x v="12"/>
    <x v="33"/>
    <n v="28.4"/>
    <n v="5"/>
    <n v="0"/>
    <n v="13.347999999999997"/>
  </r>
  <r>
    <n v="164"/>
    <x v="80"/>
    <x v="0"/>
    <x v="77"/>
    <d v="2013-11-12T00:00:00"/>
    <s v="Standard Class"/>
    <x v="77"/>
    <s v="Max Jones"/>
    <x v="0"/>
    <s v="United States"/>
    <s v="Seattle"/>
    <x v="4"/>
    <n v="98115"/>
    <x v="1"/>
    <x v="153"/>
    <x v="1"/>
    <x v="8"/>
    <x v="152"/>
    <n v="27.680000000000003"/>
    <n v="2"/>
    <n v="0.2"/>
    <n v="9.6879999999999988"/>
  </r>
  <r>
    <n v="165"/>
    <x v="81"/>
    <x v="2"/>
    <x v="78"/>
    <d v="2011-09-12T00:00:00"/>
    <s v="Standard Class"/>
    <x v="78"/>
    <s v="Becky Martin"/>
    <x v="0"/>
    <s v="United States"/>
    <s v="San Antonio"/>
    <x v="5"/>
    <n v="78207"/>
    <x v="2"/>
    <x v="154"/>
    <x v="1"/>
    <x v="6"/>
    <x v="153"/>
    <n v="9.9359999999999999"/>
    <n v="3"/>
    <n v="0.2"/>
    <n v="2.7324000000000002"/>
  </r>
  <r>
    <n v="166"/>
    <x v="81"/>
    <x v="2"/>
    <x v="78"/>
    <d v="2011-09-12T00:00:00"/>
    <s v="Standard Class"/>
    <x v="78"/>
    <s v="Becky Martin"/>
    <x v="0"/>
    <s v="United States"/>
    <s v="San Antonio"/>
    <x v="5"/>
    <n v="78207"/>
    <x v="2"/>
    <x v="155"/>
    <x v="2"/>
    <x v="15"/>
    <x v="154"/>
    <n v="8159.9519999999993"/>
    <n v="8"/>
    <n v="0.4"/>
    <n v="-1359.992000000002"/>
  </r>
  <r>
    <n v="167"/>
    <x v="81"/>
    <x v="2"/>
    <x v="78"/>
    <d v="2011-09-12T00:00:00"/>
    <s v="Standard Class"/>
    <x v="78"/>
    <s v="Becky Martin"/>
    <x v="0"/>
    <s v="United States"/>
    <s v="San Antonio"/>
    <x v="5"/>
    <n v="78207"/>
    <x v="2"/>
    <x v="156"/>
    <x v="1"/>
    <x v="4"/>
    <x v="155"/>
    <n v="275.928"/>
    <n v="3"/>
    <n v="0.2"/>
    <n v="-58.634699999999995"/>
  </r>
  <r>
    <n v="168"/>
    <x v="81"/>
    <x v="2"/>
    <x v="78"/>
    <d v="2011-09-12T00:00:00"/>
    <s v="Standard Class"/>
    <x v="78"/>
    <s v="Becky Martin"/>
    <x v="0"/>
    <s v="United States"/>
    <s v="San Antonio"/>
    <x v="5"/>
    <n v="78207"/>
    <x v="2"/>
    <x v="157"/>
    <x v="0"/>
    <x v="1"/>
    <x v="156"/>
    <n v="1740.0599999999997"/>
    <n v="9"/>
    <n v="0.3"/>
    <n v="-24.858000000000175"/>
  </r>
  <r>
    <n v="169"/>
    <x v="81"/>
    <x v="2"/>
    <x v="78"/>
    <d v="2011-09-12T00:00:00"/>
    <s v="Standard Class"/>
    <x v="78"/>
    <s v="Becky Martin"/>
    <x v="0"/>
    <s v="United States"/>
    <s v="San Antonio"/>
    <x v="5"/>
    <n v="78207"/>
    <x v="2"/>
    <x v="158"/>
    <x v="1"/>
    <x v="6"/>
    <x v="157"/>
    <n v="32.064"/>
    <n v="6"/>
    <n v="0.2"/>
    <n v="6.8135999999999974"/>
  </r>
  <r>
    <n v="170"/>
    <x v="81"/>
    <x v="2"/>
    <x v="78"/>
    <d v="2011-09-12T00:00:00"/>
    <s v="Standard Class"/>
    <x v="78"/>
    <s v="Becky Martin"/>
    <x v="0"/>
    <s v="United States"/>
    <s v="San Antonio"/>
    <x v="5"/>
    <n v="78207"/>
    <x v="2"/>
    <x v="159"/>
    <x v="1"/>
    <x v="9"/>
    <x v="158"/>
    <n v="177.97999999999996"/>
    <n v="5"/>
    <n v="0.8"/>
    <n v="-453.84900000000005"/>
  </r>
  <r>
    <n v="171"/>
    <x v="81"/>
    <x v="2"/>
    <x v="78"/>
    <d v="2011-09-12T00:00:00"/>
    <s v="Standard Class"/>
    <x v="78"/>
    <s v="Becky Martin"/>
    <x v="0"/>
    <s v="United States"/>
    <s v="San Antonio"/>
    <x v="5"/>
    <n v="78207"/>
    <x v="2"/>
    <x v="160"/>
    <x v="2"/>
    <x v="7"/>
    <x v="159"/>
    <n v="143.976"/>
    <n v="3"/>
    <n v="0.2"/>
    <n v="8.998500000000007"/>
  </r>
  <r>
    <n v="172"/>
    <x v="82"/>
    <x v="2"/>
    <x v="79"/>
    <d v="2011-08-09T00:00:00"/>
    <s v="Standard Class"/>
    <x v="79"/>
    <s v="Chad Sievert"/>
    <x v="0"/>
    <s v="United States"/>
    <s v="Los Angeles"/>
    <x v="1"/>
    <n v="90004"/>
    <x v="1"/>
    <x v="161"/>
    <x v="1"/>
    <x v="10"/>
    <x v="160"/>
    <n v="20.94"/>
    <n v="3"/>
    <n v="0"/>
    <n v="9.841800000000001"/>
  </r>
  <r>
    <n v="173"/>
    <x v="82"/>
    <x v="2"/>
    <x v="79"/>
    <d v="2011-08-09T00:00:00"/>
    <s v="Standard Class"/>
    <x v="79"/>
    <s v="Chad Sievert"/>
    <x v="0"/>
    <s v="United States"/>
    <s v="Los Angeles"/>
    <x v="1"/>
    <n v="90004"/>
    <x v="1"/>
    <x v="162"/>
    <x v="1"/>
    <x v="10"/>
    <x v="161"/>
    <n v="110.96"/>
    <n v="2"/>
    <n v="0"/>
    <n v="53.260799999999996"/>
  </r>
  <r>
    <n v="174"/>
    <x v="82"/>
    <x v="2"/>
    <x v="79"/>
    <d v="2011-08-09T00:00:00"/>
    <s v="Standard Class"/>
    <x v="79"/>
    <s v="Chad Sievert"/>
    <x v="0"/>
    <s v="United States"/>
    <s v="Los Angeles"/>
    <x v="1"/>
    <n v="90004"/>
    <x v="1"/>
    <x v="163"/>
    <x v="0"/>
    <x v="1"/>
    <x v="162"/>
    <n v="340.14400000000006"/>
    <n v="7"/>
    <n v="0.2"/>
    <n v="21.259"/>
  </r>
  <r>
    <n v="175"/>
    <x v="83"/>
    <x v="2"/>
    <x v="80"/>
    <d v="2011-09-19T00:00:00"/>
    <s v="Standard Class"/>
    <x v="80"/>
    <s v="Jennifer Braxton"/>
    <x v="1"/>
    <s v="United States"/>
    <s v="Chicago"/>
    <x v="10"/>
    <n v="60623"/>
    <x v="2"/>
    <x v="164"/>
    <x v="1"/>
    <x v="9"/>
    <x v="163"/>
    <n v="52.447999999999993"/>
    <n v="2"/>
    <n v="0.8"/>
    <n v="-131.12000000000003"/>
  </r>
  <r>
    <n v="176"/>
    <x v="83"/>
    <x v="2"/>
    <x v="80"/>
    <d v="2011-09-19T00:00:00"/>
    <s v="Standard Class"/>
    <x v="80"/>
    <s v="Jennifer Braxton"/>
    <x v="1"/>
    <s v="United States"/>
    <s v="Chicago"/>
    <x v="10"/>
    <n v="60623"/>
    <x v="2"/>
    <x v="165"/>
    <x v="1"/>
    <x v="2"/>
    <x v="164"/>
    <n v="20.16"/>
    <n v="4"/>
    <n v="0.2"/>
    <n v="6.5519999999999987"/>
  </r>
  <r>
    <n v="177"/>
    <x v="84"/>
    <x v="3"/>
    <x v="81"/>
    <d v="2014-04-26T00:00:00"/>
    <s v="Second Class"/>
    <x v="81"/>
    <s v="Shirley Jackson"/>
    <x v="0"/>
    <s v="United States"/>
    <s v="Houston"/>
    <x v="5"/>
    <n v="77036"/>
    <x v="2"/>
    <x v="166"/>
    <x v="1"/>
    <x v="9"/>
    <x v="165"/>
    <n v="97.263999999999982"/>
    <n v="4"/>
    <n v="0.8"/>
    <n v="-243.16000000000008"/>
  </r>
  <r>
    <n v="178"/>
    <x v="85"/>
    <x v="1"/>
    <x v="82"/>
    <d v="2012-11-23T00:00:00"/>
    <s v="Second Class"/>
    <x v="32"/>
    <s v="Joel Eaton"/>
    <x v="0"/>
    <s v="United States"/>
    <s v="Newark"/>
    <x v="24"/>
    <n v="43055"/>
    <x v="3"/>
    <x v="167"/>
    <x v="0"/>
    <x v="1"/>
    <x v="166"/>
    <n v="396.80200000000002"/>
    <n v="7"/>
    <n v="0.3"/>
    <n v="-11.337199999999939"/>
  </r>
  <r>
    <n v="179"/>
    <x v="85"/>
    <x v="1"/>
    <x v="82"/>
    <d v="2012-11-23T00:00:00"/>
    <s v="Second Class"/>
    <x v="32"/>
    <s v="Joel Eaton"/>
    <x v="0"/>
    <s v="United States"/>
    <s v="Newark"/>
    <x v="24"/>
    <n v="43055"/>
    <x v="3"/>
    <x v="168"/>
    <x v="1"/>
    <x v="14"/>
    <x v="167"/>
    <n v="15.88"/>
    <n v="5"/>
    <n v="0.2"/>
    <n v="-3.771500000000001"/>
  </r>
  <r>
    <n v="180"/>
    <x v="86"/>
    <x v="1"/>
    <x v="83"/>
    <d v="2012-12-19T00:00:00"/>
    <s v="Standard Class"/>
    <x v="82"/>
    <s v="Jim Kriz"/>
    <x v="2"/>
    <s v="United States"/>
    <s v="New York City"/>
    <x v="15"/>
    <n v="10009"/>
    <x v="3"/>
    <x v="169"/>
    <x v="1"/>
    <x v="6"/>
    <x v="168"/>
    <n v="3.28"/>
    <n v="1"/>
    <n v="0"/>
    <n v="1.4104000000000001"/>
  </r>
  <r>
    <n v="181"/>
    <x v="87"/>
    <x v="2"/>
    <x v="29"/>
    <d v="2011-12-09T00:00:00"/>
    <s v="Second Class"/>
    <x v="83"/>
    <s v="David Kendrick"/>
    <x v="1"/>
    <s v="United States"/>
    <s v="Decatur"/>
    <x v="10"/>
    <n v="62521"/>
    <x v="2"/>
    <x v="170"/>
    <x v="1"/>
    <x v="4"/>
    <x v="169"/>
    <n v="24.816000000000003"/>
    <n v="2"/>
    <n v="0.2"/>
    <n v="1.8612000000000002"/>
  </r>
  <r>
    <n v="182"/>
    <x v="87"/>
    <x v="2"/>
    <x v="29"/>
    <d v="2011-12-09T00:00:00"/>
    <s v="Second Class"/>
    <x v="83"/>
    <s v="David Kendrick"/>
    <x v="1"/>
    <s v="United States"/>
    <s v="Decatur"/>
    <x v="10"/>
    <n v="62521"/>
    <x v="2"/>
    <x v="171"/>
    <x v="2"/>
    <x v="11"/>
    <x v="170"/>
    <n v="408.74399999999997"/>
    <n v="7"/>
    <n v="0.2"/>
    <n v="76.639499999999984"/>
  </r>
  <r>
    <n v="183"/>
    <x v="88"/>
    <x v="2"/>
    <x v="84"/>
    <d v="2011-11-24T00:00:00"/>
    <s v="Second Class"/>
    <x v="84"/>
    <s v="Robert Marley"/>
    <x v="2"/>
    <s v="United States"/>
    <s v="Monroe"/>
    <x v="28"/>
    <n v="71203"/>
    <x v="0"/>
    <x v="172"/>
    <x v="2"/>
    <x v="7"/>
    <x v="171"/>
    <n v="503.96"/>
    <n v="4"/>
    <n v="0"/>
    <n v="131.02960000000002"/>
  </r>
  <r>
    <n v="184"/>
    <x v="88"/>
    <x v="2"/>
    <x v="84"/>
    <d v="2011-11-24T00:00:00"/>
    <s v="Second Class"/>
    <x v="84"/>
    <s v="Robert Marley"/>
    <x v="2"/>
    <s v="United States"/>
    <s v="Monroe"/>
    <x v="28"/>
    <n v="71203"/>
    <x v="0"/>
    <x v="173"/>
    <x v="2"/>
    <x v="7"/>
    <x v="172"/>
    <n v="149.94999999999999"/>
    <n v="5"/>
    <n v="0"/>
    <n v="41.986000000000004"/>
  </r>
  <r>
    <n v="185"/>
    <x v="88"/>
    <x v="2"/>
    <x v="84"/>
    <d v="2011-11-24T00:00:00"/>
    <s v="Second Class"/>
    <x v="84"/>
    <s v="Robert Marley"/>
    <x v="2"/>
    <s v="United States"/>
    <s v="Monroe"/>
    <x v="28"/>
    <n v="71203"/>
    <x v="0"/>
    <x v="174"/>
    <x v="2"/>
    <x v="11"/>
    <x v="173"/>
    <n v="29"/>
    <n v="2"/>
    <n v="0"/>
    <n v="7.25"/>
  </r>
  <r>
    <n v="186"/>
    <x v="89"/>
    <x v="0"/>
    <x v="85"/>
    <d v="2013-12-03T00:00:00"/>
    <s v="Standard Class"/>
    <x v="85"/>
    <s v="Sally Knutson"/>
    <x v="0"/>
    <s v="United States"/>
    <s v="Fairfield"/>
    <x v="29"/>
    <n v="6824"/>
    <x v="3"/>
    <x v="175"/>
    <x v="1"/>
    <x v="8"/>
    <x v="174"/>
    <n v="7.16"/>
    <n v="2"/>
    <n v="0"/>
    <n v="3.4367999999999999"/>
  </r>
  <r>
    <n v="187"/>
    <x v="90"/>
    <x v="2"/>
    <x v="86"/>
    <d v="2011-08-30T00:00:00"/>
    <s v="Standard Class"/>
    <x v="86"/>
    <s v="Frank Merwin"/>
    <x v="2"/>
    <s v="United States"/>
    <s v="Los Angeles"/>
    <x v="1"/>
    <n v="90032"/>
    <x v="1"/>
    <x v="176"/>
    <x v="2"/>
    <x v="11"/>
    <x v="175"/>
    <n v="176.8"/>
    <n v="8"/>
    <n v="0"/>
    <n v="22.984000000000009"/>
  </r>
  <r>
    <n v="188"/>
    <x v="91"/>
    <x v="0"/>
    <x v="87"/>
    <d v="2013-07-23T00:00:00"/>
    <s v="Standard Class"/>
    <x v="87"/>
    <s v="Alice McCarthy"/>
    <x v="1"/>
    <s v="United States"/>
    <s v="Grand Prairie"/>
    <x v="5"/>
    <n v="75051"/>
    <x v="2"/>
    <x v="177"/>
    <x v="1"/>
    <x v="4"/>
    <x v="176"/>
    <n v="37.224000000000004"/>
    <n v="3"/>
    <n v="0.2"/>
    <n v="3.7224000000000004"/>
  </r>
  <r>
    <n v="189"/>
    <x v="91"/>
    <x v="0"/>
    <x v="87"/>
    <d v="2013-07-23T00:00:00"/>
    <s v="Standard Class"/>
    <x v="87"/>
    <s v="Alice McCarthy"/>
    <x v="1"/>
    <s v="United States"/>
    <s v="Grand Prairie"/>
    <x v="5"/>
    <n v="75051"/>
    <x v="2"/>
    <x v="144"/>
    <x v="1"/>
    <x v="10"/>
    <x v="144"/>
    <n v="20.016000000000002"/>
    <n v="3"/>
    <n v="0.2"/>
    <n v="6.2549999999999963"/>
  </r>
  <r>
    <n v="190"/>
    <x v="92"/>
    <x v="1"/>
    <x v="88"/>
    <d v="2012-10-14T00:00:00"/>
    <s v="First Class"/>
    <x v="88"/>
    <s v="Mark Packer"/>
    <x v="2"/>
    <s v="United States"/>
    <s v="New York City"/>
    <x v="15"/>
    <n v="10035"/>
    <x v="3"/>
    <x v="178"/>
    <x v="0"/>
    <x v="0"/>
    <x v="177"/>
    <n v="899.13600000000008"/>
    <n v="4"/>
    <n v="0.2"/>
    <n v="112.39199999999991"/>
  </r>
  <r>
    <n v="191"/>
    <x v="92"/>
    <x v="1"/>
    <x v="88"/>
    <d v="2012-10-14T00:00:00"/>
    <s v="First Class"/>
    <x v="88"/>
    <s v="Mark Packer"/>
    <x v="2"/>
    <s v="United States"/>
    <s v="New York City"/>
    <x v="15"/>
    <n v="10035"/>
    <x v="3"/>
    <x v="179"/>
    <x v="2"/>
    <x v="7"/>
    <x v="178"/>
    <n v="71.760000000000005"/>
    <n v="6"/>
    <n v="0"/>
    <n v="20.092800000000004"/>
  </r>
  <r>
    <n v="192"/>
    <x v="92"/>
    <x v="1"/>
    <x v="88"/>
    <d v="2012-10-14T00:00:00"/>
    <s v="First Class"/>
    <x v="88"/>
    <s v="Mark Packer"/>
    <x v="2"/>
    <s v="United States"/>
    <s v="New York City"/>
    <x v="15"/>
    <n v="10035"/>
    <x v="3"/>
    <x v="180"/>
    <x v="1"/>
    <x v="10"/>
    <x v="179"/>
    <n v="51.84"/>
    <n v="8"/>
    <n v="0"/>
    <n v="24.883200000000002"/>
  </r>
  <r>
    <n v="193"/>
    <x v="92"/>
    <x v="1"/>
    <x v="88"/>
    <d v="2012-10-14T00:00:00"/>
    <s v="First Class"/>
    <x v="88"/>
    <s v="Mark Packer"/>
    <x v="2"/>
    <s v="United States"/>
    <s v="New York City"/>
    <x v="15"/>
    <n v="10035"/>
    <x v="3"/>
    <x v="37"/>
    <x v="0"/>
    <x v="0"/>
    <x v="37"/>
    <n v="626.35200000000009"/>
    <n v="3"/>
    <n v="0.2"/>
    <n v="46.976400000000012"/>
  </r>
  <r>
    <n v="194"/>
    <x v="92"/>
    <x v="1"/>
    <x v="88"/>
    <d v="2012-10-14T00:00:00"/>
    <s v="First Class"/>
    <x v="88"/>
    <s v="Mark Packer"/>
    <x v="2"/>
    <s v="United States"/>
    <s v="New York City"/>
    <x v="15"/>
    <n v="10035"/>
    <x v="3"/>
    <x v="181"/>
    <x v="1"/>
    <x v="6"/>
    <x v="180"/>
    <n v="19.899999999999999"/>
    <n v="5"/>
    <n v="0"/>
    <n v="6.5669999999999984"/>
  </r>
  <r>
    <n v="195"/>
    <x v="93"/>
    <x v="1"/>
    <x v="89"/>
    <d v="2012-11-06T00:00:00"/>
    <s v="Standard Class"/>
    <x v="89"/>
    <s v="Mary Zewe"/>
    <x v="1"/>
    <s v="United States"/>
    <s v="Redlands"/>
    <x v="1"/>
    <n v="92374"/>
    <x v="1"/>
    <x v="29"/>
    <x v="1"/>
    <x v="12"/>
    <x v="29"/>
    <n v="14.280000000000001"/>
    <n v="7"/>
    <n v="0"/>
    <n v="6.7115999999999989"/>
  </r>
  <r>
    <n v="196"/>
    <x v="94"/>
    <x v="2"/>
    <x v="90"/>
    <d v="2011-03-25T00:00:00"/>
    <s v="Standard Class"/>
    <x v="90"/>
    <s v="Cassandra Brandow"/>
    <x v="0"/>
    <s v="United States"/>
    <s v="Hamilton"/>
    <x v="24"/>
    <n v="45011"/>
    <x v="3"/>
    <x v="182"/>
    <x v="1"/>
    <x v="6"/>
    <x v="181"/>
    <n v="7.4080000000000004"/>
    <n v="2"/>
    <n v="0.2"/>
    <n v="1.2037999999999995"/>
  </r>
  <r>
    <n v="197"/>
    <x v="94"/>
    <x v="2"/>
    <x v="90"/>
    <d v="2011-03-25T00:00:00"/>
    <s v="Standard Class"/>
    <x v="90"/>
    <s v="Cassandra Brandow"/>
    <x v="0"/>
    <s v="United States"/>
    <s v="Hamilton"/>
    <x v="24"/>
    <n v="45011"/>
    <x v="3"/>
    <x v="183"/>
    <x v="1"/>
    <x v="6"/>
    <x v="182"/>
    <n v="6.048"/>
    <n v="3"/>
    <n v="0.2"/>
    <n v="1.5876000000000006"/>
  </r>
  <r>
    <n v="198"/>
    <x v="95"/>
    <x v="3"/>
    <x v="44"/>
    <d v="2014-11-14T00:00:00"/>
    <s v="Standard Class"/>
    <x v="91"/>
    <s v="Valerie Mitchum"/>
    <x v="2"/>
    <s v="United States"/>
    <s v="Westfield"/>
    <x v="30"/>
    <n v="7090"/>
    <x v="3"/>
    <x v="184"/>
    <x v="1"/>
    <x v="4"/>
    <x v="183"/>
    <n v="46.26"/>
    <n v="3"/>
    <n v="0"/>
    <n v="12.0276"/>
  </r>
  <r>
    <n v="199"/>
    <x v="96"/>
    <x v="3"/>
    <x v="91"/>
    <d v="2014-07-14T00:00:00"/>
    <s v="Standard Class"/>
    <x v="92"/>
    <s v="Fred Hopkins"/>
    <x v="1"/>
    <s v="United States"/>
    <s v="Philadelphia"/>
    <x v="9"/>
    <n v="19120"/>
    <x v="3"/>
    <x v="185"/>
    <x v="1"/>
    <x v="8"/>
    <x v="184"/>
    <n v="2.9460000000000006"/>
    <n v="2"/>
    <n v="0.7"/>
    <n v="-2.2585999999999995"/>
  </r>
  <r>
    <n v="200"/>
    <x v="96"/>
    <x v="3"/>
    <x v="91"/>
    <d v="2014-07-14T00:00:00"/>
    <s v="Standard Class"/>
    <x v="92"/>
    <s v="Fred Hopkins"/>
    <x v="1"/>
    <s v="United States"/>
    <s v="Philadelphia"/>
    <x v="9"/>
    <n v="19120"/>
    <x v="3"/>
    <x v="186"/>
    <x v="1"/>
    <x v="10"/>
    <x v="185"/>
    <n v="16.056000000000001"/>
    <n v="3"/>
    <n v="0.2"/>
    <n v="5.8203000000000005"/>
  </r>
  <r>
    <n v="201"/>
    <x v="97"/>
    <x v="3"/>
    <x v="92"/>
    <d v="2014-06-30T00:00:00"/>
    <s v="Standard Class"/>
    <x v="93"/>
    <s v="Maria Bertelson"/>
    <x v="0"/>
    <s v="United States"/>
    <s v="Akron"/>
    <x v="24"/>
    <n v="44312"/>
    <x v="3"/>
    <x v="187"/>
    <x v="1"/>
    <x v="10"/>
    <x v="186"/>
    <n v="21.744000000000003"/>
    <n v="3"/>
    <n v="0.2"/>
    <n v="6.794999999999999"/>
  </r>
  <r>
    <n v="202"/>
    <x v="98"/>
    <x v="2"/>
    <x v="93"/>
    <d v="2011-08-05T00:00:00"/>
    <s v="First Class"/>
    <x v="94"/>
    <s v="Bruce Stewart"/>
    <x v="0"/>
    <s v="United States"/>
    <s v="Denver"/>
    <x v="22"/>
    <n v="80219"/>
    <x v="1"/>
    <x v="188"/>
    <x v="0"/>
    <x v="3"/>
    <x v="187"/>
    <n v="218.75"/>
    <n v="2"/>
    <n v="0.5"/>
    <n v="-161.875"/>
  </r>
  <r>
    <n v="203"/>
    <x v="98"/>
    <x v="2"/>
    <x v="93"/>
    <d v="2011-08-05T00:00:00"/>
    <s v="First Class"/>
    <x v="94"/>
    <s v="Bruce Stewart"/>
    <x v="0"/>
    <s v="United States"/>
    <s v="Denver"/>
    <x v="22"/>
    <n v="80219"/>
    <x v="1"/>
    <x v="189"/>
    <x v="1"/>
    <x v="9"/>
    <x v="188"/>
    <n v="2.6"/>
    <n v="1"/>
    <n v="0.2"/>
    <n v="0.29249999999999987"/>
  </r>
  <r>
    <n v="204"/>
    <x v="99"/>
    <x v="3"/>
    <x v="94"/>
    <d v="2014-12-22T00:00:00"/>
    <s v="Second Class"/>
    <x v="95"/>
    <s v="Logan Currie"/>
    <x v="0"/>
    <s v="United States"/>
    <s v="Dallas"/>
    <x v="5"/>
    <n v="75220"/>
    <x v="2"/>
    <x v="190"/>
    <x v="1"/>
    <x v="9"/>
    <x v="189"/>
    <n v="66.283999999999992"/>
    <n v="2"/>
    <n v="0.8"/>
    <n v="-178.96680000000001"/>
  </r>
  <r>
    <n v="205"/>
    <x v="100"/>
    <x v="3"/>
    <x v="95"/>
    <d v="2014-06-08T00:00:00"/>
    <s v="Standard Class"/>
    <x v="96"/>
    <s v="Heather Kirkland"/>
    <x v="1"/>
    <s v="United States"/>
    <s v="Franklin"/>
    <x v="18"/>
    <n v="37064"/>
    <x v="0"/>
    <x v="191"/>
    <x v="0"/>
    <x v="5"/>
    <x v="190"/>
    <n v="35.168000000000006"/>
    <n v="7"/>
    <n v="0.2"/>
    <n v="9.6712000000000025"/>
  </r>
  <r>
    <n v="206"/>
    <x v="101"/>
    <x v="3"/>
    <x v="34"/>
    <d v="2014-12-15T00:00:00"/>
    <s v="Standard Class"/>
    <x v="97"/>
    <s v="Laurel Elliston"/>
    <x v="0"/>
    <s v="United States"/>
    <s v="Whittier"/>
    <x v="1"/>
    <n v="90604"/>
    <x v="1"/>
    <x v="192"/>
    <x v="2"/>
    <x v="7"/>
    <x v="191"/>
    <n v="444.76800000000003"/>
    <n v="4"/>
    <n v="0.2"/>
    <n v="44.476800000000026"/>
  </r>
  <r>
    <n v="207"/>
    <x v="102"/>
    <x v="3"/>
    <x v="96"/>
    <d v="2014-12-08T00:00:00"/>
    <s v="Standard Class"/>
    <x v="98"/>
    <s v="Joseph Holt"/>
    <x v="0"/>
    <s v="United States"/>
    <s v="Saginaw"/>
    <x v="12"/>
    <n v="48601"/>
    <x v="2"/>
    <x v="193"/>
    <x v="1"/>
    <x v="4"/>
    <x v="192"/>
    <n v="83.92"/>
    <n v="4"/>
    <n v="0"/>
    <n v="5.8743999999999943"/>
  </r>
  <r>
    <n v="208"/>
    <x v="102"/>
    <x v="3"/>
    <x v="96"/>
    <d v="2014-12-08T00:00:00"/>
    <s v="Standard Class"/>
    <x v="98"/>
    <s v="Joseph Holt"/>
    <x v="0"/>
    <s v="United States"/>
    <s v="Saginaw"/>
    <x v="12"/>
    <n v="48601"/>
    <x v="2"/>
    <x v="194"/>
    <x v="2"/>
    <x v="7"/>
    <x v="193"/>
    <n v="131.97999999999999"/>
    <n v="2"/>
    <n v="0"/>
    <n v="35.634600000000006"/>
  </r>
  <r>
    <n v="209"/>
    <x v="102"/>
    <x v="3"/>
    <x v="96"/>
    <d v="2014-12-08T00:00:00"/>
    <s v="Standard Class"/>
    <x v="98"/>
    <s v="Joseph Holt"/>
    <x v="0"/>
    <s v="United States"/>
    <s v="Saginaw"/>
    <x v="12"/>
    <n v="48601"/>
    <x v="2"/>
    <x v="122"/>
    <x v="1"/>
    <x v="8"/>
    <x v="122"/>
    <n v="15.92"/>
    <n v="4"/>
    <n v="0"/>
    <n v="7.4824000000000002"/>
  </r>
  <r>
    <n v="210"/>
    <x v="102"/>
    <x v="3"/>
    <x v="96"/>
    <d v="2014-12-08T00:00:00"/>
    <s v="Standard Class"/>
    <x v="98"/>
    <s v="Joseph Holt"/>
    <x v="0"/>
    <s v="United States"/>
    <s v="Saginaw"/>
    <x v="12"/>
    <n v="48601"/>
    <x v="2"/>
    <x v="195"/>
    <x v="1"/>
    <x v="13"/>
    <x v="194"/>
    <n v="52.29"/>
    <n v="9"/>
    <n v="0"/>
    <n v="16.209899999999998"/>
  </r>
  <r>
    <n v="211"/>
    <x v="102"/>
    <x v="3"/>
    <x v="96"/>
    <d v="2014-12-08T00:00:00"/>
    <s v="Standard Class"/>
    <x v="98"/>
    <s v="Joseph Holt"/>
    <x v="0"/>
    <s v="United States"/>
    <s v="Saginaw"/>
    <x v="12"/>
    <n v="48601"/>
    <x v="2"/>
    <x v="196"/>
    <x v="1"/>
    <x v="4"/>
    <x v="195"/>
    <n v="91.99"/>
    <n v="1"/>
    <n v="0"/>
    <n v="3.6795999999999935"/>
  </r>
  <r>
    <n v="212"/>
    <x v="103"/>
    <x v="1"/>
    <x v="97"/>
    <d v="2012-02-13T00:00:00"/>
    <s v="Second Class"/>
    <x v="99"/>
    <s v="Michael Stewart"/>
    <x v="1"/>
    <s v="United States"/>
    <s v="Dallas"/>
    <x v="5"/>
    <n v="75220"/>
    <x v="2"/>
    <x v="197"/>
    <x v="2"/>
    <x v="11"/>
    <x v="196"/>
    <n v="20.8"/>
    <n v="2"/>
    <n v="0.2"/>
    <n v="6.4999999999999991"/>
  </r>
  <r>
    <n v="213"/>
    <x v="104"/>
    <x v="1"/>
    <x v="98"/>
    <d v="2012-01-09T00:00:00"/>
    <s v="Standard Class"/>
    <x v="100"/>
    <s v="Victoria Wilson"/>
    <x v="1"/>
    <s v="United States"/>
    <s v="Medina"/>
    <x v="24"/>
    <n v="44256"/>
    <x v="3"/>
    <x v="198"/>
    <x v="1"/>
    <x v="2"/>
    <x v="197"/>
    <n v="23.680000000000003"/>
    <n v="2"/>
    <n v="0.2"/>
    <n v="8.879999999999999"/>
  </r>
  <r>
    <n v="214"/>
    <x v="104"/>
    <x v="1"/>
    <x v="98"/>
    <d v="2012-01-09T00:00:00"/>
    <s v="Standard Class"/>
    <x v="100"/>
    <s v="Victoria Wilson"/>
    <x v="1"/>
    <s v="United States"/>
    <s v="Medina"/>
    <x v="24"/>
    <n v="44256"/>
    <x v="3"/>
    <x v="199"/>
    <x v="0"/>
    <x v="0"/>
    <x v="198"/>
    <n v="452.45"/>
    <n v="5"/>
    <n v="0.5"/>
    <n v="-244.32300000000006"/>
  </r>
  <r>
    <n v="215"/>
    <x v="104"/>
    <x v="1"/>
    <x v="98"/>
    <d v="2012-01-09T00:00:00"/>
    <s v="Standard Class"/>
    <x v="100"/>
    <s v="Victoria Wilson"/>
    <x v="1"/>
    <s v="United States"/>
    <s v="Medina"/>
    <x v="24"/>
    <n v="44256"/>
    <x v="3"/>
    <x v="104"/>
    <x v="2"/>
    <x v="7"/>
    <x v="104"/>
    <n v="62.981999999999999"/>
    <n v="3"/>
    <n v="0.4"/>
    <n v="-14.695800000000006"/>
  </r>
  <r>
    <n v="216"/>
    <x v="104"/>
    <x v="1"/>
    <x v="98"/>
    <d v="2012-01-09T00:00:00"/>
    <s v="Standard Class"/>
    <x v="100"/>
    <s v="Victoria Wilson"/>
    <x v="1"/>
    <s v="United States"/>
    <s v="Medina"/>
    <x v="24"/>
    <n v="44256"/>
    <x v="3"/>
    <x v="200"/>
    <x v="2"/>
    <x v="15"/>
    <x v="199"/>
    <n v="1188.0000000000002"/>
    <n v="9"/>
    <n v="0.7"/>
    <n v="-950.40000000000009"/>
  </r>
  <r>
    <n v="217"/>
    <x v="104"/>
    <x v="1"/>
    <x v="98"/>
    <d v="2012-01-09T00:00:00"/>
    <s v="Standard Class"/>
    <x v="100"/>
    <s v="Victoria Wilson"/>
    <x v="1"/>
    <s v="United States"/>
    <s v="Medina"/>
    <x v="24"/>
    <n v="44256"/>
    <x v="3"/>
    <x v="201"/>
    <x v="2"/>
    <x v="11"/>
    <x v="200"/>
    <n v="89.584000000000003"/>
    <n v="2"/>
    <n v="0.2"/>
    <n v="4.4792000000000058"/>
  </r>
  <r>
    <n v="218"/>
    <x v="105"/>
    <x v="0"/>
    <x v="99"/>
    <d v="2013-11-02T00:00:00"/>
    <s v="Standard Class"/>
    <x v="101"/>
    <s v="Jonathan Howell"/>
    <x v="0"/>
    <s v="United States"/>
    <s v="Los Angeles"/>
    <x v="1"/>
    <n v="90032"/>
    <x v="1"/>
    <x v="177"/>
    <x v="1"/>
    <x v="4"/>
    <x v="176"/>
    <n v="93.06"/>
    <n v="6"/>
    <n v="0"/>
    <n v="26.056800000000003"/>
  </r>
  <r>
    <n v="219"/>
    <x v="105"/>
    <x v="0"/>
    <x v="99"/>
    <d v="2013-11-02T00:00:00"/>
    <s v="Standard Class"/>
    <x v="101"/>
    <s v="Jonathan Howell"/>
    <x v="0"/>
    <s v="United States"/>
    <s v="Los Angeles"/>
    <x v="1"/>
    <n v="90032"/>
    <x v="1"/>
    <x v="202"/>
    <x v="2"/>
    <x v="7"/>
    <x v="201"/>
    <n v="302.37599999999998"/>
    <n v="3"/>
    <n v="0.2"/>
    <n v="22.678200000000018"/>
  </r>
  <r>
    <n v="220"/>
    <x v="106"/>
    <x v="1"/>
    <x v="100"/>
    <d v="2012-12-27T00:00:00"/>
    <s v="First Class"/>
    <x v="102"/>
    <s v="Joni Blumstein"/>
    <x v="0"/>
    <s v="United States"/>
    <s v="Dublin"/>
    <x v="24"/>
    <n v="43017"/>
    <x v="3"/>
    <x v="203"/>
    <x v="1"/>
    <x v="13"/>
    <x v="202"/>
    <n v="5.5840000000000005"/>
    <n v="2"/>
    <n v="0.2"/>
    <n v="1.8147999999999997"/>
  </r>
  <r>
    <n v="221"/>
    <x v="106"/>
    <x v="1"/>
    <x v="100"/>
    <d v="2012-12-27T00:00:00"/>
    <s v="First Class"/>
    <x v="102"/>
    <s v="Joni Blumstein"/>
    <x v="0"/>
    <s v="United States"/>
    <s v="Dublin"/>
    <x v="24"/>
    <n v="43017"/>
    <x v="3"/>
    <x v="204"/>
    <x v="1"/>
    <x v="10"/>
    <x v="203"/>
    <n v="22.704000000000004"/>
    <n v="6"/>
    <n v="0.2"/>
    <n v="8.2302"/>
  </r>
  <r>
    <n v="222"/>
    <x v="106"/>
    <x v="1"/>
    <x v="100"/>
    <d v="2012-12-27T00:00:00"/>
    <s v="First Class"/>
    <x v="102"/>
    <s v="Joni Blumstein"/>
    <x v="0"/>
    <s v="United States"/>
    <s v="Dublin"/>
    <x v="24"/>
    <n v="43017"/>
    <x v="3"/>
    <x v="91"/>
    <x v="1"/>
    <x v="8"/>
    <x v="91"/>
    <n v="19.776000000000003"/>
    <n v="4"/>
    <n v="0.7"/>
    <n v="-13.843199999999996"/>
  </r>
  <r>
    <n v="223"/>
    <x v="106"/>
    <x v="1"/>
    <x v="100"/>
    <d v="2012-12-27T00:00:00"/>
    <s v="First Class"/>
    <x v="102"/>
    <s v="Joni Blumstein"/>
    <x v="0"/>
    <s v="United States"/>
    <s v="Dublin"/>
    <x v="24"/>
    <n v="43017"/>
    <x v="3"/>
    <x v="205"/>
    <x v="0"/>
    <x v="5"/>
    <x v="204"/>
    <n v="72.703999999999994"/>
    <n v="4"/>
    <n v="0.2"/>
    <n v="19.084800000000005"/>
  </r>
  <r>
    <n v="224"/>
    <x v="106"/>
    <x v="1"/>
    <x v="100"/>
    <d v="2012-12-27T00:00:00"/>
    <s v="First Class"/>
    <x v="102"/>
    <s v="Joni Blumstein"/>
    <x v="0"/>
    <s v="United States"/>
    <s v="Dublin"/>
    <x v="24"/>
    <n v="43017"/>
    <x v="3"/>
    <x v="206"/>
    <x v="2"/>
    <x v="15"/>
    <x v="205"/>
    <n v="479.98800000000006"/>
    <n v="4"/>
    <n v="0.7"/>
    <n v="-383.99040000000002"/>
  </r>
  <r>
    <n v="225"/>
    <x v="106"/>
    <x v="1"/>
    <x v="100"/>
    <d v="2012-12-27T00:00:00"/>
    <s v="First Class"/>
    <x v="102"/>
    <s v="Joni Blumstein"/>
    <x v="0"/>
    <s v="United States"/>
    <s v="Dublin"/>
    <x v="24"/>
    <n v="43017"/>
    <x v="3"/>
    <x v="207"/>
    <x v="1"/>
    <x v="6"/>
    <x v="206"/>
    <n v="27.168000000000003"/>
    <n v="2"/>
    <n v="0.2"/>
    <n v="2.7168000000000001"/>
  </r>
  <r>
    <n v="226"/>
    <x v="107"/>
    <x v="1"/>
    <x v="101"/>
    <d v="2012-08-16T00:00:00"/>
    <s v="Standard Class"/>
    <x v="103"/>
    <s v="David Smith"/>
    <x v="1"/>
    <s v="United States"/>
    <s v="Detroit"/>
    <x v="12"/>
    <n v="48227"/>
    <x v="2"/>
    <x v="208"/>
    <x v="1"/>
    <x v="6"/>
    <x v="207"/>
    <n v="2.2000000000000002"/>
    <n v="1"/>
    <n v="0"/>
    <n v="0.96800000000000019"/>
  </r>
  <r>
    <n v="227"/>
    <x v="107"/>
    <x v="1"/>
    <x v="101"/>
    <d v="2012-08-16T00:00:00"/>
    <s v="Standard Class"/>
    <x v="103"/>
    <s v="David Smith"/>
    <x v="1"/>
    <s v="United States"/>
    <s v="Detroit"/>
    <x v="12"/>
    <n v="48227"/>
    <x v="2"/>
    <x v="209"/>
    <x v="0"/>
    <x v="3"/>
    <x v="208"/>
    <n v="622.44999999999993"/>
    <n v="5"/>
    <n v="0"/>
    <n v="136.93899999999999"/>
  </r>
  <r>
    <n v="228"/>
    <x v="107"/>
    <x v="1"/>
    <x v="101"/>
    <d v="2012-08-16T00:00:00"/>
    <s v="Standard Class"/>
    <x v="103"/>
    <s v="David Smith"/>
    <x v="1"/>
    <s v="United States"/>
    <s v="Detroit"/>
    <x v="12"/>
    <n v="48227"/>
    <x v="2"/>
    <x v="210"/>
    <x v="1"/>
    <x v="4"/>
    <x v="209"/>
    <n v="21.98"/>
    <n v="1"/>
    <n v="0"/>
    <n v="0.21979999999999933"/>
  </r>
  <r>
    <n v="229"/>
    <x v="108"/>
    <x v="1"/>
    <x v="102"/>
    <d v="2012-03-04T00:00:00"/>
    <s v="Standard Class"/>
    <x v="104"/>
    <s v="Valerie Dominguez"/>
    <x v="0"/>
    <s v="United States"/>
    <s v="Columbia"/>
    <x v="18"/>
    <n v="38401"/>
    <x v="0"/>
    <x v="211"/>
    <x v="0"/>
    <x v="1"/>
    <x v="210"/>
    <n v="161.56800000000001"/>
    <n v="2"/>
    <n v="0.2"/>
    <n v="-28.274400000000021"/>
  </r>
  <r>
    <n v="230"/>
    <x v="108"/>
    <x v="1"/>
    <x v="102"/>
    <d v="2012-03-04T00:00:00"/>
    <s v="Standard Class"/>
    <x v="104"/>
    <s v="Valerie Dominguez"/>
    <x v="0"/>
    <s v="United States"/>
    <s v="Columbia"/>
    <x v="18"/>
    <n v="38401"/>
    <x v="0"/>
    <x v="212"/>
    <x v="0"/>
    <x v="1"/>
    <x v="211"/>
    <n v="389.69600000000003"/>
    <n v="8"/>
    <n v="0.2"/>
    <n v="43.840799999999973"/>
  </r>
  <r>
    <n v="231"/>
    <x v="109"/>
    <x v="2"/>
    <x v="103"/>
    <d v="2011-09-17T00:00:00"/>
    <s v="Standard Class"/>
    <x v="105"/>
    <s v="Erin Ashbrook"/>
    <x v="1"/>
    <s v="United States"/>
    <s v="Charlotte"/>
    <x v="3"/>
    <n v="28205"/>
    <x v="0"/>
    <x v="213"/>
    <x v="1"/>
    <x v="8"/>
    <x v="212"/>
    <n v="18.648000000000003"/>
    <n v="7"/>
    <n v="0.7"/>
    <n v="-12.431999999999999"/>
  </r>
  <r>
    <n v="232"/>
    <x v="110"/>
    <x v="3"/>
    <x v="104"/>
    <d v="2014-04-13T00:00:00"/>
    <s v="Standard Class"/>
    <x v="37"/>
    <s v="Christopher Schild"/>
    <x v="2"/>
    <s v="United States"/>
    <s v="Tampa"/>
    <x v="2"/>
    <n v="33614"/>
    <x v="0"/>
    <x v="214"/>
    <x v="0"/>
    <x v="3"/>
    <x v="213"/>
    <n v="233.86"/>
    <n v="2"/>
    <n v="0.45"/>
    <n v="-102.04800000000003"/>
  </r>
  <r>
    <n v="233"/>
    <x v="110"/>
    <x v="3"/>
    <x v="104"/>
    <d v="2014-04-13T00:00:00"/>
    <s v="Standard Class"/>
    <x v="37"/>
    <s v="Christopher Schild"/>
    <x v="2"/>
    <s v="United States"/>
    <s v="Tampa"/>
    <x v="2"/>
    <n v="33614"/>
    <x v="0"/>
    <x v="215"/>
    <x v="0"/>
    <x v="3"/>
    <x v="214"/>
    <n v="620.61450000000013"/>
    <n v="3"/>
    <n v="0.45"/>
    <n v="-248.24579999999992"/>
  </r>
  <r>
    <n v="234"/>
    <x v="110"/>
    <x v="3"/>
    <x v="104"/>
    <d v="2014-04-13T00:00:00"/>
    <s v="Standard Class"/>
    <x v="37"/>
    <s v="Christopher Schild"/>
    <x v="2"/>
    <s v="United States"/>
    <s v="Tampa"/>
    <x v="2"/>
    <n v="33614"/>
    <x v="0"/>
    <x v="213"/>
    <x v="1"/>
    <x v="8"/>
    <x v="212"/>
    <n v="5.3280000000000012"/>
    <n v="2"/>
    <n v="0.7"/>
    <n v="-3.5519999999999996"/>
  </r>
  <r>
    <n v="235"/>
    <x v="110"/>
    <x v="3"/>
    <x v="104"/>
    <d v="2014-04-13T00:00:00"/>
    <s v="Standard Class"/>
    <x v="37"/>
    <s v="Christopher Schild"/>
    <x v="2"/>
    <s v="United States"/>
    <s v="Tampa"/>
    <x v="2"/>
    <n v="33614"/>
    <x v="0"/>
    <x v="216"/>
    <x v="0"/>
    <x v="5"/>
    <x v="215"/>
    <n v="258.072"/>
    <n v="3"/>
    <n v="0.2"/>
    <n v="0"/>
  </r>
  <r>
    <n v="236"/>
    <x v="110"/>
    <x v="3"/>
    <x v="104"/>
    <d v="2014-04-13T00:00:00"/>
    <s v="Standard Class"/>
    <x v="37"/>
    <s v="Christopher Schild"/>
    <x v="2"/>
    <s v="United States"/>
    <s v="Tampa"/>
    <x v="2"/>
    <n v="33614"/>
    <x v="0"/>
    <x v="217"/>
    <x v="2"/>
    <x v="11"/>
    <x v="216"/>
    <n v="617.97600000000011"/>
    <n v="3"/>
    <n v="0.2"/>
    <n v="-7.724700000000098"/>
  </r>
  <r>
    <n v="237"/>
    <x v="111"/>
    <x v="3"/>
    <x v="105"/>
    <d v="2014-11-17T00:00:00"/>
    <s v="Standard Class"/>
    <x v="106"/>
    <s v="David Bremer"/>
    <x v="1"/>
    <s v="United States"/>
    <s v="Santa Clara"/>
    <x v="1"/>
    <n v="95051"/>
    <x v="1"/>
    <x v="218"/>
    <x v="1"/>
    <x v="10"/>
    <x v="217"/>
    <n v="10.56"/>
    <n v="2"/>
    <n v="0"/>
    <n v="4.7519999999999998"/>
  </r>
  <r>
    <n v="238"/>
    <x v="112"/>
    <x v="0"/>
    <x v="30"/>
    <d v="2013-06-10T00:00:00"/>
    <s v="Second Class"/>
    <x v="107"/>
    <s v="Ken Lonsdale"/>
    <x v="0"/>
    <s v="United States"/>
    <s v="Chicago"/>
    <x v="10"/>
    <n v="60610"/>
    <x v="2"/>
    <x v="219"/>
    <x v="1"/>
    <x v="10"/>
    <x v="218"/>
    <n v="25.920000000000005"/>
    <n v="5"/>
    <n v="0.2"/>
    <n v="9.3960000000000008"/>
  </r>
  <r>
    <n v="239"/>
    <x v="112"/>
    <x v="0"/>
    <x v="30"/>
    <d v="2013-06-10T00:00:00"/>
    <s v="Second Class"/>
    <x v="107"/>
    <s v="Ken Lonsdale"/>
    <x v="0"/>
    <s v="United States"/>
    <s v="Chicago"/>
    <x v="10"/>
    <n v="60610"/>
    <x v="2"/>
    <x v="220"/>
    <x v="0"/>
    <x v="5"/>
    <x v="219"/>
    <n v="419.68000000000006"/>
    <n v="5"/>
    <n v="0.6"/>
    <n v="-356.72799999999995"/>
  </r>
  <r>
    <n v="240"/>
    <x v="112"/>
    <x v="0"/>
    <x v="30"/>
    <d v="2013-06-10T00:00:00"/>
    <s v="Second Class"/>
    <x v="107"/>
    <s v="Ken Lonsdale"/>
    <x v="0"/>
    <s v="United States"/>
    <s v="Chicago"/>
    <x v="10"/>
    <n v="60610"/>
    <x v="2"/>
    <x v="221"/>
    <x v="0"/>
    <x v="5"/>
    <x v="33"/>
    <n v="11.688000000000001"/>
    <n v="3"/>
    <n v="0.6"/>
    <n v="-4.6751999999999985"/>
  </r>
  <r>
    <n v="241"/>
    <x v="112"/>
    <x v="0"/>
    <x v="30"/>
    <d v="2013-06-10T00:00:00"/>
    <s v="Second Class"/>
    <x v="107"/>
    <s v="Ken Lonsdale"/>
    <x v="0"/>
    <s v="United States"/>
    <s v="Chicago"/>
    <x v="10"/>
    <n v="60610"/>
    <x v="2"/>
    <x v="222"/>
    <x v="2"/>
    <x v="7"/>
    <x v="220"/>
    <n v="31.983999999999998"/>
    <n v="2"/>
    <n v="0.2"/>
    <n v="11.194399999999998"/>
  </r>
  <r>
    <n v="242"/>
    <x v="112"/>
    <x v="0"/>
    <x v="30"/>
    <d v="2013-06-10T00:00:00"/>
    <s v="Second Class"/>
    <x v="107"/>
    <s v="Ken Lonsdale"/>
    <x v="0"/>
    <s v="United States"/>
    <s v="Chicago"/>
    <x v="10"/>
    <n v="60610"/>
    <x v="2"/>
    <x v="223"/>
    <x v="0"/>
    <x v="3"/>
    <x v="221"/>
    <n v="177.22499999999999"/>
    <n v="5"/>
    <n v="0.5"/>
    <n v="-120.51299999999998"/>
  </r>
  <r>
    <n v="243"/>
    <x v="112"/>
    <x v="0"/>
    <x v="30"/>
    <d v="2013-06-10T00:00:00"/>
    <s v="Second Class"/>
    <x v="107"/>
    <s v="Ken Lonsdale"/>
    <x v="0"/>
    <s v="United States"/>
    <s v="Chicago"/>
    <x v="10"/>
    <n v="60610"/>
    <x v="2"/>
    <x v="224"/>
    <x v="0"/>
    <x v="5"/>
    <x v="222"/>
    <n v="4.0440000000000005"/>
    <n v="3"/>
    <n v="0.6"/>
    <n v="-2.8307999999999995"/>
  </r>
  <r>
    <n v="244"/>
    <x v="112"/>
    <x v="0"/>
    <x v="30"/>
    <d v="2013-06-10T00:00:00"/>
    <s v="Second Class"/>
    <x v="107"/>
    <s v="Ken Lonsdale"/>
    <x v="0"/>
    <s v="United States"/>
    <s v="Chicago"/>
    <x v="10"/>
    <n v="60610"/>
    <x v="2"/>
    <x v="182"/>
    <x v="1"/>
    <x v="6"/>
    <x v="181"/>
    <n v="7.4080000000000004"/>
    <n v="2"/>
    <n v="0.2"/>
    <n v="1.2037999999999995"/>
  </r>
  <r>
    <n v="245"/>
    <x v="113"/>
    <x v="2"/>
    <x v="106"/>
    <d v="2011-06-06T00:00:00"/>
    <s v="Second Class"/>
    <x v="108"/>
    <s v="Dianna Wilson"/>
    <x v="2"/>
    <s v="United States"/>
    <s v="Lakeville"/>
    <x v="11"/>
    <n v="55044"/>
    <x v="2"/>
    <x v="120"/>
    <x v="0"/>
    <x v="1"/>
    <x v="120"/>
    <n v="2001.8600000000001"/>
    <n v="7"/>
    <n v="0"/>
    <n v="580.53939999999989"/>
  </r>
  <r>
    <n v="246"/>
    <x v="113"/>
    <x v="2"/>
    <x v="106"/>
    <d v="2011-06-06T00:00:00"/>
    <s v="Second Class"/>
    <x v="108"/>
    <s v="Dianna Wilson"/>
    <x v="2"/>
    <s v="United States"/>
    <s v="Lakeville"/>
    <x v="11"/>
    <n v="55044"/>
    <x v="2"/>
    <x v="225"/>
    <x v="1"/>
    <x v="4"/>
    <x v="223"/>
    <n v="166.72"/>
    <n v="2"/>
    <n v="0"/>
    <n v="41.680000000000007"/>
  </r>
  <r>
    <n v="247"/>
    <x v="113"/>
    <x v="2"/>
    <x v="106"/>
    <d v="2011-06-06T00:00:00"/>
    <s v="Second Class"/>
    <x v="108"/>
    <s v="Dianna Wilson"/>
    <x v="2"/>
    <s v="United States"/>
    <s v="Lakeville"/>
    <x v="11"/>
    <n v="55044"/>
    <x v="2"/>
    <x v="226"/>
    <x v="1"/>
    <x v="10"/>
    <x v="224"/>
    <n v="47.88"/>
    <n v="6"/>
    <n v="0"/>
    <n v="23.94"/>
  </r>
  <r>
    <n v="248"/>
    <x v="113"/>
    <x v="2"/>
    <x v="106"/>
    <d v="2011-06-06T00:00:00"/>
    <s v="Second Class"/>
    <x v="108"/>
    <s v="Dianna Wilson"/>
    <x v="2"/>
    <s v="United States"/>
    <s v="Lakeville"/>
    <x v="11"/>
    <n v="55044"/>
    <x v="2"/>
    <x v="227"/>
    <x v="1"/>
    <x v="9"/>
    <x v="225"/>
    <n v="1503.25"/>
    <n v="5"/>
    <n v="0"/>
    <n v="496.07249999999993"/>
  </r>
  <r>
    <n v="249"/>
    <x v="113"/>
    <x v="2"/>
    <x v="106"/>
    <d v="2011-06-06T00:00:00"/>
    <s v="Second Class"/>
    <x v="108"/>
    <s v="Dianna Wilson"/>
    <x v="2"/>
    <s v="United States"/>
    <s v="Lakeville"/>
    <x v="11"/>
    <n v="55044"/>
    <x v="2"/>
    <x v="180"/>
    <x v="1"/>
    <x v="10"/>
    <x v="179"/>
    <n v="25.92"/>
    <n v="4"/>
    <n v="0"/>
    <n v="12.441600000000001"/>
  </r>
  <r>
    <n v="250"/>
    <x v="114"/>
    <x v="0"/>
    <x v="107"/>
    <d v="2013-12-16T00:00:00"/>
    <s v="Second Class"/>
    <x v="109"/>
    <s v="Logan Haushalter"/>
    <x v="0"/>
    <s v="United States"/>
    <s v="San Francisco"/>
    <x v="1"/>
    <n v="94109"/>
    <x v="1"/>
    <x v="228"/>
    <x v="0"/>
    <x v="1"/>
    <x v="226"/>
    <n v="321.56799999999998"/>
    <n v="2"/>
    <n v="0.2"/>
    <n v="28.137200000000007"/>
  </r>
  <r>
    <n v="251"/>
    <x v="115"/>
    <x v="0"/>
    <x v="108"/>
    <d v="2013-09-18T00:00:00"/>
    <s v="Standard Class"/>
    <x v="110"/>
    <s v="Kelly Collister"/>
    <x v="0"/>
    <s v="United States"/>
    <s v="San Diego"/>
    <x v="1"/>
    <n v="92037"/>
    <x v="1"/>
    <x v="229"/>
    <x v="1"/>
    <x v="10"/>
    <x v="227"/>
    <n v="7.61"/>
    <n v="1"/>
    <n v="0"/>
    <n v="3.5766999999999998"/>
  </r>
  <r>
    <n v="252"/>
    <x v="115"/>
    <x v="0"/>
    <x v="108"/>
    <d v="2013-09-18T00:00:00"/>
    <s v="Standard Class"/>
    <x v="110"/>
    <s v="Kelly Collister"/>
    <x v="0"/>
    <s v="United States"/>
    <s v="San Diego"/>
    <x v="1"/>
    <n v="92037"/>
    <x v="1"/>
    <x v="217"/>
    <x v="2"/>
    <x v="11"/>
    <x v="216"/>
    <n v="3347.37"/>
    <n v="13"/>
    <n v="0"/>
    <n v="636.0002999999997"/>
  </r>
  <r>
    <n v="253"/>
    <x v="116"/>
    <x v="0"/>
    <x v="107"/>
    <d v="2013-12-14T00:00:00"/>
    <s v="First Class"/>
    <x v="111"/>
    <s v="Delfina Latchford"/>
    <x v="0"/>
    <s v="United States"/>
    <s v="New York City"/>
    <x v="15"/>
    <n v="10024"/>
    <x v="3"/>
    <x v="230"/>
    <x v="1"/>
    <x v="4"/>
    <x v="228"/>
    <n v="80.58"/>
    <n v="6"/>
    <n v="0"/>
    <n v="22.562400000000004"/>
  </r>
  <r>
    <n v="254"/>
    <x v="116"/>
    <x v="0"/>
    <x v="107"/>
    <d v="2013-12-14T00:00:00"/>
    <s v="First Class"/>
    <x v="111"/>
    <s v="Delfina Latchford"/>
    <x v="0"/>
    <s v="United States"/>
    <s v="New York City"/>
    <x v="15"/>
    <n v="10024"/>
    <x v="3"/>
    <x v="231"/>
    <x v="1"/>
    <x v="12"/>
    <x v="229"/>
    <n v="361.92"/>
    <n v="4"/>
    <n v="0"/>
    <n v="162.864"/>
  </r>
  <r>
    <n v="255"/>
    <x v="117"/>
    <x v="1"/>
    <x v="109"/>
    <d v="2012-12-04T00:00:00"/>
    <s v="Standard Class"/>
    <x v="112"/>
    <s v="Dan Reichenbach"/>
    <x v="1"/>
    <s v="United States"/>
    <s v="Chicago"/>
    <x v="10"/>
    <n v="60623"/>
    <x v="2"/>
    <x v="224"/>
    <x v="0"/>
    <x v="5"/>
    <x v="222"/>
    <n v="12.132000000000001"/>
    <n v="9"/>
    <n v="0.6"/>
    <n v="-8.4923999999999982"/>
  </r>
  <r>
    <n v="256"/>
    <x v="117"/>
    <x v="1"/>
    <x v="109"/>
    <d v="2012-12-04T00:00:00"/>
    <s v="Standard Class"/>
    <x v="112"/>
    <s v="Dan Reichenbach"/>
    <x v="1"/>
    <s v="United States"/>
    <s v="Chicago"/>
    <x v="10"/>
    <n v="60623"/>
    <x v="2"/>
    <x v="232"/>
    <x v="1"/>
    <x v="4"/>
    <x v="230"/>
    <n v="82.367999999999995"/>
    <n v="2"/>
    <n v="0.2"/>
    <n v="-19.562399999999997"/>
  </r>
  <r>
    <n v="257"/>
    <x v="117"/>
    <x v="1"/>
    <x v="109"/>
    <d v="2012-12-04T00:00:00"/>
    <s v="Standard Class"/>
    <x v="112"/>
    <s v="Dan Reichenbach"/>
    <x v="1"/>
    <s v="United States"/>
    <s v="Chicago"/>
    <x v="10"/>
    <n v="60623"/>
    <x v="2"/>
    <x v="146"/>
    <x v="1"/>
    <x v="4"/>
    <x v="146"/>
    <n v="53.92"/>
    <n v="5"/>
    <n v="0.2"/>
    <n v="4.0439999999999969"/>
  </r>
  <r>
    <n v="258"/>
    <x v="117"/>
    <x v="1"/>
    <x v="109"/>
    <d v="2012-12-04T00:00:00"/>
    <s v="Standard Class"/>
    <x v="112"/>
    <s v="Dan Reichenbach"/>
    <x v="1"/>
    <s v="United States"/>
    <s v="Chicago"/>
    <x v="10"/>
    <n v="60623"/>
    <x v="2"/>
    <x v="233"/>
    <x v="2"/>
    <x v="7"/>
    <x v="231"/>
    <n v="647.904"/>
    <n v="6"/>
    <n v="0.2"/>
    <n v="56.691599999999966"/>
  </r>
  <r>
    <n v="259"/>
    <x v="118"/>
    <x v="3"/>
    <x v="96"/>
    <d v="2014-12-04T00:00:00"/>
    <s v="Second Class"/>
    <x v="113"/>
    <s v="Craig Carreira"/>
    <x v="0"/>
    <s v="United States"/>
    <s v="New York City"/>
    <x v="15"/>
    <n v="10009"/>
    <x v="3"/>
    <x v="234"/>
    <x v="2"/>
    <x v="11"/>
    <x v="232"/>
    <n v="20.37"/>
    <n v="3"/>
    <n v="0"/>
    <n v="6.9258000000000006"/>
  </r>
  <r>
    <n v="260"/>
    <x v="118"/>
    <x v="3"/>
    <x v="96"/>
    <d v="2014-12-04T00:00:00"/>
    <s v="Second Class"/>
    <x v="113"/>
    <s v="Craig Carreira"/>
    <x v="0"/>
    <s v="United States"/>
    <s v="New York City"/>
    <x v="15"/>
    <n v="10009"/>
    <x v="3"/>
    <x v="235"/>
    <x v="1"/>
    <x v="4"/>
    <x v="233"/>
    <n v="221.54999999999998"/>
    <n v="3"/>
    <n v="0"/>
    <n v="6.6465000000000174"/>
  </r>
  <r>
    <n v="261"/>
    <x v="118"/>
    <x v="3"/>
    <x v="96"/>
    <d v="2014-12-04T00:00:00"/>
    <s v="Second Class"/>
    <x v="113"/>
    <s v="Craig Carreira"/>
    <x v="0"/>
    <s v="United States"/>
    <s v="New York City"/>
    <x v="15"/>
    <n v="10009"/>
    <x v="3"/>
    <x v="236"/>
    <x v="1"/>
    <x v="8"/>
    <x v="234"/>
    <n v="17.52"/>
    <n v="5"/>
    <n v="0.2"/>
    <n v="6.1319999999999988"/>
  </r>
  <r>
    <n v="262"/>
    <x v="119"/>
    <x v="3"/>
    <x v="110"/>
    <d v="2014-06-13T00:00:00"/>
    <s v="Standard Class"/>
    <x v="114"/>
    <s v="Dorris liebe"/>
    <x v="1"/>
    <s v="United States"/>
    <s v="Pasadena"/>
    <x v="5"/>
    <n v="77506"/>
    <x v="2"/>
    <x v="237"/>
    <x v="1"/>
    <x v="9"/>
    <x v="235"/>
    <n v="1.6239999999999994"/>
    <n v="2"/>
    <n v="0.8"/>
    <n v="-4.4660000000000002"/>
  </r>
  <r>
    <n v="263"/>
    <x v="120"/>
    <x v="2"/>
    <x v="111"/>
    <d v="2011-09-21T00:00:00"/>
    <s v="Second Class"/>
    <x v="115"/>
    <s v="Sean Braxton"/>
    <x v="1"/>
    <s v="United States"/>
    <s v="Houston"/>
    <x v="5"/>
    <n v="77036"/>
    <x v="2"/>
    <x v="155"/>
    <x v="2"/>
    <x v="15"/>
    <x v="154"/>
    <n v="3059.982"/>
    <n v="3"/>
    <n v="0.4"/>
    <n v="-509.99700000000075"/>
  </r>
  <r>
    <n v="264"/>
    <x v="120"/>
    <x v="2"/>
    <x v="111"/>
    <d v="2011-09-21T00:00:00"/>
    <s v="Second Class"/>
    <x v="115"/>
    <s v="Sean Braxton"/>
    <x v="1"/>
    <s v="United States"/>
    <s v="Houston"/>
    <x v="5"/>
    <n v="77036"/>
    <x v="2"/>
    <x v="238"/>
    <x v="2"/>
    <x v="15"/>
    <x v="236"/>
    <n v="2519.9579999999996"/>
    <n v="7"/>
    <n v="0.4"/>
    <n v="-251.99579999999992"/>
  </r>
  <r>
    <n v="265"/>
    <x v="121"/>
    <x v="0"/>
    <x v="112"/>
    <d v="2013-06-14T00:00:00"/>
    <s v="Standard Class"/>
    <x v="116"/>
    <s v="Roy Collins"/>
    <x v="0"/>
    <s v="United States"/>
    <s v="Chicago"/>
    <x v="10"/>
    <n v="60610"/>
    <x v="2"/>
    <x v="239"/>
    <x v="2"/>
    <x v="7"/>
    <x v="237"/>
    <n v="328.22399999999999"/>
    <n v="4"/>
    <n v="0.2"/>
    <n v="28.7196"/>
  </r>
  <r>
    <n v="266"/>
    <x v="122"/>
    <x v="1"/>
    <x v="113"/>
    <d v="2012-11-15T00:00:00"/>
    <s v="Standard Class"/>
    <x v="117"/>
    <s v="Alan Hwang"/>
    <x v="0"/>
    <s v="United States"/>
    <s v="Brentwood"/>
    <x v="1"/>
    <n v="94513"/>
    <x v="1"/>
    <x v="240"/>
    <x v="2"/>
    <x v="11"/>
    <x v="238"/>
    <n v="79.900000000000006"/>
    <n v="2"/>
    <n v="0"/>
    <n v="35.156000000000006"/>
  </r>
  <r>
    <n v="267"/>
    <x v="123"/>
    <x v="3"/>
    <x v="114"/>
    <d v="2014-06-21T00:00:00"/>
    <s v="Standard Class"/>
    <x v="118"/>
    <s v="Claudia Bergmann"/>
    <x v="1"/>
    <s v="United States"/>
    <s v="Chapel Hill"/>
    <x v="3"/>
    <n v="27514"/>
    <x v="0"/>
    <x v="241"/>
    <x v="1"/>
    <x v="6"/>
    <x v="239"/>
    <n v="14.015999999999998"/>
    <n v="3"/>
    <n v="0.2"/>
    <n v="4.7303999999999995"/>
  </r>
  <r>
    <n v="268"/>
    <x v="124"/>
    <x v="0"/>
    <x v="115"/>
    <d v="2013-01-28T00:00:00"/>
    <s v="Standard Class"/>
    <x v="38"/>
    <s v="Paul Gonzalez"/>
    <x v="0"/>
    <s v="United States"/>
    <s v="Morristown"/>
    <x v="30"/>
    <n v="7960"/>
    <x v="3"/>
    <x v="242"/>
    <x v="1"/>
    <x v="13"/>
    <x v="240"/>
    <n v="7.5600000000000005"/>
    <n v="6"/>
    <n v="0"/>
    <n v="0.3024"/>
  </r>
  <r>
    <n v="269"/>
    <x v="125"/>
    <x v="3"/>
    <x v="34"/>
    <d v="2014-12-14T00:00:00"/>
    <s v="Standard Class"/>
    <x v="119"/>
    <s v="Christine Abelman"/>
    <x v="1"/>
    <s v="United States"/>
    <s v="Cincinnati"/>
    <x v="24"/>
    <n v="45231"/>
    <x v="3"/>
    <x v="243"/>
    <x v="1"/>
    <x v="4"/>
    <x v="241"/>
    <n v="37.207999999999998"/>
    <n v="1"/>
    <n v="0.2"/>
    <n v="-7.4416000000000011"/>
  </r>
  <r>
    <n v="270"/>
    <x v="125"/>
    <x v="3"/>
    <x v="34"/>
    <d v="2014-12-14T00:00:00"/>
    <s v="Standard Class"/>
    <x v="119"/>
    <s v="Christine Abelman"/>
    <x v="1"/>
    <s v="United States"/>
    <s v="Cincinnati"/>
    <x v="24"/>
    <n v="45231"/>
    <x v="3"/>
    <x v="244"/>
    <x v="1"/>
    <x v="12"/>
    <x v="242"/>
    <n v="57.576000000000001"/>
    <n v="3"/>
    <n v="0.2"/>
    <n v="21.591000000000001"/>
  </r>
  <r>
    <n v="271"/>
    <x v="126"/>
    <x v="3"/>
    <x v="116"/>
    <d v="2015-01-03T00:00:00"/>
    <s v="Second Class"/>
    <x v="120"/>
    <s v="Kristen Hastings"/>
    <x v="1"/>
    <s v="United States"/>
    <s v="San Francisco"/>
    <x v="1"/>
    <n v="94110"/>
    <x v="1"/>
    <x v="245"/>
    <x v="1"/>
    <x v="4"/>
    <x v="243"/>
    <n v="725.84"/>
    <n v="4"/>
    <n v="0"/>
    <n v="210.4935999999999"/>
  </r>
  <r>
    <n v="272"/>
    <x v="127"/>
    <x v="1"/>
    <x v="117"/>
    <d v="2012-07-31T00:00:00"/>
    <s v="First Class"/>
    <x v="66"/>
    <s v="Helen Andreada"/>
    <x v="0"/>
    <s v="United States"/>
    <s v="San Francisco"/>
    <x v="1"/>
    <n v="94109"/>
    <x v="1"/>
    <x v="246"/>
    <x v="2"/>
    <x v="11"/>
    <x v="244"/>
    <n v="209.92999999999998"/>
    <n v="7"/>
    <n v="0"/>
    <n v="92.369200000000021"/>
  </r>
  <r>
    <n v="273"/>
    <x v="127"/>
    <x v="1"/>
    <x v="117"/>
    <d v="2012-07-31T00:00:00"/>
    <s v="First Class"/>
    <x v="66"/>
    <s v="Helen Andreada"/>
    <x v="0"/>
    <s v="United States"/>
    <s v="San Francisco"/>
    <x v="1"/>
    <n v="94109"/>
    <x v="1"/>
    <x v="247"/>
    <x v="0"/>
    <x v="5"/>
    <x v="245"/>
    <n v="5.28"/>
    <n v="3"/>
    <n v="0"/>
    <n v="2.3232000000000004"/>
  </r>
  <r>
    <n v="274"/>
    <x v="127"/>
    <x v="1"/>
    <x v="117"/>
    <d v="2012-07-31T00:00:00"/>
    <s v="First Class"/>
    <x v="66"/>
    <s v="Helen Andreada"/>
    <x v="0"/>
    <s v="United States"/>
    <s v="San Francisco"/>
    <x v="1"/>
    <n v="94109"/>
    <x v="1"/>
    <x v="248"/>
    <x v="1"/>
    <x v="8"/>
    <x v="246"/>
    <n v="10.92"/>
    <n v="3"/>
    <n v="0.2"/>
    <n v="4.0949999999999989"/>
  </r>
  <r>
    <n v="275"/>
    <x v="128"/>
    <x v="3"/>
    <x v="118"/>
    <d v="2014-09-18T00:00:00"/>
    <s v="First Class"/>
    <x v="121"/>
    <s v="Barry Blumstein"/>
    <x v="1"/>
    <s v="United States"/>
    <s v="Inglewood"/>
    <x v="1"/>
    <n v="90301"/>
    <x v="1"/>
    <x v="249"/>
    <x v="1"/>
    <x v="10"/>
    <x v="247"/>
    <n v="8.82"/>
    <n v="2"/>
    <n v="0"/>
    <n v="4.0571999999999999"/>
  </r>
  <r>
    <n v="276"/>
    <x v="128"/>
    <x v="3"/>
    <x v="118"/>
    <d v="2014-09-18T00:00:00"/>
    <s v="First Class"/>
    <x v="121"/>
    <s v="Barry Blumstein"/>
    <x v="1"/>
    <s v="United States"/>
    <s v="Inglewood"/>
    <x v="1"/>
    <n v="90301"/>
    <x v="1"/>
    <x v="250"/>
    <x v="1"/>
    <x v="6"/>
    <x v="248"/>
    <n v="5.98"/>
    <n v="1"/>
    <n v="0"/>
    <n v="1.5548000000000002"/>
  </r>
  <r>
    <n v="277"/>
    <x v="129"/>
    <x v="3"/>
    <x v="119"/>
    <d v="2014-10-18T00:00:00"/>
    <s v="Standard Class"/>
    <x v="122"/>
    <s v="Andrew Gjertsen"/>
    <x v="1"/>
    <s v="United States"/>
    <s v="Philadelphia"/>
    <x v="9"/>
    <n v="19140"/>
    <x v="3"/>
    <x v="251"/>
    <x v="1"/>
    <x v="10"/>
    <x v="249"/>
    <n v="11.648000000000001"/>
    <n v="2"/>
    <n v="0.2"/>
    <n v="4.0768000000000004"/>
  </r>
  <r>
    <n v="278"/>
    <x v="129"/>
    <x v="3"/>
    <x v="119"/>
    <d v="2014-10-18T00:00:00"/>
    <s v="Standard Class"/>
    <x v="122"/>
    <s v="Andrew Gjertsen"/>
    <x v="1"/>
    <s v="United States"/>
    <s v="Philadelphia"/>
    <x v="9"/>
    <n v="19140"/>
    <x v="3"/>
    <x v="252"/>
    <x v="1"/>
    <x v="10"/>
    <x v="250"/>
    <n v="18.175999999999998"/>
    <n v="4"/>
    <n v="0.2"/>
    <n v="5.9071999999999987"/>
  </r>
  <r>
    <n v="279"/>
    <x v="129"/>
    <x v="3"/>
    <x v="119"/>
    <d v="2014-10-18T00:00:00"/>
    <s v="Standard Class"/>
    <x v="122"/>
    <s v="Andrew Gjertsen"/>
    <x v="1"/>
    <s v="United States"/>
    <s v="Philadelphia"/>
    <x v="9"/>
    <n v="19140"/>
    <x v="3"/>
    <x v="253"/>
    <x v="1"/>
    <x v="4"/>
    <x v="251"/>
    <n v="59.712000000000003"/>
    <n v="6"/>
    <n v="0.2"/>
    <n v="5.9711999999999996"/>
  </r>
  <r>
    <n v="280"/>
    <x v="129"/>
    <x v="3"/>
    <x v="119"/>
    <d v="2014-10-18T00:00:00"/>
    <s v="Standard Class"/>
    <x v="122"/>
    <s v="Andrew Gjertsen"/>
    <x v="1"/>
    <s v="United States"/>
    <s v="Philadelphia"/>
    <x v="9"/>
    <n v="19140"/>
    <x v="3"/>
    <x v="254"/>
    <x v="1"/>
    <x v="2"/>
    <x v="252"/>
    <n v="24.839999999999996"/>
    <n v="3"/>
    <n v="0.2"/>
    <n v="8.6940000000000008"/>
  </r>
  <r>
    <n v="281"/>
    <x v="130"/>
    <x v="1"/>
    <x v="120"/>
    <d v="2012-09-28T00:00:00"/>
    <s v="Second Class"/>
    <x v="56"/>
    <s v="Steven Cartwright"/>
    <x v="0"/>
    <s v="United States"/>
    <s v="Houston"/>
    <x v="5"/>
    <n v="77070"/>
    <x v="2"/>
    <x v="255"/>
    <x v="1"/>
    <x v="8"/>
    <x v="253"/>
    <n v="2.0799999999999996"/>
    <n v="5"/>
    <n v="0.8"/>
    <n v="-3.4320000000000004"/>
  </r>
  <r>
    <n v="282"/>
    <x v="130"/>
    <x v="1"/>
    <x v="120"/>
    <d v="2012-09-28T00:00:00"/>
    <s v="Second Class"/>
    <x v="56"/>
    <s v="Steven Cartwright"/>
    <x v="0"/>
    <s v="United States"/>
    <s v="Houston"/>
    <x v="5"/>
    <n v="77070"/>
    <x v="2"/>
    <x v="256"/>
    <x v="2"/>
    <x v="7"/>
    <x v="254"/>
    <n v="1114.4000000000001"/>
    <n v="7"/>
    <n v="0.2"/>
    <n v="376.11"/>
  </r>
  <r>
    <n v="283"/>
    <x v="131"/>
    <x v="1"/>
    <x v="121"/>
    <d v="2012-11-06T00:00:00"/>
    <s v="Standard Class"/>
    <x v="123"/>
    <s v="Jas O'Carroll"/>
    <x v="0"/>
    <s v="United States"/>
    <s v="Los Angeles"/>
    <x v="1"/>
    <n v="90004"/>
    <x v="1"/>
    <x v="257"/>
    <x v="0"/>
    <x v="3"/>
    <x v="255"/>
    <n v="1038.8399999999999"/>
    <n v="5"/>
    <n v="0.2"/>
    <n v="51.942000000000007"/>
  </r>
  <r>
    <n v="284"/>
    <x v="132"/>
    <x v="1"/>
    <x v="120"/>
    <d v="2012-10-02T00:00:00"/>
    <s v="Standard Class"/>
    <x v="14"/>
    <s v="Tracy Blumstein"/>
    <x v="0"/>
    <s v="United States"/>
    <s v="Portland"/>
    <x v="21"/>
    <n v="97206"/>
    <x v="1"/>
    <x v="258"/>
    <x v="1"/>
    <x v="10"/>
    <x v="33"/>
    <n v="141.76"/>
    <n v="5"/>
    <n v="0.2"/>
    <n v="47.843999999999994"/>
  </r>
  <r>
    <n v="285"/>
    <x v="132"/>
    <x v="1"/>
    <x v="120"/>
    <d v="2012-10-02T00:00:00"/>
    <s v="Standard Class"/>
    <x v="14"/>
    <s v="Tracy Blumstein"/>
    <x v="0"/>
    <s v="United States"/>
    <s v="Portland"/>
    <x v="21"/>
    <n v="97206"/>
    <x v="1"/>
    <x v="259"/>
    <x v="2"/>
    <x v="11"/>
    <x v="256"/>
    <n v="239.80000000000004"/>
    <n v="5"/>
    <n v="0.2"/>
    <n v="47.959999999999987"/>
  </r>
  <r>
    <n v="286"/>
    <x v="132"/>
    <x v="1"/>
    <x v="120"/>
    <d v="2012-10-02T00:00:00"/>
    <s v="Standard Class"/>
    <x v="14"/>
    <s v="Tracy Blumstein"/>
    <x v="0"/>
    <s v="United States"/>
    <s v="Portland"/>
    <x v="21"/>
    <n v="97206"/>
    <x v="1"/>
    <x v="260"/>
    <x v="1"/>
    <x v="10"/>
    <x v="257"/>
    <n v="31.104000000000006"/>
    <n v="6"/>
    <n v="0.2"/>
    <n v="10.8864"/>
  </r>
  <r>
    <n v="287"/>
    <x v="133"/>
    <x v="0"/>
    <x v="122"/>
    <d v="2013-12-21T00:00:00"/>
    <s v="Second Class"/>
    <x v="124"/>
    <s v="Alan Haines"/>
    <x v="1"/>
    <s v="United States"/>
    <s v="Tamarac"/>
    <x v="2"/>
    <n v="33319"/>
    <x v="0"/>
    <x v="261"/>
    <x v="1"/>
    <x v="8"/>
    <x v="258"/>
    <n v="254.05800000000002"/>
    <n v="7"/>
    <n v="0.7"/>
    <n v="-169.3719999999999"/>
  </r>
  <r>
    <n v="288"/>
    <x v="133"/>
    <x v="0"/>
    <x v="122"/>
    <d v="2013-12-21T00:00:00"/>
    <s v="Second Class"/>
    <x v="124"/>
    <s v="Alan Haines"/>
    <x v="1"/>
    <s v="United States"/>
    <s v="Tamarac"/>
    <x v="2"/>
    <n v="33319"/>
    <x v="0"/>
    <x v="166"/>
    <x v="1"/>
    <x v="9"/>
    <x v="165"/>
    <n v="194.52800000000002"/>
    <n v="2"/>
    <n v="0.2"/>
    <n v="24.315999999999974"/>
  </r>
  <r>
    <n v="289"/>
    <x v="133"/>
    <x v="0"/>
    <x v="122"/>
    <d v="2013-12-21T00:00:00"/>
    <s v="Second Class"/>
    <x v="124"/>
    <s v="Alan Haines"/>
    <x v="1"/>
    <s v="United States"/>
    <s v="Tamarac"/>
    <x v="2"/>
    <n v="33319"/>
    <x v="0"/>
    <x v="262"/>
    <x v="1"/>
    <x v="14"/>
    <x v="259"/>
    <n v="961.48000000000013"/>
    <n v="5"/>
    <n v="0.2"/>
    <n v="-204.31449999999995"/>
  </r>
  <r>
    <n v="290"/>
    <x v="134"/>
    <x v="0"/>
    <x v="73"/>
    <d v="2013-11-25T00:00:00"/>
    <s v="Second Class"/>
    <x v="125"/>
    <s v="Nick Zandusky"/>
    <x v="2"/>
    <s v="United States"/>
    <s v="Columbus"/>
    <x v="24"/>
    <n v="43229"/>
    <x v="3"/>
    <x v="263"/>
    <x v="1"/>
    <x v="13"/>
    <x v="260"/>
    <n v="19.096"/>
    <n v="7"/>
    <n v="0.2"/>
    <n v="6.6835999999999993"/>
  </r>
  <r>
    <n v="291"/>
    <x v="134"/>
    <x v="0"/>
    <x v="73"/>
    <d v="2013-11-25T00:00:00"/>
    <s v="Second Class"/>
    <x v="125"/>
    <s v="Nick Zandusky"/>
    <x v="2"/>
    <s v="United States"/>
    <s v="Columbus"/>
    <x v="24"/>
    <n v="43229"/>
    <x v="3"/>
    <x v="264"/>
    <x v="1"/>
    <x v="2"/>
    <x v="261"/>
    <n v="18.496000000000002"/>
    <n v="8"/>
    <n v="0.2"/>
    <n v="6.2423999999999999"/>
  </r>
  <r>
    <n v="292"/>
    <x v="134"/>
    <x v="0"/>
    <x v="73"/>
    <d v="2013-11-25T00:00:00"/>
    <s v="Second Class"/>
    <x v="125"/>
    <s v="Nick Zandusky"/>
    <x v="2"/>
    <s v="United States"/>
    <s v="Columbus"/>
    <x v="24"/>
    <n v="43229"/>
    <x v="3"/>
    <x v="265"/>
    <x v="2"/>
    <x v="11"/>
    <x v="262"/>
    <n v="255.98400000000004"/>
    <n v="2"/>
    <n v="0.2"/>
    <n v="54.396600000000007"/>
  </r>
  <r>
    <n v="293"/>
    <x v="134"/>
    <x v="0"/>
    <x v="73"/>
    <d v="2013-11-25T00:00:00"/>
    <s v="Second Class"/>
    <x v="125"/>
    <s v="Nick Zandusky"/>
    <x v="2"/>
    <s v="United States"/>
    <s v="Columbus"/>
    <x v="24"/>
    <n v="43229"/>
    <x v="3"/>
    <x v="266"/>
    <x v="0"/>
    <x v="0"/>
    <x v="263"/>
    <n v="86.97"/>
    <n v="3"/>
    <n v="0.5"/>
    <n v="-48.703199999999995"/>
  </r>
  <r>
    <n v="294"/>
    <x v="135"/>
    <x v="2"/>
    <x v="58"/>
    <d v="2011-12-28T00:00:00"/>
    <s v="First Class"/>
    <x v="126"/>
    <s v="Kelly Lampkin"/>
    <x v="1"/>
    <s v="United States"/>
    <s v="Colorado Springs"/>
    <x v="22"/>
    <n v="80906"/>
    <x v="1"/>
    <x v="267"/>
    <x v="0"/>
    <x v="5"/>
    <x v="264"/>
    <n v="300.416"/>
    <n v="8"/>
    <n v="0.2"/>
    <n v="78.859200000000001"/>
  </r>
  <r>
    <n v="295"/>
    <x v="135"/>
    <x v="2"/>
    <x v="58"/>
    <d v="2011-12-28T00:00:00"/>
    <s v="First Class"/>
    <x v="126"/>
    <s v="Kelly Lampkin"/>
    <x v="1"/>
    <s v="United States"/>
    <s v="Colorado Springs"/>
    <x v="22"/>
    <n v="80906"/>
    <x v="1"/>
    <x v="268"/>
    <x v="0"/>
    <x v="1"/>
    <x v="265"/>
    <n v="230.35200000000003"/>
    <n v="3"/>
    <n v="0.2"/>
    <n v="20.155800000000013"/>
  </r>
  <r>
    <n v="296"/>
    <x v="135"/>
    <x v="2"/>
    <x v="58"/>
    <d v="2011-12-28T00:00:00"/>
    <s v="First Class"/>
    <x v="126"/>
    <s v="Kelly Lampkin"/>
    <x v="1"/>
    <s v="United States"/>
    <s v="Colorado Springs"/>
    <x v="22"/>
    <n v="80906"/>
    <x v="1"/>
    <x v="269"/>
    <x v="0"/>
    <x v="5"/>
    <x v="266"/>
    <n v="218.35200000000003"/>
    <n v="3"/>
    <n v="0.2"/>
    <n v="-24.564599999999999"/>
  </r>
  <r>
    <n v="297"/>
    <x v="135"/>
    <x v="2"/>
    <x v="58"/>
    <d v="2011-12-28T00:00:00"/>
    <s v="First Class"/>
    <x v="126"/>
    <s v="Kelly Lampkin"/>
    <x v="1"/>
    <s v="United States"/>
    <s v="Colorado Springs"/>
    <x v="22"/>
    <n v="80906"/>
    <x v="1"/>
    <x v="270"/>
    <x v="1"/>
    <x v="8"/>
    <x v="267"/>
    <n v="78.600000000000009"/>
    <n v="5"/>
    <n v="0.7"/>
    <n v="-62.88000000000001"/>
  </r>
  <r>
    <n v="298"/>
    <x v="135"/>
    <x v="2"/>
    <x v="58"/>
    <d v="2011-12-28T00:00:00"/>
    <s v="First Class"/>
    <x v="126"/>
    <s v="Kelly Lampkin"/>
    <x v="1"/>
    <s v="United States"/>
    <s v="Colorado Springs"/>
    <x v="22"/>
    <n v="80906"/>
    <x v="1"/>
    <x v="271"/>
    <x v="1"/>
    <x v="13"/>
    <x v="268"/>
    <n v="27.552000000000003"/>
    <n v="3"/>
    <n v="0.2"/>
    <n v="9.2987999999999964"/>
  </r>
  <r>
    <n v="299"/>
    <x v="136"/>
    <x v="0"/>
    <x v="99"/>
    <d v="2013-11-04T00:00:00"/>
    <s v="Standard Class"/>
    <x v="63"/>
    <s v="Jonathan Doherty"/>
    <x v="1"/>
    <s v="United States"/>
    <s v="Belleville"/>
    <x v="30"/>
    <n v="7109"/>
    <x v="3"/>
    <x v="272"/>
    <x v="1"/>
    <x v="10"/>
    <x v="269"/>
    <n v="32.400000000000006"/>
    <n v="5"/>
    <n v="0"/>
    <n v="15.552000000000001"/>
  </r>
  <r>
    <n v="300"/>
    <x v="136"/>
    <x v="0"/>
    <x v="99"/>
    <d v="2013-11-04T00:00:00"/>
    <s v="Standard Class"/>
    <x v="63"/>
    <s v="Jonathan Doherty"/>
    <x v="1"/>
    <s v="United States"/>
    <s v="Belleville"/>
    <x v="30"/>
    <n v="7109"/>
    <x v="3"/>
    <x v="273"/>
    <x v="1"/>
    <x v="4"/>
    <x v="270"/>
    <n v="1082.48"/>
    <n v="8"/>
    <n v="0"/>
    <n v="10.824800000000096"/>
  </r>
  <r>
    <n v="301"/>
    <x v="136"/>
    <x v="0"/>
    <x v="99"/>
    <d v="2013-11-04T00:00:00"/>
    <s v="Standard Class"/>
    <x v="63"/>
    <s v="Jonathan Doherty"/>
    <x v="1"/>
    <s v="United States"/>
    <s v="Belleville"/>
    <x v="30"/>
    <n v="7109"/>
    <x v="3"/>
    <x v="274"/>
    <x v="1"/>
    <x v="10"/>
    <x v="271"/>
    <n v="56.91"/>
    <n v="3"/>
    <n v="0"/>
    <n v="27.316799999999997"/>
  </r>
  <r>
    <n v="302"/>
    <x v="136"/>
    <x v="0"/>
    <x v="99"/>
    <d v="2013-11-04T00:00:00"/>
    <s v="Standard Class"/>
    <x v="63"/>
    <s v="Jonathan Doherty"/>
    <x v="1"/>
    <s v="United States"/>
    <s v="Belleville"/>
    <x v="30"/>
    <n v="7109"/>
    <x v="3"/>
    <x v="275"/>
    <x v="0"/>
    <x v="5"/>
    <x v="272"/>
    <n v="77.599999999999994"/>
    <n v="4"/>
    <n v="0"/>
    <n v="38.023999999999994"/>
  </r>
  <r>
    <n v="303"/>
    <x v="136"/>
    <x v="0"/>
    <x v="99"/>
    <d v="2013-11-04T00:00:00"/>
    <s v="Standard Class"/>
    <x v="63"/>
    <s v="Jonathan Doherty"/>
    <x v="1"/>
    <s v="United States"/>
    <s v="Belleville"/>
    <x v="30"/>
    <n v="7109"/>
    <x v="3"/>
    <x v="276"/>
    <x v="1"/>
    <x v="8"/>
    <x v="273"/>
    <n v="14.28"/>
    <n v="1"/>
    <n v="0"/>
    <n v="6.5687999999999995"/>
  </r>
  <r>
    <n v="304"/>
    <x v="137"/>
    <x v="3"/>
    <x v="123"/>
    <d v="2014-11-24T00:00:00"/>
    <s v="Standard Class"/>
    <x v="101"/>
    <s v="Jonathan Howell"/>
    <x v="0"/>
    <s v="United States"/>
    <s v="Chicago"/>
    <x v="10"/>
    <n v="60623"/>
    <x v="2"/>
    <x v="277"/>
    <x v="0"/>
    <x v="3"/>
    <x v="274"/>
    <n v="219.07500000000002"/>
    <n v="3"/>
    <n v="0.5"/>
    <n v="-131.44500000000005"/>
  </r>
  <r>
    <n v="305"/>
    <x v="138"/>
    <x v="1"/>
    <x v="124"/>
    <d v="2012-05-09T00:00:00"/>
    <s v="Second Class"/>
    <x v="127"/>
    <s v="Alan Schoenberger"/>
    <x v="1"/>
    <s v="United States"/>
    <s v="New York City"/>
    <x v="15"/>
    <n v="10024"/>
    <x v="3"/>
    <x v="278"/>
    <x v="0"/>
    <x v="5"/>
    <x v="275"/>
    <n v="26.8"/>
    <n v="2"/>
    <n v="0"/>
    <n v="12.863999999999999"/>
  </r>
  <r>
    <n v="306"/>
    <x v="139"/>
    <x v="2"/>
    <x v="125"/>
    <d v="2012-01-04T00:00:00"/>
    <s v="Standard Class"/>
    <x v="33"/>
    <s v="Ken Brennan"/>
    <x v="1"/>
    <s v="United States"/>
    <s v="Taylor"/>
    <x v="12"/>
    <n v="48180"/>
    <x v="2"/>
    <x v="279"/>
    <x v="1"/>
    <x v="6"/>
    <x v="276"/>
    <n v="9.84"/>
    <n v="3"/>
    <n v="0"/>
    <n v="2.8535999999999988"/>
  </r>
  <r>
    <n v="307"/>
    <x v="140"/>
    <x v="2"/>
    <x v="106"/>
    <d v="2011-06-06T00:00:00"/>
    <s v="Standard Class"/>
    <x v="128"/>
    <s v="Corey Roper"/>
    <x v="2"/>
    <s v="United States"/>
    <s v="Lakewood"/>
    <x v="30"/>
    <n v="8701"/>
    <x v="3"/>
    <x v="280"/>
    <x v="1"/>
    <x v="8"/>
    <x v="277"/>
    <n v="45.480000000000004"/>
    <n v="3"/>
    <n v="0"/>
    <n v="20.9208"/>
  </r>
  <r>
    <n v="308"/>
    <x v="140"/>
    <x v="2"/>
    <x v="106"/>
    <d v="2011-06-06T00:00:00"/>
    <s v="Standard Class"/>
    <x v="128"/>
    <s v="Corey Roper"/>
    <x v="2"/>
    <s v="United States"/>
    <s v="Lakewood"/>
    <x v="30"/>
    <n v="8701"/>
    <x v="3"/>
    <x v="281"/>
    <x v="1"/>
    <x v="6"/>
    <x v="278"/>
    <n v="289.20000000000005"/>
    <n v="6"/>
    <n v="0"/>
    <n v="83.867999999999967"/>
  </r>
  <r>
    <n v="309"/>
    <x v="141"/>
    <x v="3"/>
    <x v="4"/>
    <d v="2014-04-18T00:00:00"/>
    <s v="First Class"/>
    <x v="129"/>
    <s v="Shahid Hopkins"/>
    <x v="0"/>
    <s v="United States"/>
    <s v="Arlington"/>
    <x v="17"/>
    <n v="22204"/>
    <x v="0"/>
    <x v="282"/>
    <x v="1"/>
    <x v="6"/>
    <x v="279"/>
    <n v="4.8899999999999997"/>
    <n v="1"/>
    <n v="0"/>
    <n v="2.0049000000000001"/>
  </r>
  <r>
    <n v="310"/>
    <x v="142"/>
    <x v="0"/>
    <x v="126"/>
    <d v="2013-09-15T00:00:00"/>
    <s v="Second Class"/>
    <x v="130"/>
    <s v="Ben Peterman"/>
    <x v="1"/>
    <s v="United States"/>
    <s v="Arvada"/>
    <x v="22"/>
    <n v="80004"/>
    <x v="1"/>
    <x v="283"/>
    <x v="0"/>
    <x v="5"/>
    <x v="280"/>
    <n v="15.136000000000003"/>
    <n v="4"/>
    <n v="0.2"/>
    <n v="3.5948000000000011"/>
  </r>
  <r>
    <n v="311"/>
    <x v="142"/>
    <x v="0"/>
    <x v="126"/>
    <d v="2013-09-15T00:00:00"/>
    <s v="Second Class"/>
    <x v="130"/>
    <s v="Ben Peterman"/>
    <x v="1"/>
    <s v="United States"/>
    <s v="Arvada"/>
    <x v="22"/>
    <n v="80004"/>
    <x v="1"/>
    <x v="284"/>
    <x v="0"/>
    <x v="1"/>
    <x v="281"/>
    <n v="466.76800000000003"/>
    <n v="2"/>
    <n v="0.2"/>
    <n v="52.511399999999981"/>
  </r>
  <r>
    <n v="312"/>
    <x v="142"/>
    <x v="0"/>
    <x v="126"/>
    <d v="2013-09-15T00:00:00"/>
    <s v="Second Class"/>
    <x v="130"/>
    <s v="Ben Peterman"/>
    <x v="1"/>
    <s v="United States"/>
    <s v="Arvada"/>
    <x v="22"/>
    <n v="80004"/>
    <x v="1"/>
    <x v="285"/>
    <x v="0"/>
    <x v="5"/>
    <x v="282"/>
    <n v="15.231999999999999"/>
    <n v="1"/>
    <n v="0.2"/>
    <n v="1.7135999999999978"/>
  </r>
  <r>
    <n v="313"/>
    <x v="142"/>
    <x v="0"/>
    <x v="126"/>
    <d v="2013-09-15T00:00:00"/>
    <s v="Second Class"/>
    <x v="130"/>
    <s v="Ben Peterman"/>
    <x v="1"/>
    <s v="United States"/>
    <s v="Arvada"/>
    <x v="22"/>
    <n v="80004"/>
    <x v="1"/>
    <x v="286"/>
    <x v="1"/>
    <x v="2"/>
    <x v="283"/>
    <n v="6.2640000000000002"/>
    <n v="3"/>
    <n v="0.2"/>
    <n v="2.0358000000000001"/>
  </r>
  <r>
    <n v="314"/>
    <x v="143"/>
    <x v="2"/>
    <x v="127"/>
    <d v="2011-10-03T00:00:00"/>
    <s v="Standard Class"/>
    <x v="131"/>
    <s v="Thomas Seio"/>
    <x v="1"/>
    <s v="United States"/>
    <s v="Hackensack"/>
    <x v="30"/>
    <n v="7601"/>
    <x v="3"/>
    <x v="287"/>
    <x v="0"/>
    <x v="5"/>
    <x v="284"/>
    <n v="87.539999999999992"/>
    <n v="3"/>
    <n v="0"/>
    <n v="37.642200000000003"/>
  </r>
  <r>
    <n v="315"/>
    <x v="144"/>
    <x v="2"/>
    <x v="128"/>
    <d v="2011-08-16T00:00:00"/>
    <s v="Standard Class"/>
    <x v="132"/>
    <s v="Andy Gerbode"/>
    <x v="1"/>
    <s v="United States"/>
    <s v="Saint Petersburg"/>
    <x v="2"/>
    <n v="33710"/>
    <x v="0"/>
    <x v="288"/>
    <x v="2"/>
    <x v="7"/>
    <x v="285"/>
    <n v="178.38400000000001"/>
    <n v="2"/>
    <n v="0.2"/>
    <n v="22.297999999999973"/>
  </r>
  <r>
    <n v="316"/>
    <x v="144"/>
    <x v="2"/>
    <x v="128"/>
    <d v="2011-08-16T00:00:00"/>
    <s v="Standard Class"/>
    <x v="132"/>
    <s v="Andy Gerbode"/>
    <x v="1"/>
    <s v="United States"/>
    <s v="Saint Petersburg"/>
    <x v="2"/>
    <n v="33710"/>
    <x v="0"/>
    <x v="289"/>
    <x v="1"/>
    <x v="10"/>
    <x v="286"/>
    <n v="15.552000000000003"/>
    <n v="3"/>
    <n v="0.2"/>
    <n v="5.4432"/>
  </r>
  <r>
    <n v="317"/>
    <x v="145"/>
    <x v="2"/>
    <x v="129"/>
    <d v="2011-12-30T00:00:00"/>
    <s v="First Class"/>
    <x v="133"/>
    <s v="Sung Pak"/>
    <x v="1"/>
    <s v="United States"/>
    <s v="Philadelphia"/>
    <x v="9"/>
    <n v="19143"/>
    <x v="3"/>
    <x v="290"/>
    <x v="1"/>
    <x v="6"/>
    <x v="287"/>
    <n v="99.13600000000001"/>
    <n v="4"/>
    <n v="0.2"/>
    <n v="8.674399999999995"/>
  </r>
  <r>
    <n v="318"/>
    <x v="146"/>
    <x v="2"/>
    <x v="130"/>
    <d v="2011-11-09T00:00:00"/>
    <s v="Standard Class"/>
    <x v="134"/>
    <s v="Nathan Mautz"/>
    <x v="2"/>
    <s v="United States"/>
    <s v="New York City"/>
    <x v="15"/>
    <n v="10024"/>
    <x v="3"/>
    <x v="291"/>
    <x v="0"/>
    <x v="1"/>
    <x v="288"/>
    <n v="135.88200000000001"/>
    <n v="1"/>
    <n v="0.1"/>
    <n v="24.156800000000004"/>
  </r>
  <r>
    <n v="319"/>
    <x v="146"/>
    <x v="2"/>
    <x v="130"/>
    <d v="2011-11-09T00:00:00"/>
    <s v="Standard Class"/>
    <x v="134"/>
    <s v="Nathan Mautz"/>
    <x v="2"/>
    <s v="United States"/>
    <s v="New York City"/>
    <x v="15"/>
    <n v="10024"/>
    <x v="3"/>
    <x v="292"/>
    <x v="2"/>
    <x v="15"/>
    <x v="289"/>
    <n v="3991.98"/>
    <n v="2"/>
    <n v="0"/>
    <n v="1995.99"/>
  </r>
  <r>
    <n v="320"/>
    <x v="146"/>
    <x v="2"/>
    <x v="130"/>
    <d v="2011-11-09T00:00:00"/>
    <s v="Standard Class"/>
    <x v="134"/>
    <s v="Nathan Mautz"/>
    <x v="2"/>
    <s v="United States"/>
    <s v="New York City"/>
    <x v="15"/>
    <n v="10024"/>
    <x v="3"/>
    <x v="40"/>
    <x v="2"/>
    <x v="7"/>
    <x v="40"/>
    <n v="275.94"/>
    <n v="6"/>
    <n v="0"/>
    <n v="80.022599999999997"/>
  </r>
  <r>
    <n v="321"/>
    <x v="146"/>
    <x v="2"/>
    <x v="130"/>
    <d v="2011-11-09T00:00:00"/>
    <s v="Standard Class"/>
    <x v="134"/>
    <s v="Nathan Mautz"/>
    <x v="2"/>
    <s v="United States"/>
    <s v="New York City"/>
    <x v="15"/>
    <n v="10024"/>
    <x v="3"/>
    <x v="293"/>
    <x v="2"/>
    <x v="11"/>
    <x v="290"/>
    <n v="360"/>
    <n v="4"/>
    <n v="0"/>
    <n v="129.6"/>
  </r>
  <r>
    <n v="322"/>
    <x v="146"/>
    <x v="2"/>
    <x v="130"/>
    <d v="2011-11-09T00:00:00"/>
    <s v="Standard Class"/>
    <x v="134"/>
    <s v="Nathan Mautz"/>
    <x v="2"/>
    <s v="United States"/>
    <s v="New York City"/>
    <x v="15"/>
    <n v="10024"/>
    <x v="3"/>
    <x v="123"/>
    <x v="1"/>
    <x v="4"/>
    <x v="123"/>
    <n v="43.57"/>
    <n v="1"/>
    <n v="0"/>
    <n v="13.070999999999998"/>
  </r>
  <r>
    <n v="323"/>
    <x v="147"/>
    <x v="2"/>
    <x v="111"/>
    <d v="2011-09-24T00:00:00"/>
    <s v="Standard Class"/>
    <x v="135"/>
    <s v="Frank Atkinson"/>
    <x v="1"/>
    <s v="United States"/>
    <s v="Long Beach"/>
    <x v="1"/>
    <n v="90805"/>
    <x v="1"/>
    <x v="294"/>
    <x v="1"/>
    <x v="13"/>
    <x v="291"/>
    <n v="7.16"/>
    <n v="2"/>
    <n v="0"/>
    <n v="3.58"/>
  </r>
  <r>
    <n v="324"/>
    <x v="148"/>
    <x v="0"/>
    <x v="131"/>
    <d v="2013-04-28T00:00:00"/>
    <s v="Standard Class"/>
    <x v="136"/>
    <s v="Grace Kelly"/>
    <x v="1"/>
    <s v="United States"/>
    <s v="Hesperia"/>
    <x v="1"/>
    <n v="92345"/>
    <x v="1"/>
    <x v="270"/>
    <x v="1"/>
    <x v="8"/>
    <x v="267"/>
    <n v="251.52"/>
    <n v="6"/>
    <n v="0.2"/>
    <n v="81.744"/>
  </r>
  <r>
    <n v="325"/>
    <x v="148"/>
    <x v="0"/>
    <x v="131"/>
    <d v="2013-04-28T00:00:00"/>
    <s v="Standard Class"/>
    <x v="136"/>
    <s v="Grace Kelly"/>
    <x v="1"/>
    <s v="United States"/>
    <s v="Hesperia"/>
    <x v="1"/>
    <n v="92345"/>
    <x v="1"/>
    <x v="295"/>
    <x v="2"/>
    <x v="11"/>
    <x v="292"/>
    <n v="99.99"/>
    <n v="1"/>
    <n v="0"/>
    <n v="34.996499999999997"/>
  </r>
  <r>
    <n v="326"/>
    <x v="149"/>
    <x v="3"/>
    <x v="132"/>
    <d v="2014-11-06T00:00:00"/>
    <s v="Second Class"/>
    <x v="137"/>
    <s v="Don Jones"/>
    <x v="1"/>
    <s v="United States"/>
    <s v="Murfreesboro"/>
    <x v="18"/>
    <n v="37130"/>
    <x v="0"/>
    <x v="296"/>
    <x v="0"/>
    <x v="5"/>
    <x v="293"/>
    <n v="15.991999999999999"/>
    <n v="1"/>
    <n v="0.2"/>
    <n v="0.99949999999999894"/>
  </r>
  <r>
    <n v="327"/>
    <x v="150"/>
    <x v="0"/>
    <x v="133"/>
    <d v="2013-09-02T00:00:00"/>
    <s v="First Class"/>
    <x v="138"/>
    <s v="Patrick O'Brill"/>
    <x v="0"/>
    <s v="United States"/>
    <s v="Philadelphia"/>
    <x v="9"/>
    <n v="19143"/>
    <x v="3"/>
    <x v="297"/>
    <x v="2"/>
    <x v="7"/>
    <x v="294"/>
    <n v="290.89800000000002"/>
    <n v="3"/>
    <n v="0.4"/>
    <n v="-67.876199999999997"/>
  </r>
  <r>
    <n v="328"/>
    <x v="150"/>
    <x v="0"/>
    <x v="133"/>
    <d v="2013-09-02T00:00:00"/>
    <s v="First Class"/>
    <x v="138"/>
    <s v="Patrick O'Brill"/>
    <x v="0"/>
    <s v="United States"/>
    <s v="Philadelphia"/>
    <x v="9"/>
    <n v="19143"/>
    <x v="3"/>
    <x v="298"/>
    <x v="1"/>
    <x v="4"/>
    <x v="295"/>
    <n v="54.224000000000004"/>
    <n v="2"/>
    <n v="0.2"/>
    <n v="3.3889999999999993"/>
  </r>
  <r>
    <n v="329"/>
    <x v="150"/>
    <x v="0"/>
    <x v="133"/>
    <d v="2013-09-02T00:00:00"/>
    <s v="First Class"/>
    <x v="138"/>
    <s v="Patrick O'Brill"/>
    <x v="0"/>
    <s v="United States"/>
    <s v="Philadelphia"/>
    <x v="9"/>
    <n v="19143"/>
    <x v="3"/>
    <x v="299"/>
    <x v="0"/>
    <x v="1"/>
    <x v="296"/>
    <n v="786.74400000000003"/>
    <n v="4"/>
    <n v="0.3"/>
    <n v="-258.50160000000011"/>
  </r>
  <r>
    <n v="330"/>
    <x v="150"/>
    <x v="0"/>
    <x v="133"/>
    <d v="2013-09-02T00:00:00"/>
    <s v="First Class"/>
    <x v="138"/>
    <s v="Patrick O'Brill"/>
    <x v="0"/>
    <s v="United States"/>
    <s v="Philadelphia"/>
    <x v="9"/>
    <n v="19143"/>
    <x v="3"/>
    <x v="300"/>
    <x v="1"/>
    <x v="2"/>
    <x v="297"/>
    <n v="100.24000000000001"/>
    <n v="10"/>
    <n v="0.2"/>
    <n v="33.830999999999989"/>
  </r>
  <r>
    <n v="331"/>
    <x v="150"/>
    <x v="0"/>
    <x v="133"/>
    <d v="2013-09-02T00:00:00"/>
    <s v="First Class"/>
    <x v="138"/>
    <s v="Patrick O'Brill"/>
    <x v="0"/>
    <s v="United States"/>
    <s v="Philadelphia"/>
    <x v="9"/>
    <n v="19143"/>
    <x v="3"/>
    <x v="301"/>
    <x v="1"/>
    <x v="8"/>
    <x v="298"/>
    <n v="37.76400000000001"/>
    <n v="6"/>
    <n v="0.7"/>
    <n v="-27.693600000000004"/>
  </r>
  <r>
    <n v="332"/>
    <x v="151"/>
    <x v="0"/>
    <x v="134"/>
    <d v="2013-04-30T00:00:00"/>
    <s v="Second Class"/>
    <x v="139"/>
    <s v="John Lucas"/>
    <x v="0"/>
    <s v="United States"/>
    <s v="Philadelphia"/>
    <x v="9"/>
    <n v="19134"/>
    <x v="3"/>
    <x v="302"/>
    <x v="2"/>
    <x v="7"/>
    <x v="299"/>
    <n v="82.8"/>
    <n v="2"/>
    <n v="0.4"/>
    <n v="-20.700000000000003"/>
  </r>
  <r>
    <n v="333"/>
    <x v="151"/>
    <x v="0"/>
    <x v="134"/>
    <d v="2013-04-30T00:00:00"/>
    <s v="Second Class"/>
    <x v="139"/>
    <s v="John Lucas"/>
    <x v="0"/>
    <s v="United States"/>
    <s v="Philadelphia"/>
    <x v="9"/>
    <n v="19134"/>
    <x v="3"/>
    <x v="303"/>
    <x v="1"/>
    <x v="8"/>
    <x v="300"/>
    <n v="20.724000000000004"/>
    <n v="2"/>
    <n v="0.7"/>
    <n v="-13.815999999999995"/>
  </r>
  <r>
    <n v="334"/>
    <x v="151"/>
    <x v="0"/>
    <x v="134"/>
    <d v="2013-04-30T00:00:00"/>
    <s v="Second Class"/>
    <x v="139"/>
    <s v="John Lucas"/>
    <x v="0"/>
    <s v="United States"/>
    <s v="Philadelphia"/>
    <x v="9"/>
    <n v="19134"/>
    <x v="3"/>
    <x v="304"/>
    <x v="1"/>
    <x v="8"/>
    <x v="301"/>
    <n v="4.8960000000000008"/>
    <n v="3"/>
    <n v="0.7"/>
    <n v="-3.4271999999999991"/>
  </r>
  <r>
    <n v="335"/>
    <x v="152"/>
    <x v="1"/>
    <x v="135"/>
    <d v="2012-09-04T00:00:00"/>
    <s v="Second Class"/>
    <x v="140"/>
    <s v="Doug Bickford"/>
    <x v="0"/>
    <s v="United States"/>
    <s v="Los Angeles"/>
    <x v="1"/>
    <n v="90045"/>
    <x v="1"/>
    <x v="305"/>
    <x v="1"/>
    <x v="8"/>
    <x v="302"/>
    <n v="4.7520000000000007"/>
    <n v="1"/>
    <n v="0.2"/>
    <n v="1.6037999999999997"/>
  </r>
  <r>
    <n v="336"/>
    <x v="152"/>
    <x v="1"/>
    <x v="135"/>
    <d v="2012-09-04T00:00:00"/>
    <s v="Second Class"/>
    <x v="140"/>
    <s v="Doug Bickford"/>
    <x v="0"/>
    <s v="United States"/>
    <s v="Los Angeles"/>
    <x v="1"/>
    <n v="90045"/>
    <x v="1"/>
    <x v="306"/>
    <x v="2"/>
    <x v="16"/>
    <x v="303"/>
    <n v="959.98400000000004"/>
    <n v="2"/>
    <n v="0.2"/>
    <n v="335.99440000000004"/>
  </r>
  <r>
    <n v="337"/>
    <x v="152"/>
    <x v="1"/>
    <x v="135"/>
    <d v="2012-09-04T00:00:00"/>
    <s v="Second Class"/>
    <x v="140"/>
    <s v="Doug Bickford"/>
    <x v="0"/>
    <s v="United States"/>
    <s v="Los Angeles"/>
    <x v="1"/>
    <n v="90045"/>
    <x v="1"/>
    <x v="307"/>
    <x v="1"/>
    <x v="8"/>
    <x v="304"/>
    <n v="14.368000000000002"/>
    <n v="4"/>
    <n v="0.2"/>
    <n v="4.4899999999999984"/>
  </r>
  <r>
    <n v="338"/>
    <x v="153"/>
    <x v="2"/>
    <x v="136"/>
    <d v="2011-07-17T00:00:00"/>
    <s v="Standard Class"/>
    <x v="141"/>
    <s v="Alyssa Crouse"/>
    <x v="1"/>
    <s v="United States"/>
    <s v="San Francisco"/>
    <x v="1"/>
    <n v="94122"/>
    <x v="1"/>
    <x v="308"/>
    <x v="1"/>
    <x v="8"/>
    <x v="305"/>
    <n v="7.7120000000000006"/>
    <n v="2"/>
    <n v="0.2"/>
    <n v="2.7956000000000003"/>
  </r>
  <r>
    <n v="339"/>
    <x v="153"/>
    <x v="2"/>
    <x v="136"/>
    <d v="2011-07-17T00:00:00"/>
    <s v="Standard Class"/>
    <x v="141"/>
    <s v="Alyssa Crouse"/>
    <x v="1"/>
    <s v="United States"/>
    <s v="San Francisco"/>
    <x v="1"/>
    <n v="94122"/>
    <x v="1"/>
    <x v="309"/>
    <x v="0"/>
    <x v="3"/>
    <x v="306"/>
    <n v="698.35200000000009"/>
    <n v="3"/>
    <n v="0.2"/>
    <n v="-17.458800000000053"/>
  </r>
  <r>
    <n v="340"/>
    <x v="154"/>
    <x v="1"/>
    <x v="137"/>
    <d v="2012-06-26T00:00:00"/>
    <s v="Second Class"/>
    <x v="107"/>
    <s v="Ken Lonsdale"/>
    <x v="0"/>
    <s v="United States"/>
    <s v="Layton"/>
    <x v="7"/>
    <n v="84041"/>
    <x v="1"/>
    <x v="310"/>
    <x v="1"/>
    <x v="13"/>
    <x v="307"/>
    <n v="4.96"/>
    <n v="4"/>
    <n v="0"/>
    <n v="2.3311999999999999"/>
  </r>
  <r>
    <n v="341"/>
    <x v="155"/>
    <x v="2"/>
    <x v="138"/>
    <d v="2011-04-17T00:00:00"/>
    <s v="Second Class"/>
    <x v="63"/>
    <s v="Jonathan Doherty"/>
    <x v="1"/>
    <s v="United States"/>
    <s v="Philadelphia"/>
    <x v="9"/>
    <n v="19140"/>
    <x v="3"/>
    <x v="311"/>
    <x v="1"/>
    <x v="6"/>
    <x v="308"/>
    <n v="17.856000000000002"/>
    <n v="4"/>
    <n v="0.2"/>
    <n v="1.1159999999999979"/>
  </r>
  <r>
    <n v="342"/>
    <x v="155"/>
    <x v="2"/>
    <x v="138"/>
    <d v="2011-04-17T00:00:00"/>
    <s v="Second Class"/>
    <x v="63"/>
    <s v="Jonathan Doherty"/>
    <x v="1"/>
    <s v="United States"/>
    <s v="Philadelphia"/>
    <x v="9"/>
    <n v="19140"/>
    <x v="3"/>
    <x v="13"/>
    <x v="1"/>
    <x v="8"/>
    <x v="13"/>
    <n v="509.97000000000008"/>
    <n v="10"/>
    <n v="0.7"/>
    <n v="-407.97599999999989"/>
  </r>
  <r>
    <n v="343"/>
    <x v="155"/>
    <x v="2"/>
    <x v="138"/>
    <d v="2011-04-17T00:00:00"/>
    <s v="Second Class"/>
    <x v="63"/>
    <s v="Jonathan Doherty"/>
    <x v="1"/>
    <s v="United States"/>
    <s v="Philadelphia"/>
    <x v="9"/>
    <n v="19140"/>
    <x v="3"/>
    <x v="127"/>
    <x v="1"/>
    <x v="13"/>
    <x v="33"/>
    <n v="30.991999999999997"/>
    <n v="13"/>
    <n v="0.2"/>
    <n v="10.072399999999996"/>
  </r>
  <r>
    <n v="344"/>
    <x v="155"/>
    <x v="2"/>
    <x v="138"/>
    <d v="2011-04-17T00:00:00"/>
    <s v="Second Class"/>
    <x v="63"/>
    <s v="Jonathan Doherty"/>
    <x v="1"/>
    <s v="United States"/>
    <s v="Philadelphia"/>
    <x v="9"/>
    <n v="19140"/>
    <x v="3"/>
    <x v="312"/>
    <x v="2"/>
    <x v="7"/>
    <x v="309"/>
    <n v="71.927999999999997"/>
    <n v="12"/>
    <n v="0.4"/>
    <n v="8.3915999999999897"/>
  </r>
  <r>
    <n v="345"/>
    <x v="156"/>
    <x v="1"/>
    <x v="139"/>
    <d v="2012-12-24T00:00:00"/>
    <s v="Standard Class"/>
    <x v="79"/>
    <s v="Chad Sievert"/>
    <x v="0"/>
    <s v="United States"/>
    <s v="Austin"/>
    <x v="5"/>
    <n v="78745"/>
    <x v="2"/>
    <x v="17"/>
    <x v="1"/>
    <x v="4"/>
    <x v="17"/>
    <n v="88.800000000000011"/>
    <n v="4"/>
    <n v="0.2"/>
    <n v="-2.2200000000000131"/>
  </r>
  <r>
    <n v="346"/>
    <x v="157"/>
    <x v="3"/>
    <x v="140"/>
    <d v="2014-06-20T00:00:00"/>
    <s v="Standard Class"/>
    <x v="142"/>
    <s v="Clay Cheatham"/>
    <x v="0"/>
    <s v="United States"/>
    <s v="San Francisco"/>
    <x v="1"/>
    <n v="94122"/>
    <x v="1"/>
    <x v="125"/>
    <x v="2"/>
    <x v="7"/>
    <x v="126"/>
    <n v="47.975999999999999"/>
    <n v="3"/>
    <n v="0.2"/>
    <n v="4.7976000000000028"/>
  </r>
  <r>
    <n v="347"/>
    <x v="158"/>
    <x v="3"/>
    <x v="141"/>
    <d v="2014-07-13T00:00:00"/>
    <s v="Standard Class"/>
    <x v="143"/>
    <s v="Tamara Dahlen"/>
    <x v="0"/>
    <s v="United States"/>
    <s v="Lowell"/>
    <x v="31"/>
    <n v="1852"/>
    <x v="3"/>
    <x v="183"/>
    <x v="1"/>
    <x v="6"/>
    <x v="182"/>
    <n v="7.5600000000000005"/>
    <n v="3"/>
    <n v="0"/>
    <n v="3.0996000000000006"/>
  </r>
  <r>
    <n v="348"/>
    <x v="158"/>
    <x v="3"/>
    <x v="141"/>
    <d v="2014-07-13T00:00:00"/>
    <s v="Standard Class"/>
    <x v="143"/>
    <s v="Tamara Dahlen"/>
    <x v="0"/>
    <s v="United States"/>
    <s v="Lowell"/>
    <x v="31"/>
    <n v="1852"/>
    <x v="3"/>
    <x v="33"/>
    <x v="1"/>
    <x v="10"/>
    <x v="33"/>
    <n v="24.56"/>
    <n v="2"/>
    <n v="0"/>
    <n v="11.543199999999999"/>
  </r>
  <r>
    <n v="349"/>
    <x v="158"/>
    <x v="3"/>
    <x v="141"/>
    <d v="2014-07-13T00:00:00"/>
    <s v="Standard Class"/>
    <x v="143"/>
    <s v="Tamara Dahlen"/>
    <x v="0"/>
    <s v="United States"/>
    <s v="Lowell"/>
    <x v="31"/>
    <n v="1852"/>
    <x v="3"/>
    <x v="313"/>
    <x v="1"/>
    <x v="6"/>
    <x v="310"/>
    <n v="12.96"/>
    <n v="2"/>
    <n v="0"/>
    <n v="4.1471999999999998"/>
  </r>
  <r>
    <n v="350"/>
    <x v="159"/>
    <x v="0"/>
    <x v="142"/>
    <d v="2013-09-04T00:00:00"/>
    <s v="First Class"/>
    <x v="144"/>
    <s v="Adam Bellavance"/>
    <x v="2"/>
    <s v="United States"/>
    <s v="New York City"/>
    <x v="15"/>
    <n v="10009"/>
    <x v="3"/>
    <x v="234"/>
    <x v="2"/>
    <x v="11"/>
    <x v="232"/>
    <n v="6.79"/>
    <n v="1"/>
    <n v="0"/>
    <n v="2.3086000000000002"/>
  </r>
  <r>
    <n v="351"/>
    <x v="159"/>
    <x v="0"/>
    <x v="142"/>
    <d v="2013-09-04T00:00:00"/>
    <s v="First Class"/>
    <x v="144"/>
    <s v="Adam Bellavance"/>
    <x v="2"/>
    <s v="United States"/>
    <s v="New York City"/>
    <x v="15"/>
    <n v="10009"/>
    <x v="3"/>
    <x v="314"/>
    <x v="1"/>
    <x v="10"/>
    <x v="311"/>
    <n v="24.56"/>
    <n v="2"/>
    <n v="0"/>
    <n v="11.543199999999999"/>
  </r>
  <r>
    <n v="352"/>
    <x v="159"/>
    <x v="0"/>
    <x v="142"/>
    <d v="2013-09-04T00:00:00"/>
    <s v="First Class"/>
    <x v="144"/>
    <s v="Adam Bellavance"/>
    <x v="2"/>
    <s v="United States"/>
    <s v="New York City"/>
    <x v="15"/>
    <n v="10009"/>
    <x v="3"/>
    <x v="315"/>
    <x v="1"/>
    <x v="8"/>
    <x v="312"/>
    <n v="3.048"/>
    <n v="1"/>
    <n v="0.2"/>
    <n v="1.0668"/>
  </r>
  <r>
    <n v="353"/>
    <x v="159"/>
    <x v="0"/>
    <x v="142"/>
    <d v="2013-09-04T00:00:00"/>
    <s v="First Class"/>
    <x v="144"/>
    <s v="Adam Bellavance"/>
    <x v="2"/>
    <s v="United States"/>
    <s v="New York City"/>
    <x v="15"/>
    <n v="10009"/>
    <x v="3"/>
    <x v="314"/>
    <x v="1"/>
    <x v="10"/>
    <x v="311"/>
    <n v="49.12"/>
    <n v="4"/>
    <n v="0"/>
    <n v="23.086399999999998"/>
  </r>
  <r>
    <n v="354"/>
    <x v="159"/>
    <x v="0"/>
    <x v="142"/>
    <d v="2013-09-04T00:00:00"/>
    <s v="First Class"/>
    <x v="144"/>
    <s v="Adam Bellavance"/>
    <x v="2"/>
    <s v="United States"/>
    <s v="New York City"/>
    <x v="15"/>
    <n v="10009"/>
    <x v="3"/>
    <x v="316"/>
    <x v="1"/>
    <x v="8"/>
    <x v="313"/>
    <n v="4355.1680000000006"/>
    <n v="4"/>
    <n v="0.2"/>
    <n v="1415.4295999999997"/>
  </r>
  <r>
    <n v="355"/>
    <x v="160"/>
    <x v="0"/>
    <x v="143"/>
    <d v="2013-04-14T00:00:00"/>
    <s v="Standard Class"/>
    <x v="145"/>
    <s v="Jeremy Lonsdale"/>
    <x v="0"/>
    <s v="United States"/>
    <s v="New York City"/>
    <x v="15"/>
    <n v="10035"/>
    <x v="3"/>
    <x v="317"/>
    <x v="0"/>
    <x v="0"/>
    <x v="314"/>
    <n v="388.70400000000006"/>
    <n v="6"/>
    <n v="0.2"/>
    <n v="-4.8588000000000022"/>
  </r>
  <r>
    <n v="356"/>
    <x v="160"/>
    <x v="0"/>
    <x v="143"/>
    <d v="2013-04-14T00:00:00"/>
    <s v="Standard Class"/>
    <x v="145"/>
    <s v="Jeremy Lonsdale"/>
    <x v="0"/>
    <s v="United States"/>
    <s v="New York City"/>
    <x v="15"/>
    <n v="10035"/>
    <x v="3"/>
    <x v="318"/>
    <x v="1"/>
    <x v="12"/>
    <x v="315"/>
    <n v="8.26"/>
    <n v="2"/>
    <n v="0"/>
    <n v="3.7995999999999999"/>
  </r>
  <r>
    <n v="357"/>
    <x v="160"/>
    <x v="0"/>
    <x v="143"/>
    <d v="2013-04-14T00:00:00"/>
    <s v="Standard Class"/>
    <x v="145"/>
    <s v="Jeremy Lonsdale"/>
    <x v="0"/>
    <s v="United States"/>
    <s v="New York City"/>
    <x v="15"/>
    <n v="10035"/>
    <x v="3"/>
    <x v="319"/>
    <x v="1"/>
    <x v="6"/>
    <x v="316"/>
    <n v="17.04"/>
    <n v="4"/>
    <n v="0"/>
    <n v="6.9863999999999997"/>
  </r>
  <r>
    <n v="358"/>
    <x v="160"/>
    <x v="0"/>
    <x v="143"/>
    <d v="2013-04-14T00:00:00"/>
    <s v="Standard Class"/>
    <x v="145"/>
    <s v="Jeremy Lonsdale"/>
    <x v="0"/>
    <s v="United States"/>
    <s v="New York City"/>
    <x v="15"/>
    <n v="10035"/>
    <x v="3"/>
    <x v="320"/>
    <x v="1"/>
    <x v="10"/>
    <x v="317"/>
    <n v="34.4"/>
    <n v="5"/>
    <n v="0"/>
    <n v="15.823999999999998"/>
  </r>
  <r>
    <n v="359"/>
    <x v="161"/>
    <x v="0"/>
    <x v="131"/>
    <d v="2013-04-29T00:00:00"/>
    <s v="Standard Class"/>
    <x v="96"/>
    <s v="Heather Kirkland"/>
    <x v="1"/>
    <s v="United States"/>
    <s v="Charlotte"/>
    <x v="3"/>
    <n v="28205"/>
    <x v="0"/>
    <x v="187"/>
    <x v="1"/>
    <x v="10"/>
    <x v="186"/>
    <n v="36.240000000000009"/>
    <n v="5"/>
    <n v="0.2"/>
    <n v="11.324999999999996"/>
  </r>
  <r>
    <n v="360"/>
    <x v="162"/>
    <x v="3"/>
    <x v="144"/>
    <d v="2014-03-12T00:00:00"/>
    <s v="First Class"/>
    <x v="146"/>
    <s v="Victoria Brennan"/>
    <x v="1"/>
    <s v="United States"/>
    <s v="Columbus"/>
    <x v="32"/>
    <n v="31907"/>
    <x v="0"/>
    <x v="321"/>
    <x v="1"/>
    <x v="9"/>
    <x v="318"/>
    <n v="647.84"/>
    <n v="8"/>
    <n v="0"/>
    <n v="168.4384"/>
  </r>
  <r>
    <n v="361"/>
    <x v="162"/>
    <x v="3"/>
    <x v="144"/>
    <d v="2014-03-12T00:00:00"/>
    <s v="First Class"/>
    <x v="146"/>
    <s v="Victoria Brennan"/>
    <x v="1"/>
    <s v="United States"/>
    <s v="Columbus"/>
    <x v="32"/>
    <n v="31907"/>
    <x v="0"/>
    <x v="322"/>
    <x v="1"/>
    <x v="2"/>
    <x v="319"/>
    <n v="20.7"/>
    <n v="2"/>
    <n v="0"/>
    <n v="9.9359999999999999"/>
  </r>
  <r>
    <n v="362"/>
    <x v="163"/>
    <x v="3"/>
    <x v="145"/>
    <d v="2014-10-02T00:00:00"/>
    <s v="Standard Class"/>
    <x v="147"/>
    <s v="Katrina Willman"/>
    <x v="0"/>
    <s v="United States"/>
    <s v="New York City"/>
    <x v="15"/>
    <n v="10009"/>
    <x v="3"/>
    <x v="322"/>
    <x v="1"/>
    <x v="2"/>
    <x v="319"/>
    <n v="20.7"/>
    <n v="2"/>
    <n v="0"/>
    <n v="9.9359999999999999"/>
  </r>
  <r>
    <n v="363"/>
    <x v="163"/>
    <x v="3"/>
    <x v="145"/>
    <d v="2014-10-02T00:00:00"/>
    <s v="Standard Class"/>
    <x v="147"/>
    <s v="Katrina Willman"/>
    <x v="0"/>
    <s v="United States"/>
    <s v="New York City"/>
    <x v="15"/>
    <n v="10009"/>
    <x v="3"/>
    <x v="323"/>
    <x v="0"/>
    <x v="1"/>
    <x v="320"/>
    <n v="488.64600000000002"/>
    <n v="3"/>
    <n v="0.1"/>
    <n v="86.870400000000004"/>
  </r>
  <r>
    <n v="364"/>
    <x v="163"/>
    <x v="3"/>
    <x v="145"/>
    <d v="2014-10-02T00:00:00"/>
    <s v="Standard Class"/>
    <x v="147"/>
    <s v="Katrina Willman"/>
    <x v="0"/>
    <s v="United States"/>
    <s v="New York City"/>
    <x v="15"/>
    <n v="10009"/>
    <x v="3"/>
    <x v="324"/>
    <x v="1"/>
    <x v="6"/>
    <x v="321"/>
    <n v="5.56"/>
    <n v="2"/>
    <n v="0"/>
    <n v="1.4455999999999998"/>
  </r>
  <r>
    <n v="365"/>
    <x v="163"/>
    <x v="3"/>
    <x v="145"/>
    <d v="2014-10-02T00:00:00"/>
    <s v="Standard Class"/>
    <x v="147"/>
    <s v="Katrina Willman"/>
    <x v="0"/>
    <s v="United States"/>
    <s v="New York City"/>
    <x v="15"/>
    <n v="10009"/>
    <x v="3"/>
    <x v="325"/>
    <x v="0"/>
    <x v="5"/>
    <x v="322"/>
    <n v="47.12"/>
    <n v="8"/>
    <n v="0"/>
    <n v="20.732800000000001"/>
  </r>
  <r>
    <n v="366"/>
    <x v="164"/>
    <x v="2"/>
    <x v="146"/>
    <d v="2011-09-29T00:00:00"/>
    <s v="Standard Class"/>
    <x v="148"/>
    <s v="Julia Dunbar"/>
    <x v="0"/>
    <s v="United States"/>
    <s v="San Francisco"/>
    <x v="1"/>
    <n v="94109"/>
    <x v="1"/>
    <x v="45"/>
    <x v="1"/>
    <x v="4"/>
    <x v="45"/>
    <n v="211.96"/>
    <n v="4"/>
    <n v="0"/>
    <n v="8.4783999999999935"/>
  </r>
  <r>
    <n v="367"/>
    <x v="165"/>
    <x v="0"/>
    <x v="147"/>
    <d v="2013-10-22T00:00:00"/>
    <s v="Same Day"/>
    <x v="149"/>
    <s v="Michael Kennedy"/>
    <x v="1"/>
    <s v="United States"/>
    <s v="Manchester"/>
    <x v="29"/>
    <n v="6040"/>
    <x v="3"/>
    <x v="326"/>
    <x v="1"/>
    <x v="8"/>
    <x v="323"/>
    <n v="23.2"/>
    <n v="4"/>
    <n v="0"/>
    <n v="10.44"/>
  </r>
  <r>
    <n v="368"/>
    <x v="165"/>
    <x v="0"/>
    <x v="147"/>
    <d v="2013-10-22T00:00:00"/>
    <s v="Same Day"/>
    <x v="149"/>
    <s v="Michael Kennedy"/>
    <x v="1"/>
    <s v="United States"/>
    <s v="Manchester"/>
    <x v="29"/>
    <n v="6040"/>
    <x v="3"/>
    <x v="327"/>
    <x v="1"/>
    <x v="14"/>
    <x v="33"/>
    <n v="7.36"/>
    <n v="2"/>
    <n v="0"/>
    <n v="0.14719999999999978"/>
  </r>
  <r>
    <n v="369"/>
    <x v="165"/>
    <x v="0"/>
    <x v="147"/>
    <d v="2013-10-22T00:00:00"/>
    <s v="Same Day"/>
    <x v="149"/>
    <s v="Michael Kennedy"/>
    <x v="1"/>
    <s v="United States"/>
    <s v="Manchester"/>
    <x v="29"/>
    <n v="6040"/>
    <x v="3"/>
    <x v="328"/>
    <x v="1"/>
    <x v="4"/>
    <x v="324"/>
    <n v="104.79"/>
    <n v="7"/>
    <n v="0"/>
    <n v="29.341200000000008"/>
  </r>
  <r>
    <n v="370"/>
    <x v="165"/>
    <x v="0"/>
    <x v="147"/>
    <d v="2013-10-22T00:00:00"/>
    <s v="Same Day"/>
    <x v="149"/>
    <s v="Michael Kennedy"/>
    <x v="1"/>
    <s v="United States"/>
    <s v="Manchester"/>
    <x v="29"/>
    <n v="6040"/>
    <x v="3"/>
    <x v="37"/>
    <x v="0"/>
    <x v="0"/>
    <x v="37"/>
    <n v="1043.92"/>
    <n v="4"/>
    <n v="0"/>
    <n v="271.41920000000005"/>
  </r>
  <r>
    <n v="371"/>
    <x v="166"/>
    <x v="3"/>
    <x v="148"/>
    <d v="2014-06-05T00:00:00"/>
    <s v="Standard Class"/>
    <x v="150"/>
    <s v="Guy Thornton"/>
    <x v="0"/>
    <s v="United States"/>
    <s v="Harlingen"/>
    <x v="5"/>
    <n v="78550"/>
    <x v="2"/>
    <x v="329"/>
    <x v="1"/>
    <x v="10"/>
    <x v="325"/>
    <n v="25.920000000000005"/>
    <n v="5"/>
    <n v="0.2"/>
    <n v="9.3960000000000008"/>
  </r>
  <r>
    <n v="372"/>
    <x v="166"/>
    <x v="3"/>
    <x v="148"/>
    <d v="2014-06-05T00:00:00"/>
    <s v="Standard Class"/>
    <x v="150"/>
    <s v="Guy Thornton"/>
    <x v="0"/>
    <s v="United States"/>
    <s v="Harlingen"/>
    <x v="5"/>
    <n v="78550"/>
    <x v="2"/>
    <x v="330"/>
    <x v="1"/>
    <x v="4"/>
    <x v="326"/>
    <n v="53.424000000000007"/>
    <n v="3"/>
    <n v="0.2"/>
    <n v="4.6746000000000016"/>
  </r>
  <r>
    <n v="373"/>
    <x v="167"/>
    <x v="2"/>
    <x v="149"/>
    <d v="2011-07-27T00:00:00"/>
    <s v="Standard Class"/>
    <x v="151"/>
    <s v="Arthur Gainer"/>
    <x v="0"/>
    <s v="United States"/>
    <s v="Tucson"/>
    <x v="16"/>
    <n v="85705"/>
    <x v="1"/>
    <x v="304"/>
    <x v="1"/>
    <x v="8"/>
    <x v="301"/>
    <n v="8.1600000000000019"/>
    <n v="5"/>
    <n v="0.7"/>
    <n v="-5.7119999999999997"/>
  </r>
  <r>
    <n v="374"/>
    <x v="167"/>
    <x v="2"/>
    <x v="149"/>
    <d v="2011-07-27T00:00:00"/>
    <s v="Standard Class"/>
    <x v="151"/>
    <s v="Arthur Gainer"/>
    <x v="0"/>
    <s v="United States"/>
    <s v="Tucson"/>
    <x v="16"/>
    <n v="85705"/>
    <x v="1"/>
    <x v="331"/>
    <x v="2"/>
    <x v="11"/>
    <x v="327"/>
    <n v="1023.9360000000001"/>
    <n v="8"/>
    <n v="0.2"/>
    <n v="179.1887999999999"/>
  </r>
  <r>
    <n v="375"/>
    <x v="167"/>
    <x v="2"/>
    <x v="149"/>
    <d v="2011-07-27T00:00:00"/>
    <s v="Standard Class"/>
    <x v="151"/>
    <s v="Arthur Gainer"/>
    <x v="0"/>
    <s v="United States"/>
    <s v="Tucson"/>
    <x v="16"/>
    <n v="85705"/>
    <x v="1"/>
    <x v="332"/>
    <x v="1"/>
    <x v="6"/>
    <x v="328"/>
    <n v="9.24"/>
    <n v="1"/>
    <n v="0.2"/>
    <n v="0.92399999999999993"/>
  </r>
  <r>
    <n v="376"/>
    <x v="167"/>
    <x v="2"/>
    <x v="149"/>
    <d v="2011-07-27T00:00:00"/>
    <s v="Standard Class"/>
    <x v="151"/>
    <s v="Arthur Gainer"/>
    <x v="0"/>
    <s v="United States"/>
    <s v="Tucson"/>
    <x v="16"/>
    <n v="85705"/>
    <x v="1"/>
    <x v="333"/>
    <x v="2"/>
    <x v="11"/>
    <x v="329"/>
    <n v="479.04"/>
    <n v="10"/>
    <n v="0.2"/>
    <n v="-29.940000000000012"/>
  </r>
  <r>
    <n v="377"/>
    <x v="168"/>
    <x v="0"/>
    <x v="150"/>
    <d v="2013-10-02T00:00:00"/>
    <s v="First Class"/>
    <x v="152"/>
    <s v="Muhammed MacIntyre"/>
    <x v="1"/>
    <s v="United States"/>
    <s v="Quincy"/>
    <x v="10"/>
    <n v="62301"/>
    <x v="2"/>
    <x v="334"/>
    <x v="1"/>
    <x v="10"/>
    <x v="330"/>
    <n v="99.13600000000001"/>
    <n v="4"/>
    <n v="0.2"/>
    <n v="30.979999999999993"/>
  </r>
  <r>
    <n v="378"/>
    <x v="169"/>
    <x v="3"/>
    <x v="151"/>
    <d v="2014-09-02T00:00:00"/>
    <s v="Standard Class"/>
    <x v="153"/>
    <s v="Allen Rosenblatt"/>
    <x v="1"/>
    <s v="United States"/>
    <s v="Franklin"/>
    <x v="31"/>
    <n v="2038"/>
    <x v="3"/>
    <x v="335"/>
    <x v="0"/>
    <x v="3"/>
    <x v="331"/>
    <n v="1488.4239999999998"/>
    <n v="7"/>
    <n v="0.3"/>
    <n v="-297.68479999999983"/>
  </r>
  <r>
    <n v="379"/>
    <x v="170"/>
    <x v="1"/>
    <x v="152"/>
    <d v="2012-05-05T00:00:00"/>
    <s v="Standard Class"/>
    <x v="154"/>
    <s v="Russell Applegate"/>
    <x v="0"/>
    <s v="United States"/>
    <s v="Houston"/>
    <x v="5"/>
    <n v="77095"/>
    <x v="2"/>
    <x v="336"/>
    <x v="1"/>
    <x v="9"/>
    <x v="332"/>
    <n v="8.6519999999999975"/>
    <n v="3"/>
    <n v="0.8"/>
    <n v="-20.332200000000007"/>
  </r>
  <r>
    <n v="380"/>
    <x v="170"/>
    <x v="1"/>
    <x v="152"/>
    <d v="2012-05-05T00:00:00"/>
    <s v="Standard Class"/>
    <x v="154"/>
    <s v="Russell Applegate"/>
    <x v="0"/>
    <s v="United States"/>
    <s v="Houston"/>
    <x v="5"/>
    <n v="77095"/>
    <x v="2"/>
    <x v="337"/>
    <x v="1"/>
    <x v="4"/>
    <x v="333"/>
    <n v="23.832000000000001"/>
    <n v="3"/>
    <n v="0.2"/>
    <n v="2.6810999999999954"/>
  </r>
  <r>
    <n v="381"/>
    <x v="170"/>
    <x v="1"/>
    <x v="152"/>
    <d v="2012-05-05T00:00:00"/>
    <s v="Standard Class"/>
    <x v="154"/>
    <s v="Russell Applegate"/>
    <x v="0"/>
    <s v="United States"/>
    <s v="Houston"/>
    <x v="5"/>
    <n v="77095"/>
    <x v="2"/>
    <x v="338"/>
    <x v="1"/>
    <x v="8"/>
    <x v="334"/>
    <n v="12.175999999999998"/>
    <n v="4"/>
    <n v="0.8"/>
    <n v="-18.872800000000009"/>
  </r>
  <r>
    <n v="382"/>
    <x v="171"/>
    <x v="0"/>
    <x v="99"/>
    <d v="2013-10-30T00:00:00"/>
    <s v="First Class"/>
    <x v="155"/>
    <s v="Alejandro Savely"/>
    <x v="1"/>
    <s v="United States"/>
    <s v="San Francisco"/>
    <x v="1"/>
    <n v="94109"/>
    <x v="1"/>
    <x v="339"/>
    <x v="1"/>
    <x v="10"/>
    <x v="335"/>
    <n v="50.96"/>
    <n v="7"/>
    <n v="0"/>
    <n v="25.48"/>
  </r>
  <r>
    <n v="383"/>
    <x v="171"/>
    <x v="0"/>
    <x v="99"/>
    <d v="2013-10-30T00:00:00"/>
    <s v="First Class"/>
    <x v="155"/>
    <s v="Alejandro Savely"/>
    <x v="1"/>
    <s v="United States"/>
    <s v="San Francisco"/>
    <x v="1"/>
    <n v="94109"/>
    <x v="1"/>
    <x v="340"/>
    <x v="1"/>
    <x v="8"/>
    <x v="336"/>
    <n v="49.536000000000001"/>
    <n v="3"/>
    <n v="0.2"/>
    <n v="17.337599999999998"/>
  </r>
  <r>
    <n v="384"/>
    <x v="172"/>
    <x v="1"/>
    <x v="153"/>
    <d v="2012-06-29T00:00:00"/>
    <s v="Second Class"/>
    <x v="156"/>
    <s v="Laura Armstrong"/>
    <x v="1"/>
    <s v="United States"/>
    <s v="Taylor"/>
    <x v="12"/>
    <n v="48180"/>
    <x v="2"/>
    <x v="341"/>
    <x v="2"/>
    <x v="11"/>
    <x v="337"/>
    <n v="41.9"/>
    <n v="2"/>
    <n v="0"/>
    <n v="8.7989999999999995"/>
  </r>
  <r>
    <n v="385"/>
    <x v="173"/>
    <x v="1"/>
    <x v="154"/>
    <d v="2012-12-02T00:00:00"/>
    <s v="Standard Class"/>
    <x v="157"/>
    <s v="Denny Ordway"/>
    <x v="0"/>
    <s v="United States"/>
    <s v="Pembroke Pines"/>
    <x v="2"/>
    <n v="33024"/>
    <x v="0"/>
    <x v="342"/>
    <x v="0"/>
    <x v="3"/>
    <x v="338"/>
    <n v="375.45750000000004"/>
    <n v="3"/>
    <n v="0.45"/>
    <n v="-157.00949999999997"/>
  </r>
  <r>
    <n v="386"/>
    <x v="173"/>
    <x v="1"/>
    <x v="154"/>
    <d v="2012-12-02T00:00:00"/>
    <s v="Standard Class"/>
    <x v="157"/>
    <s v="Denny Ordway"/>
    <x v="0"/>
    <s v="United States"/>
    <s v="Pembroke Pines"/>
    <x v="2"/>
    <n v="33024"/>
    <x v="0"/>
    <x v="343"/>
    <x v="2"/>
    <x v="11"/>
    <x v="339"/>
    <n v="83.976000000000013"/>
    <n v="3"/>
    <n v="0.2"/>
    <n v="-1.049700000000005"/>
  </r>
  <r>
    <n v="387"/>
    <x v="174"/>
    <x v="1"/>
    <x v="155"/>
    <d v="2012-12-07T00:00:00"/>
    <s v="Standard Class"/>
    <x v="158"/>
    <s v="Dean Katz"/>
    <x v="1"/>
    <s v="United States"/>
    <s v="Philadelphia"/>
    <x v="9"/>
    <n v="19140"/>
    <x v="3"/>
    <x v="344"/>
    <x v="2"/>
    <x v="15"/>
    <x v="340"/>
    <n v="482.34000000000003"/>
    <n v="4"/>
    <n v="0.7"/>
    <n v="-337.63799999999981"/>
  </r>
  <r>
    <n v="388"/>
    <x v="174"/>
    <x v="1"/>
    <x v="155"/>
    <d v="2012-12-07T00:00:00"/>
    <s v="Standard Class"/>
    <x v="158"/>
    <s v="Dean Katz"/>
    <x v="1"/>
    <s v="United States"/>
    <s v="Philadelphia"/>
    <x v="9"/>
    <n v="19140"/>
    <x v="3"/>
    <x v="345"/>
    <x v="0"/>
    <x v="5"/>
    <x v="341"/>
    <n v="2.9600000000000004"/>
    <n v="1"/>
    <n v="0.2"/>
    <n v="0.77700000000000025"/>
  </r>
  <r>
    <n v="389"/>
    <x v="175"/>
    <x v="2"/>
    <x v="156"/>
    <d v="2011-11-26T00:00:00"/>
    <s v="First Class"/>
    <x v="159"/>
    <s v="Nathan Gelder"/>
    <x v="0"/>
    <s v="United States"/>
    <s v="Cincinnati"/>
    <x v="24"/>
    <n v="45231"/>
    <x v="3"/>
    <x v="346"/>
    <x v="1"/>
    <x v="6"/>
    <x v="342"/>
    <n v="2.6240000000000001"/>
    <n v="1"/>
    <n v="0.2"/>
    <n v="0.42639999999999978"/>
  </r>
  <r>
    <n v="390"/>
    <x v="176"/>
    <x v="3"/>
    <x v="157"/>
    <d v="2014-12-16T00:00:00"/>
    <s v="Standard Class"/>
    <x v="160"/>
    <s v="Mike Vittorini"/>
    <x v="0"/>
    <s v="United States"/>
    <s v="New York City"/>
    <x v="15"/>
    <n v="10009"/>
    <x v="3"/>
    <x v="347"/>
    <x v="1"/>
    <x v="8"/>
    <x v="343"/>
    <n v="23.36"/>
    <n v="4"/>
    <n v="0.2"/>
    <n v="7.8839999999999986"/>
  </r>
  <r>
    <n v="391"/>
    <x v="176"/>
    <x v="3"/>
    <x v="157"/>
    <d v="2014-12-16T00:00:00"/>
    <s v="Standard Class"/>
    <x v="160"/>
    <s v="Mike Vittorini"/>
    <x v="0"/>
    <s v="United States"/>
    <s v="New York City"/>
    <x v="15"/>
    <n v="10009"/>
    <x v="3"/>
    <x v="84"/>
    <x v="2"/>
    <x v="11"/>
    <x v="84"/>
    <n v="39.979999999999997"/>
    <n v="2"/>
    <n v="0"/>
    <n v="13.593199999999996"/>
  </r>
  <r>
    <n v="392"/>
    <x v="177"/>
    <x v="2"/>
    <x v="158"/>
    <d v="2011-09-23T00:00:00"/>
    <s v="Second Class"/>
    <x v="161"/>
    <s v="Jack Garza"/>
    <x v="0"/>
    <s v="United States"/>
    <s v="Des Moines"/>
    <x v="4"/>
    <n v="98198"/>
    <x v="1"/>
    <x v="348"/>
    <x v="2"/>
    <x v="7"/>
    <x v="344"/>
    <n v="246.38400000000001"/>
    <n v="2"/>
    <n v="0.2"/>
    <n v="27.718199999999968"/>
  </r>
  <r>
    <n v="393"/>
    <x v="177"/>
    <x v="2"/>
    <x v="158"/>
    <d v="2011-09-23T00:00:00"/>
    <s v="Second Class"/>
    <x v="161"/>
    <s v="Jack Garza"/>
    <x v="0"/>
    <s v="United States"/>
    <s v="Des Moines"/>
    <x v="4"/>
    <n v="98198"/>
    <x v="1"/>
    <x v="349"/>
    <x v="2"/>
    <x v="16"/>
    <x v="345"/>
    <n v="1799.97"/>
    <n v="3"/>
    <n v="0"/>
    <n v="701.98829999999998"/>
  </r>
  <r>
    <n v="394"/>
    <x v="178"/>
    <x v="2"/>
    <x v="159"/>
    <d v="2011-06-10T00:00:00"/>
    <s v="Second Class"/>
    <x v="162"/>
    <s v="Bart Pistole"/>
    <x v="1"/>
    <s v="United States"/>
    <s v="Peoria"/>
    <x v="10"/>
    <n v="61604"/>
    <x v="2"/>
    <x v="350"/>
    <x v="1"/>
    <x v="8"/>
    <x v="346"/>
    <n v="12.461999999999996"/>
    <n v="3"/>
    <n v="0.8"/>
    <n v="-20.5623"/>
  </r>
  <r>
    <n v="395"/>
    <x v="179"/>
    <x v="3"/>
    <x v="160"/>
    <d v="2014-07-06T00:00:00"/>
    <s v="Standard Class"/>
    <x v="163"/>
    <s v="Victor Preis"/>
    <x v="2"/>
    <s v="United States"/>
    <s v="Las Vegas"/>
    <x v="33"/>
    <n v="89115"/>
    <x v="1"/>
    <x v="351"/>
    <x v="1"/>
    <x v="8"/>
    <x v="347"/>
    <n v="75.792000000000002"/>
    <n v="3"/>
    <n v="0.2"/>
    <n v="25.579799999999992"/>
  </r>
  <r>
    <n v="396"/>
    <x v="180"/>
    <x v="3"/>
    <x v="161"/>
    <d v="2014-10-20T00:00:00"/>
    <s v="Second Class"/>
    <x v="164"/>
    <s v="Saphhira Shifley"/>
    <x v="1"/>
    <s v="United States"/>
    <s v="Warwick"/>
    <x v="34"/>
    <n v="2886"/>
    <x v="3"/>
    <x v="352"/>
    <x v="1"/>
    <x v="4"/>
    <x v="348"/>
    <n v="49.96"/>
    <n v="2"/>
    <n v="0"/>
    <n v="9.4923999999999964"/>
  </r>
  <r>
    <n v="397"/>
    <x v="180"/>
    <x v="3"/>
    <x v="161"/>
    <d v="2014-10-20T00:00:00"/>
    <s v="Second Class"/>
    <x v="164"/>
    <s v="Saphhira Shifley"/>
    <x v="1"/>
    <s v="United States"/>
    <s v="Warwick"/>
    <x v="34"/>
    <n v="2886"/>
    <x v="3"/>
    <x v="353"/>
    <x v="1"/>
    <x v="10"/>
    <x v="349"/>
    <n v="12.96"/>
    <n v="2"/>
    <n v="0"/>
    <n v="6.2208000000000006"/>
  </r>
  <r>
    <n v="398"/>
    <x v="181"/>
    <x v="1"/>
    <x v="89"/>
    <d v="2012-11-04T00:00:00"/>
    <s v="Standard Class"/>
    <x v="6"/>
    <s v="Harold Pawlan"/>
    <x v="2"/>
    <s v="United States"/>
    <s v="Jackson"/>
    <x v="12"/>
    <n v="49201"/>
    <x v="2"/>
    <x v="354"/>
    <x v="1"/>
    <x v="14"/>
    <x v="350"/>
    <n v="70.12"/>
    <n v="4"/>
    <n v="0"/>
    <n v="21.035999999999994"/>
  </r>
  <r>
    <n v="399"/>
    <x v="182"/>
    <x v="0"/>
    <x v="162"/>
    <d v="2013-09-11T00:00:00"/>
    <s v="Second Class"/>
    <x v="165"/>
    <s v="Anna Gayman"/>
    <x v="0"/>
    <s v="United States"/>
    <s v="Houston"/>
    <x v="5"/>
    <n v="77036"/>
    <x v="2"/>
    <x v="355"/>
    <x v="1"/>
    <x v="4"/>
    <x v="351"/>
    <n v="35.952000000000005"/>
    <n v="3"/>
    <n v="0.2"/>
    <n v="3.5951999999999984"/>
  </r>
  <r>
    <n v="400"/>
    <x v="182"/>
    <x v="0"/>
    <x v="162"/>
    <d v="2013-09-11T00:00:00"/>
    <s v="Second Class"/>
    <x v="165"/>
    <s v="Anna Gayman"/>
    <x v="0"/>
    <s v="United States"/>
    <s v="Houston"/>
    <x v="5"/>
    <n v="77036"/>
    <x v="2"/>
    <x v="26"/>
    <x v="0"/>
    <x v="0"/>
    <x v="26"/>
    <n v="2396.2655999999997"/>
    <n v="4"/>
    <n v="0.32"/>
    <n v="-317.15280000000007"/>
  </r>
  <r>
    <n v="401"/>
    <x v="182"/>
    <x v="0"/>
    <x v="162"/>
    <d v="2013-09-11T00:00:00"/>
    <s v="Second Class"/>
    <x v="165"/>
    <s v="Anna Gayman"/>
    <x v="0"/>
    <s v="United States"/>
    <s v="Houston"/>
    <x v="5"/>
    <n v="77036"/>
    <x v="2"/>
    <x v="356"/>
    <x v="1"/>
    <x v="4"/>
    <x v="352"/>
    <n v="131.136"/>
    <n v="4"/>
    <n v="0.2"/>
    <n v="-32.783999999999999"/>
  </r>
  <r>
    <n v="402"/>
    <x v="182"/>
    <x v="0"/>
    <x v="162"/>
    <d v="2013-09-11T00:00:00"/>
    <s v="Second Class"/>
    <x v="165"/>
    <s v="Anna Gayman"/>
    <x v="0"/>
    <s v="United States"/>
    <s v="Houston"/>
    <x v="5"/>
    <n v="77036"/>
    <x v="2"/>
    <x v="357"/>
    <x v="2"/>
    <x v="11"/>
    <x v="353"/>
    <n v="57.584000000000003"/>
    <n v="2"/>
    <n v="0.2"/>
    <n v="0.71979999999999933"/>
  </r>
  <r>
    <n v="403"/>
    <x v="183"/>
    <x v="2"/>
    <x v="163"/>
    <d v="2011-12-26T00:00:00"/>
    <s v="First Class"/>
    <x v="166"/>
    <s v="Luke Foster"/>
    <x v="0"/>
    <s v="United States"/>
    <s v="Miami"/>
    <x v="2"/>
    <n v="33180"/>
    <x v="0"/>
    <x v="358"/>
    <x v="1"/>
    <x v="10"/>
    <x v="354"/>
    <n v="9.5680000000000014"/>
    <n v="2"/>
    <n v="0.2"/>
    <n v="3.4683999999999999"/>
  </r>
  <r>
    <n v="404"/>
    <x v="184"/>
    <x v="2"/>
    <x v="164"/>
    <d v="2011-04-20T00:00:00"/>
    <s v="Standard Class"/>
    <x v="70"/>
    <s v="Stephanie Phelps"/>
    <x v="1"/>
    <s v="United States"/>
    <s v="Wilmington"/>
    <x v="3"/>
    <n v="28403"/>
    <x v="0"/>
    <x v="359"/>
    <x v="1"/>
    <x v="6"/>
    <x v="355"/>
    <n v="39.072000000000003"/>
    <n v="6"/>
    <n v="0.2"/>
    <n v="9.7680000000000007"/>
  </r>
  <r>
    <n v="405"/>
    <x v="185"/>
    <x v="3"/>
    <x v="165"/>
    <d v="2014-12-30T00:00:00"/>
    <s v="Standard Class"/>
    <x v="167"/>
    <s v="Roy Französisch"/>
    <x v="0"/>
    <s v="United States"/>
    <s v="New York City"/>
    <x v="15"/>
    <n v="10024"/>
    <x v="3"/>
    <x v="360"/>
    <x v="1"/>
    <x v="9"/>
    <x v="33"/>
    <n v="35.910000000000004"/>
    <n v="3"/>
    <n v="0"/>
    <n v="9.6956999999999987"/>
  </r>
  <r>
    <n v="406"/>
    <x v="186"/>
    <x v="3"/>
    <x v="166"/>
    <d v="2014-12-13T00:00:00"/>
    <s v="Standard Class"/>
    <x v="168"/>
    <s v="Keith Herrera"/>
    <x v="0"/>
    <s v="United States"/>
    <s v="San Francisco"/>
    <x v="1"/>
    <n v="94110"/>
    <x v="1"/>
    <x v="357"/>
    <x v="2"/>
    <x v="11"/>
    <x v="353"/>
    <n v="179.95000000000002"/>
    <n v="5"/>
    <n v="0"/>
    <n v="37.789500000000004"/>
  </r>
  <r>
    <n v="407"/>
    <x v="186"/>
    <x v="3"/>
    <x v="166"/>
    <d v="2014-12-13T00:00:00"/>
    <s v="Standard Class"/>
    <x v="168"/>
    <s v="Keith Herrera"/>
    <x v="0"/>
    <s v="United States"/>
    <s v="San Francisco"/>
    <x v="1"/>
    <n v="94110"/>
    <x v="1"/>
    <x v="361"/>
    <x v="2"/>
    <x v="16"/>
    <x v="356"/>
    <n v="1199.9760000000001"/>
    <n v="3"/>
    <n v="0.2"/>
    <n v="434.99130000000002"/>
  </r>
  <r>
    <n v="408"/>
    <x v="186"/>
    <x v="3"/>
    <x v="166"/>
    <d v="2014-12-13T00:00:00"/>
    <s v="Standard Class"/>
    <x v="168"/>
    <s v="Keith Herrera"/>
    <x v="0"/>
    <s v="United States"/>
    <s v="San Francisco"/>
    <x v="1"/>
    <n v="94110"/>
    <x v="1"/>
    <x v="362"/>
    <x v="1"/>
    <x v="10"/>
    <x v="357"/>
    <n v="27.15"/>
    <n v="5"/>
    <n v="0"/>
    <n v="13.3035"/>
  </r>
  <r>
    <n v="409"/>
    <x v="186"/>
    <x v="3"/>
    <x v="166"/>
    <d v="2014-12-13T00:00:00"/>
    <s v="Standard Class"/>
    <x v="168"/>
    <s v="Keith Herrera"/>
    <x v="0"/>
    <s v="United States"/>
    <s v="San Francisco"/>
    <x v="1"/>
    <n v="94110"/>
    <x v="1"/>
    <x v="363"/>
    <x v="0"/>
    <x v="3"/>
    <x v="358"/>
    <n v="1004.0239999999999"/>
    <n v="7"/>
    <n v="0.2"/>
    <n v="-112.95269999999994"/>
  </r>
  <r>
    <n v="410"/>
    <x v="186"/>
    <x v="3"/>
    <x v="166"/>
    <d v="2014-12-13T00:00:00"/>
    <s v="Standard Class"/>
    <x v="168"/>
    <s v="Keith Herrera"/>
    <x v="0"/>
    <s v="United States"/>
    <s v="San Francisco"/>
    <x v="1"/>
    <n v="94110"/>
    <x v="1"/>
    <x v="364"/>
    <x v="1"/>
    <x v="10"/>
    <x v="359"/>
    <n v="9.68"/>
    <n v="1"/>
    <n v="0"/>
    <n v="4.6463999999999999"/>
  </r>
  <r>
    <n v="411"/>
    <x v="186"/>
    <x v="3"/>
    <x v="166"/>
    <d v="2014-12-13T00:00:00"/>
    <s v="Standard Class"/>
    <x v="168"/>
    <s v="Keith Herrera"/>
    <x v="0"/>
    <s v="United States"/>
    <s v="San Francisco"/>
    <x v="1"/>
    <n v="94110"/>
    <x v="1"/>
    <x v="365"/>
    <x v="1"/>
    <x v="2"/>
    <x v="360"/>
    <n v="28.349999999999998"/>
    <n v="9"/>
    <n v="0"/>
    <n v="13.608000000000001"/>
  </r>
  <r>
    <n v="412"/>
    <x v="186"/>
    <x v="3"/>
    <x v="166"/>
    <d v="2014-12-13T00:00:00"/>
    <s v="Standard Class"/>
    <x v="168"/>
    <s v="Keith Herrera"/>
    <x v="0"/>
    <s v="United States"/>
    <s v="San Francisco"/>
    <x v="1"/>
    <n v="94110"/>
    <x v="1"/>
    <x v="314"/>
    <x v="1"/>
    <x v="10"/>
    <x v="361"/>
    <n v="55.98"/>
    <n v="1"/>
    <n v="0"/>
    <n v="27.430199999999999"/>
  </r>
  <r>
    <n v="413"/>
    <x v="186"/>
    <x v="3"/>
    <x v="166"/>
    <d v="2014-12-13T00:00:00"/>
    <s v="Standard Class"/>
    <x v="168"/>
    <s v="Keith Herrera"/>
    <x v="0"/>
    <s v="United States"/>
    <s v="San Francisco"/>
    <x v="1"/>
    <n v="94110"/>
    <x v="1"/>
    <x v="366"/>
    <x v="0"/>
    <x v="0"/>
    <x v="362"/>
    <n v="1336.829"/>
    <n v="13"/>
    <n v="0.15"/>
    <n v="31.454799999999949"/>
  </r>
  <r>
    <n v="414"/>
    <x v="186"/>
    <x v="3"/>
    <x v="166"/>
    <d v="2014-12-13T00:00:00"/>
    <s v="Standard Class"/>
    <x v="168"/>
    <s v="Keith Herrera"/>
    <x v="0"/>
    <s v="United States"/>
    <s v="San Francisco"/>
    <x v="1"/>
    <n v="94110"/>
    <x v="1"/>
    <x v="367"/>
    <x v="0"/>
    <x v="1"/>
    <x v="363"/>
    <n v="113.56800000000001"/>
    <n v="2"/>
    <n v="0.2"/>
    <n v="-18.454800000000013"/>
  </r>
  <r>
    <n v="415"/>
    <x v="187"/>
    <x v="3"/>
    <x v="132"/>
    <d v="2014-11-08T00:00:00"/>
    <s v="Standard Class"/>
    <x v="169"/>
    <s v="Kimberly Carter"/>
    <x v="1"/>
    <s v="United States"/>
    <s v="Seattle"/>
    <x v="4"/>
    <n v="98105"/>
    <x v="1"/>
    <x v="368"/>
    <x v="1"/>
    <x v="10"/>
    <x v="364"/>
    <n v="139.86000000000001"/>
    <n v="7"/>
    <n v="0"/>
    <n v="65.734199999999987"/>
  </r>
  <r>
    <n v="416"/>
    <x v="187"/>
    <x v="3"/>
    <x v="132"/>
    <d v="2014-11-08T00:00:00"/>
    <s v="Standard Class"/>
    <x v="169"/>
    <s v="Kimberly Carter"/>
    <x v="1"/>
    <s v="United States"/>
    <s v="Seattle"/>
    <x v="4"/>
    <n v="98105"/>
    <x v="1"/>
    <x v="268"/>
    <x v="0"/>
    <x v="1"/>
    <x v="265"/>
    <n v="307.13600000000002"/>
    <n v="4"/>
    <n v="0.2"/>
    <n v="26.874400000000023"/>
  </r>
  <r>
    <n v="417"/>
    <x v="188"/>
    <x v="3"/>
    <x v="92"/>
    <d v="2014-06-29T00:00:00"/>
    <s v="Standard Class"/>
    <x v="170"/>
    <s v="Caroline Jumper"/>
    <x v="0"/>
    <s v="United States"/>
    <s v="Huntington Beach"/>
    <x v="1"/>
    <n v="92646"/>
    <x v="1"/>
    <x v="369"/>
    <x v="1"/>
    <x v="6"/>
    <x v="365"/>
    <n v="95.92"/>
    <n v="8"/>
    <n v="0"/>
    <n v="25.898399999999995"/>
  </r>
  <r>
    <n v="418"/>
    <x v="189"/>
    <x v="0"/>
    <x v="167"/>
    <d v="2013-04-19T00:00:00"/>
    <s v="Standard Class"/>
    <x v="171"/>
    <s v="Philip Brown"/>
    <x v="0"/>
    <s v="United States"/>
    <s v="Los Angeles"/>
    <x v="1"/>
    <n v="90004"/>
    <x v="1"/>
    <x v="370"/>
    <x v="0"/>
    <x v="1"/>
    <x v="366"/>
    <n v="383.8"/>
    <n v="5"/>
    <n v="0.2"/>
    <n v="38.379999999999981"/>
  </r>
  <r>
    <n v="419"/>
    <x v="190"/>
    <x v="3"/>
    <x v="44"/>
    <d v="2014-11-11T00:00:00"/>
    <s v="Standard Class"/>
    <x v="146"/>
    <s v="Victoria Brennan"/>
    <x v="1"/>
    <s v="United States"/>
    <s v="Richmond"/>
    <x v="0"/>
    <n v="40475"/>
    <x v="0"/>
    <x v="371"/>
    <x v="1"/>
    <x v="10"/>
    <x v="367"/>
    <n v="5.78"/>
    <n v="1"/>
    <n v="0"/>
    <n v="2.8322000000000003"/>
  </r>
  <r>
    <n v="420"/>
    <x v="191"/>
    <x v="3"/>
    <x v="168"/>
    <d v="2014-03-10T00:00:00"/>
    <s v="Standard Class"/>
    <x v="133"/>
    <s v="Sung Pak"/>
    <x v="1"/>
    <s v="United States"/>
    <s v="Los Angeles"/>
    <x v="1"/>
    <n v="90045"/>
    <x v="1"/>
    <x v="372"/>
    <x v="1"/>
    <x v="6"/>
    <x v="368"/>
    <n v="9.32"/>
    <n v="4"/>
    <n v="0"/>
    <n v="2.702799999999999"/>
  </r>
  <r>
    <n v="421"/>
    <x v="191"/>
    <x v="3"/>
    <x v="168"/>
    <d v="2014-03-10T00:00:00"/>
    <s v="Standard Class"/>
    <x v="133"/>
    <s v="Sung Pak"/>
    <x v="1"/>
    <s v="United States"/>
    <s v="Los Angeles"/>
    <x v="1"/>
    <n v="90045"/>
    <x v="1"/>
    <x v="373"/>
    <x v="1"/>
    <x v="12"/>
    <x v="369"/>
    <n v="15.25"/>
    <n v="1"/>
    <n v="0"/>
    <n v="7.0149999999999988"/>
  </r>
  <r>
    <n v="422"/>
    <x v="192"/>
    <x v="2"/>
    <x v="169"/>
    <d v="2011-06-25T00:00:00"/>
    <s v="First Class"/>
    <x v="32"/>
    <s v="Joel Eaton"/>
    <x v="0"/>
    <s v="United States"/>
    <s v="Louisville"/>
    <x v="22"/>
    <n v="80027"/>
    <x v="1"/>
    <x v="374"/>
    <x v="2"/>
    <x v="11"/>
    <x v="370"/>
    <n v="196.75200000000001"/>
    <n v="6"/>
    <n v="0.2"/>
    <n v="56.566200000000009"/>
  </r>
  <r>
    <n v="423"/>
    <x v="193"/>
    <x v="3"/>
    <x v="15"/>
    <d v="2014-10-24T00:00:00"/>
    <s v="Standard Class"/>
    <x v="172"/>
    <s v="Michael Paige"/>
    <x v="1"/>
    <s v="United States"/>
    <s v="Lawrence"/>
    <x v="31"/>
    <n v="1841"/>
    <x v="3"/>
    <x v="375"/>
    <x v="0"/>
    <x v="5"/>
    <x v="371"/>
    <n v="56.56"/>
    <n v="4"/>
    <n v="0"/>
    <n v="14.705600000000004"/>
  </r>
  <r>
    <n v="424"/>
    <x v="193"/>
    <x v="3"/>
    <x v="15"/>
    <d v="2014-10-24T00:00:00"/>
    <s v="Standard Class"/>
    <x v="172"/>
    <s v="Michael Paige"/>
    <x v="1"/>
    <s v="United States"/>
    <s v="Lawrence"/>
    <x v="31"/>
    <n v="1841"/>
    <x v="3"/>
    <x v="376"/>
    <x v="1"/>
    <x v="4"/>
    <x v="372"/>
    <n v="32.700000000000003"/>
    <n v="3"/>
    <n v="0"/>
    <n v="8.5019999999999989"/>
  </r>
  <r>
    <n v="425"/>
    <x v="194"/>
    <x v="3"/>
    <x v="170"/>
    <d v="2014-08-24T00:00:00"/>
    <s v="Second Class"/>
    <x v="173"/>
    <s v="Natalie Fritzler"/>
    <x v="0"/>
    <s v="United States"/>
    <s v="Jackson"/>
    <x v="35"/>
    <n v="39212"/>
    <x v="0"/>
    <x v="377"/>
    <x v="0"/>
    <x v="1"/>
    <x v="373"/>
    <n v="866.4"/>
    <n v="4"/>
    <n v="0"/>
    <n v="225.26400000000001"/>
  </r>
  <r>
    <n v="426"/>
    <x v="195"/>
    <x v="3"/>
    <x v="51"/>
    <d v="2014-11-27T00:00:00"/>
    <s v="Second Class"/>
    <x v="25"/>
    <s v="Janet Molinari"/>
    <x v="1"/>
    <s v="United States"/>
    <s v="Canton"/>
    <x v="12"/>
    <n v="48187"/>
    <x v="2"/>
    <x v="378"/>
    <x v="0"/>
    <x v="5"/>
    <x v="374"/>
    <n v="28.4"/>
    <n v="2"/>
    <n v="0"/>
    <n v="11.076000000000001"/>
  </r>
  <r>
    <n v="427"/>
    <x v="195"/>
    <x v="3"/>
    <x v="51"/>
    <d v="2014-11-27T00:00:00"/>
    <s v="Second Class"/>
    <x v="25"/>
    <s v="Janet Molinari"/>
    <x v="1"/>
    <s v="United States"/>
    <s v="Canton"/>
    <x v="12"/>
    <n v="48187"/>
    <x v="2"/>
    <x v="379"/>
    <x v="1"/>
    <x v="8"/>
    <x v="375"/>
    <n v="287.92"/>
    <n v="8"/>
    <n v="0"/>
    <n v="138.20160000000001"/>
  </r>
  <r>
    <n v="428"/>
    <x v="196"/>
    <x v="2"/>
    <x v="171"/>
    <d v="2011-09-13T00:00:00"/>
    <s v="First Class"/>
    <x v="174"/>
    <s v="Shirley Daniels"/>
    <x v="2"/>
    <s v="United States"/>
    <s v="New Rochelle"/>
    <x v="15"/>
    <n v="10801"/>
    <x v="3"/>
    <x v="380"/>
    <x v="2"/>
    <x v="15"/>
    <x v="376"/>
    <n v="69.989999999999995"/>
    <n v="1"/>
    <n v="0"/>
    <n v="30.095700000000001"/>
  </r>
  <r>
    <n v="429"/>
    <x v="197"/>
    <x v="3"/>
    <x v="172"/>
    <d v="2014-10-09T00:00:00"/>
    <s v="Standard Class"/>
    <x v="175"/>
    <s v="Ken Heidel"/>
    <x v="1"/>
    <s v="United States"/>
    <s v="San Antonio"/>
    <x v="5"/>
    <n v="78207"/>
    <x v="2"/>
    <x v="381"/>
    <x v="1"/>
    <x v="6"/>
    <x v="377"/>
    <n v="6.6719999999999988"/>
    <n v="6"/>
    <n v="0.2"/>
    <n v="0.50039999999999996"/>
  </r>
  <r>
    <n v="430"/>
    <x v="198"/>
    <x v="0"/>
    <x v="173"/>
    <d v="2013-04-22T00:00:00"/>
    <s v="Standard Class"/>
    <x v="176"/>
    <s v="Ross Baird"/>
    <x v="2"/>
    <s v="United States"/>
    <s v="Gastonia"/>
    <x v="3"/>
    <n v="28052"/>
    <x v="0"/>
    <x v="382"/>
    <x v="1"/>
    <x v="8"/>
    <x v="378"/>
    <n v="189.58800000000005"/>
    <n v="2"/>
    <n v="0.7"/>
    <n v="-145.35079999999999"/>
  </r>
  <r>
    <n v="431"/>
    <x v="198"/>
    <x v="0"/>
    <x v="173"/>
    <d v="2013-04-22T00:00:00"/>
    <s v="Standard Class"/>
    <x v="176"/>
    <s v="Ross Baird"/>
    <x v="2"/>
    <s v="United States"/>
    <s v="Gastonia"/>
    <x v="3"/>
    <n v="28052"/>
    <x v="0"/>
    <x v="171"/>
    <x v="2"/>
    <x v="11"/>
    <x v="170"/>
    <n v="408.74399999999997"/>
    <n v="7"/>
    <n v="0.2"/>
    <n v="76.639499999999984"/>
  </r>
  <r>
    <n v="432"/>
    <x v="198"/>
    <x v="0"/>
    <x v="173"/>
    <d v="2013-04-22T00:00:00"/>
    <s v="Standard Class"/>
    <x v="176"/>
    <s v="Ross Baird"/>
    <x v="2"/>
    <s v="United States"/>
    <s v="Gastonia"/>
    <x v="3"/>
    <n v="28052"/>
    <x v="0"/>
    <x v="171"/>
    <x v="2"/>
    <x v="11"/>
    <x v="170"/>
    <n v="291.95999999999998"/>
    <n v="5"/>
    <n v="0.2"/>
    <n v="54.742499999999978"/>
  </r>
  <r>
    <n v="433"/>
    <x v="198"/>
    <x v="0"/>
    <x v="173"/>
    <d v="2013-04-22T00:00:00"/>
    <s v="Standard Class"/>
    <x v="176"/>
    <s v="Ross Baird"/>
    <x v="2"/>
    <s v="United States"/>
    <s v="Gastonia"/>
    <x v="3"/>
    <n v="28052"/>
    <x v="0"/>
    <x v="383"/>
    <x v="1"/>
    <x v="4"/>
    <x v="379"/>
    <n v="4.7679999999999998"/>
    <n v="2"/>
    <n v="0.2"/>
    <n v="-0.7748000000000006"/>
  </r>
  <r>
    <n v="434"/>
    <x v="199"/>
    <x v="0"/>
    <x v="112"/>
    <d v="2013-06-08T00:00:00"/>
    <s v="First Class"/>
    <x v="72"/>
    <s v="Dave Brooks"/>
    <x v="0"/>
    <s v="United States"/>
    <s v="Lowell"/>
    <x v="31"/>
    <n v="1852"/>
    <x v="3"/>
    <x v="384"/>
    <x v="1"/>
    <x v="4"/>
    <x v="380"/>
    <n v="714.30000000000007"/>
    <n v="5"/>
    <n v="0"/>
    <n v="207.14699999999993"/>
  </r>
  <r>
    <n v="435"/>
    <x v="200"/>
    <x v="2"/>
    <x v="174"/>
    <d v="2011-12-25T00:00:00"/>
    <s v="Standard Class"/>
    <x v="177"/>
    <s v="Mike Kennedy"/>
    <x v="0"/>
    <s v="United States"/>
    <s v="Jacksonville"/>
    <x v="2"/>
    <n v="32216"/>
    <x v="0"/>
    <x v="385"/>
    <x v="1"/>
    <x v="8"/>
    <x v="381"/>
    <n v="4.8120000000000003"/>
    <n v="2"/>
    <n v="0.7"/>
    <n v="-3.6891999999999996"/>
  </r>
  <r>
    <n v="436"/>
    <x v="200"/>
    <x v="2"/>
    <x v="174"/>
    <d v="2011-12-25T00:00:00"/>
    <s v="Standard Class"/>
    <x v="177"/>
    <s v="Mike Kennedy"/>
    <x v="0"/>
    <s v="United States"/>
    <s v="Jacksonville"/>
    <x v="2"/>
    <n v="32216"/>
    <x v="0"/>
    <x v="386"/>
    <x v="2"/>
    <x v="11"/>
    <x v="382"/>
    <n v="247.8"/>
    <n v="5"/>
    <n v="0.2"/>
    <n v="-18.584999999999994"/>
  </r>
  <r>
    <n v="437"/>
    <x v="201"/>
    <x v="0"/>
    <x v="1"/>
    <d v="2013-06-15T00:00:00"/>
    <s v="Second Class"/>
    <x v="178"/>
    <s v="Philisse Overcash"/>
    <x v="2"/>
    <s v="United States"/>
    <s v="Chicago"/>
    <x v="10"/>
    <n v="60623"/>
    <x v="2"/>
    <x v="387"/>
    <x v="2"/>
    <x v="15"/>
    <x v="383"/>
    <n v="1007.979"/>
    <n v="3"/>
    <n v="0.3"/>
    <n v="43.199100000000044"/>
  </r>
  <r>
    <n v="438"/>
    <x v="201"/>
    <x v="0"/>
    <x v="1"/>
    <d v="2013-06-15T00:00:00"/>
    <s v="Second Class"/>
    <x v="178"/>
    <s v="Philisse Overcash"/>
    <x v="2"/>
    <s v="United States"/>
    <s v="Chicago"/>
    <x v="10"/>
    <n v="60623"/>
    <x v="2"/>
    <x v="314"/>
    <x v="1"/>
    <x v="10"/>
    <x v="361"/>
    <n v="313.488"/>
    <n v="7"/>
    <n v="0.2"/>
    <n v="113.63939999999998"/>
  </r>
  <r>
    <n v="439"/>
    <x v="202"/>
    <x v="3"/>
    <x v="175"/>
    <d v="2014-09-20T00:00:00"/>
    <s v="Standard Class"/>
    <x v="179"/>
    <s v="Brenda Bowman"/>
    <x v="1"/>
    <s v="United States"/>
    <s v="Houston"/>
    <x v="5"/>
    <n v="77070"/>
    <x v="2"/>
    <x v="388"/>
    <x v="1"/>
    <x v="10"/>
    <x v="384"/>
    <n v="31.872000000000003"/>
    <n v="8"/>
    <n v="0.2"/>
    <n v="11.553600000000003"/>
  </r>
  <r>
    <n v="440"/>
    <x v="203"/>
    <x v="3"/>
    <x v="176"/>
    <d v="2014-01-24T00:00:00"/>
    <s v="Second Class"/>
    <x v="51"/>
    <s v="Cynthia Voltz"/>
    <x v="1"/>
    <s v="United States"/>
    <s v="New York City"/>
    <x v="15"/>
    <n v="10024"/>
    <x v="3"/>
    <x v="389"/>
    <x v="0"/>
    <x v="1"/>
    <x v="385"/>
    <n v="207.84600000000003"/>
    <n v="3"/>
    <n v="0.1"/>
    <n v="2.3093999999999895"/>
  </r>
  <r>
    <n v="441"/>
    <x v="204"/>
    <x v="0"/>
    <x v="64"/>
    <d v="2013-09-08T00:00:00"/>
    <s v="Second Class"/>
    <x v="7"/>
    <s v="Pete Kriz"/>
    <x v="0"/>
    <s v="United States"/>
    <s v="Detroit"/>
    <x v="12"/>
    <n v="48227"/>
    <x v="2"/>
    <x v="390"/>
    <x v="0"/>
    <x v="5"/>
    <x v="386"/>
    <n v="12.22"/>
    <n v="1"/>
    <n v="0"/>
    <n v="3.6659999999999986"/>
  </r>
  <r>
    <n v="442"/>
    <x v="204"/>
    <x v="0"/>
    <x v="64"/>
    <d v="2013-09-08T00:00:00"/>
    <s v="Second Class"/>
    <x v="7"/>
    <s v="Pete Kriz"/>
    <x v="0"/>
    <s v="United States"/>
    <s v="Detroit"/>
    <x v="12"/>
    <n v="48227"/>
    <x v="2"/>
    <x v="391"/>
    <x v="1"/>
    <x v="4"/>
    <x v="387"/>
    <n v="194.94"/>
    <n v="3"/>
    <n v="0"/>
    <n v="23.392800000000008"/>
  </r>
  <r>
    <n v="443"/>
    <x v="204"/>
    <x v="0"/>
    <x v="64"/>
    <d v="2013-09-08T00:00:00"/>
    <s v="Second Class"/>
    <x v="7"/>
    <s v="Pete Kriz"/>
    <x v="0"/>
    <s v="United States"/>
    <s v="Detroit"/>
    <x v="12"/>
    <n v="48227"/>
    <x v="2"/>
    <x v="392"/>
    <x v="1"/>
    <x v="4"/>
    <x v="388"/>
    <n v="70.949999999999989"/>
    <n v="3"/>
    <n v="0"/>
    <n v="20.575499999999998"/>
  </r>
  <r>
    <n v="444"/>
    <x v="204"/>
    <x v="0"/>
    <x v="64"/>
    <d v="2013-09-08T00:00:00"/>
    <s v="Second Class"/>
    <x v="7"/>
    <s v="Pete Kriz"/>
    <x v="0"/>
    <s v="United States"/>
    <s v="Detroit"/>
    <x v="12"/>
    <n v="48227"/>
    <x v="2"/>
    <x v="393"/>
    <x v="1"/>
    <x v="10"/>
    <x v="389"/>
    <n v="91.36"/>
    <n v="4"/>
    <n v="0"/>
    <n v="42.025599999999997"/>
  </r>
  <r>
    <n v="445"/>
    <x v="204"/>
    <x v="0"/>
    <x v="64"/>
    <d v="2013-09-08T00:00:00"/>
    <s v="Second Class"/>
    <x v="7"/>
    <s v="Pete Kriz"/>
    <x v="0"/>
    <s v="United States"/>
    <s v="Detroit"/>
    <x v="12"/>
    <n v="48227"/>
    <x v="2"/>
    <x v="394"/>
    <x v="0"/>
    <x v="1"/>
    <x v="390"/>
    <n v="242.94"/>
    <n v="3"/>
    <n v="0"/>
    <n v="29.152800000000013"/>
  </r>
  <r>
    <n v="446"/>
    <x v="204"/>
    <x v="0"/>
    <x v="64"/>
    <d v="2013-09-08T00:00:00"/>
    <s v="Second Class"/>
    <x v="7"/>
    <s v="Pete Kriz"/>
    <x v="0"/>
    <s v="United States"/>
    <s v="Detroit"/>
    <x v="12"/>
    <n v="48227"/>
    <x v="2"/>
    <x v="395"/>
    <x v="1"/>
    <x v="2"/>
    <x v="391"/>
    <n v="22.05"/>
    <n v="7"/>
    <n v="0"/>
    <n v="10.584"/>
  </r>
  <r>
    <n v="447"/>
    <x v="205"/>
    <x v="3"/>
    <x v="177"/>
    <d v="2014-03-26T00:00:00"/>
    <s v="Second Class"/>
    <x v="180"/>
    <s v="Troy Blackwell"/>
    <x v="0"/>
    <s v="United States"/>
    <s v="Columbus"/>
    <x v="14"/>
    <n v="47201"/>
    <x v="2"/>
    <x v="396"/>
    <x v="0"/>
    <x v="5"/>
    <x v="392"/>
    <n v="2.91"/>
    <n v="1"/>
    <n v="0"/>
    <n v="1.3676999999999999"/>
  </r>
  <r>
    <n v="448"/>
    <x v="206"/>
    <x v="0"/>
    <x v="178"/>
    <d v="2013-04-04T00:00:00"/>
    <s v="Second Class"/>
    <x v="181"/>
    <s v="Raymond Buch"/>
    <x v="0"/>
    <s v="United States"/>
    <s v="Auburn"/>
    <x v="15"/>
    <n v="13021"/>
    <x v="3"/>
    <x v="397"/>
    <x v="1"/>
    <x v="6"/>
    <x v="393"/>
    <n v="59.519999999999996"/>
    <n v="3"/>
    <n v="0"/>
    <n v="15.475200000000001"/>
  </r>
  <r>
    <n v="449"/>
    <x v="206"/>
    <x v="0"/>
    <x v="178"/>
    <d v="2013-04-04T00:00:00"/>
    <s v="Second Class"/>
    <x v="181"/>
    <s v="Raymond Buch"/>
    <x v="0"/>
    <s v="United States"/>
    <s v="Auburn"/>
    <x v="15"/>
    <n v="13021"/>
    <x v="3"/>
    <x v="398"/>
    <x v="1"/>
    <x v="4"/>
    <x v="394"/>
    <n v="161.94"/>
    <n v="3"/>
    <n v="0"/>
    <n v="9.716399999999993"/>
  </r>
  <r>
    <n v="450"/>
    <x v="206"/>
    <x v="0"/>
    <x v="178"/>
    <d v="2013-04-04T00:00:00"/>
    <s v="Second Class"/>
    <x v="181"/>
    <s v="Raymond Buch"/>
    <x v="0"/>
    <s v="United States"/>
    <s v="Auburn"/>
    <x v="15"/>
    <n v="13021"/>
    <x v="3"/>
    <x v="399"/>
    <x v="1"/>
    <x v="6"/>
    <x v="395"/>
    <n v="263.88"/>
    <n v="6"/>
    <n v="0"/>
    <n v="71.247600000000006"/>
  </r>
  <r>
    <n v="451"/>
    <x v="206"/>
    <x v="0"/>
    <x v="178"/>
    <d v="2013-04-04T00:00:00"/>
    <s v="Second Class"/>
    <x v="181"/>
    <s v="Raymond Buch"/>
    <x v="0"/>
    <s v="United States"/>
    <s v="Auburn"/>
    <x v="15"/>
    <n v="13021"/>
    <x v="3"/>
    <x v="400"/>
    <x v="1"/>
    <x v="6"/>
    <x v="396"/>
    <n v="30.48"/>
    <n v="3"/>
    <n v="0"/>
    <n v="7.9248000000000012"/>
  </r>
  <r>
    <n v="452"/>
    <x v="206"/>
    <x v="0"/>
    <x v="178"/>
    <d v="2013-04-04T00:00:00"/>
    <s v="Second Class"/>
    <x v="181"/>
    <s v="Raymond Buch"/>
    <x v="0"/>
    <s v="United States"/>
    <s v="Auburn"/>
    <x v="15"/>
    <n v="13021"/>
    <x v="3"/>
    <x v="401"/>
    <x v="1"/>
    <x v="6"/>
    <x v="397"/>
    <n v="9.84"/>
    <n v="3"/>
    <n v="0"/>
    <n v="2.8535999999999988"/>
  </r>
  <r>
    <n v="453"/>
    <x v="206"/>
    <x v="0"/>
    <x v="178"/>
    <d v="2013-04-04T00:00:00"/>
    <s v="Second Class"/>
    <x v="181"/>
    <s v="Raymond Buch"/>
    <x v="0"/>
    <s v="United States"/>
    <s v="Auburn"/>
    <x v="15"/>
    <n v="13021"/>
    <x v="3"/>
    <x v="402"/>
    <x v="2"/>
    <x v="7"/>
    <x v="398"/>
    <n v="35.119999999999997"/>
    <n v="4"/>
    <n v="0"/>
    <n v="9.1311999999999998"/>
  </r>
  <r>
    <n v="454"/>
    <x v="207"/>
    <x v="3"/>
    <x v="179"/>
    <d v="2014-10-25T00:00:00"/>
    <s v="Standard Class"/>
    <x v="182"/>
    <s v="Ed Braxton"/>
    <x v="1"/>
    <s v="United States"/>
    <s v="Akron"/>
    <x v="24"/>
    <n v="44312"/>
    <x v="3"/>
    <x v="10"/>
    <x v="0"/>
    <x v="3"/>
    <x v="10"/>
    <n v="284.36399999999998"/>
    <n v="2"/>
    <n v="0.4"/>
    <n v="-75.830400000000054"/>
  </r>
  <r>
    <n v="455"/>
    <x v="207"/>
    <x v="3"/>
    <x v="179"/>
    <d v="2014-10-25T00:00:00"/>
    <s v="Standard Class"/>
    <x v="182"/>
    <s v="Ed Braxton"/>
    <x v="1"/>
    <s v="United States"/>
    <s v="Akron"/>
    <x v="24"/>
    <n v="44312"/>
    <x v="3"/>
    <x v="403"/>
    <x v="1"/>
    <x v="4"/>
    <x v="399"/>
    <n v="665.40800000000002"/>
    <n v="2"/>
    <n v="0.2"/>
    <n v="66.540799999999962"/>
  </r>
  <r>
    <n v="456"/>
    <x v="208"/>
    <x v="0"/>
    <x v="180"/>
    <d v="2013-12-18T00:00:00"/>
    <s v="Standard Class"/>
    <x v="175"/>
    <s v="Ken Heidel"/>
    <x v="1"/>
    <s v="United States"/>
    <s v="Norman"/>
    <x v="26"/>
    <n v="73071"/>
    <x v="2"/>
    <x v="404"/>
    <x v="2"/>
    <x v="11"/>
    <x v="400"/>
    <n v="63.88"/>
    <n v="4"/>
    <n v="0"/>
    <n v="24.913200000000003"/>
  </r>
  <r>
    <n v="457"/>
    <x v="209"/>
    <x v="2"/>
    <x v="181"/>
    <d v="2011-02-19T00:00:00"/>
    <s v="Standard Class"/>
    <x v="183"/>
    <s v="Sanjit Chand"/>
    <x v="0"/>
    <s v="United States"/>
    <s v="Concord"/>
    <x v="1"/>
    <n v="94521"/>
    <x v="1"/>
    <x v="405"/>
    <x v="0"/>
    <x v="1"/>
    <x v="401"/>
    <n v="129.56800000000001"/>
    <n v="2"/>
    <n v="0.2"/>
    <n v="-24.294000000000018"/>
  </r>
  <r>
    <n v="458"/>
    <x v="210"/>
    <x v="0"/>
    <x v="182"/>
    <d v="2013-10-02T00:00:00"/>
    <s v="Standard Class"/>
    <x v="173"/>
    <s v="Natalie Fritzler"/>
    <x v="0"/>
    <s v="United States"/>
    <s v="Decatur"/>
    <x v="10"/>
    <n v="62521"/>
    <x v="2"/>
    <x v="406"/>
    <x v="0"/>
    <x v="1"/>
    <x v="402"/>
    <n v="747.55799999999999"/>
    <n v="3"/>
    <n v="0.3"/>
    <n v="-96.11460000000011"/>
  </r>
  <r>
    <n v="459"/>
    <x v="210"/>
    <x v="0"/>
    <x v="182"/>
    <d v="2013-10-02T00:00:00"/>
    <s v="Standard Class"/>
    <x v="173"/>
    <s v="Natalie Fritzler"/>
    <x v="0"/>
    <s v="United States"/>
    <s v="Decatur"/>
    <x v="10"/>
    <n v="62521"/>
    <x v="2"/>
    <x v="407"/>
    <x v="1"/>
    <x v="12"/>
    <x v="33"/>
    <n v="8.9280000000000008"/>
    <n v="2"/>
    <n v="0.2"/>
    <n v="3.3479999999999999"/>
  </r>
  <r>
    <n v="460"/>
    <x v="211"/>
    <x v="1"/>
    <x v="83"/>
    <d v="2012-12-22T00:00:00"/>
    <s v="Standard Class"/>
    <x v="98"/>
    <s v="Joseph Holt"/>
    <x v="0"/>
    <s v="United States"/>
    <s v="Seattle"/>
    <x v="4"/>
    <n v="98115"/>
    <x v="1"/>
    <x v="408"/>
    <x v="1"/>
    <x v="9"/>
    <x v="403"/>
    <n v="103.92"/>
    <n v="4"/>
    <n v="0"/>
    <n v="36.372"/>
  </r>
  <r>
    <n v="461"/>
    <x v="211"/>
    <x v="1"/>
    <x v="83"/>
    <d v="2012-12-22T00:00:00"/>
    <s v="Standard Class"/>
    <x v="98"/>
    <s v="Joseph Holt"/>
    <x v="0"/>
    <s v="United States"/>
    <s v="Seattle"/>
    <x v="4"/>
    <n v="98115"/>
    <x v="1"/>
    <x v="409"/>
    <x v="2"/>
    <x v="11"/>
    <x v="404"/>
    <n v="899.91"/>
    <n v="9"/>
    <n v="0"/>
    <n v="377.96220000000005"/>
  </r>
  <r>
    <n v="462"/>
    <x v="211"/>
    <x v="1"/>
    <x v="83"/>
    <d v="2012-12-22T00:00:00"/>
    <s v="Standard Class"/>
    <x v="98"/>
    <s v="Joseph Holt"/>
    <x v="0"/>
    <s v="United States"/>
    <s v="Seattle"/>
    <x v="4"/>
    <n v="98115"/>
    <x v="1"/>
    <x v="410"/>
    <x v="1"/>
    <x v="8"/>
    <x v="405"/>
    <n v="51.311999999999998"/>
    <n v="3"/>
    <n v="0.2"/>
    <n v="18.600599999999996"/>
  </r>
  <r>
    <n v="463"/>
    <x v="212"/>
    <x v="0"/>
    <x v="183"/>
    <d v="2013-04-30T00:00:00"/>
    <s v="Standard Class"/>
    <x v="184"/>
    <s v="Tanja Norvell"/>
    <x v="2"/>
    <s v="United States"/>
    <s v="Phoenix"/>
    <x v="16"/>
    <n v="85023"/>
    <x v="1"/>
    <x v="325"/>
    <x v="0"/>
    <x v="5"/>
    <x v="322"/>
    <n v="23.56"/>
    <n v="5"/>
    <n v="0.2"/>
    <n v="7.0680000000000005"/>
  </r>
  <r>
    <n v="464"/>
    <x v="212"/>
    <x v="0"/>
    <x v="183"/>
    <d v="2013-04-30T00:00:00"/>
    <s v="Standard Class"/>
    <x v="184"/>
    <s v="Tanja Norvell"/>
    <x v="2"/>
    <s v="United States"/>
    <s v="Phoenix"/>
    <x v="16"/>
    <n v="85023"/>
    <x v="1"/>
    <x v="411"/>
    <x v="0"/>
    <x v="3"/>
    <x v="406"/>
    <n v="1272.6299999999999"/>
    <n v="6"/>
    <n v="0.5"/>
    <n v="-814.4831999999999"/>
  </r>
  <r>
    <n v="465"/>
    <x v="212"/>
    <x v="0"/>
    <x v="183"/>
    <d v="2013-04-30T00:00:00"/>
    <s v="Standard Class"/>
    <x v="184"/>
    <s v="Tanja Norvell"/>
    <x v="2"/>
    <s v="United States"/>
    <s v="Phoenix"/>
    <x v="16"/>
    <n v="85023"/>
    <x v="1"/>
    <x v="412"/>
    <x v="1"/>
    <x v="8"/>
    <x v="407"/>
    <n v="28.484999999999999"/>
    <n v="5"/>
    <n v="0.7"/>
    <n v="-20.888999999999989"/>
  </r>
  <r>
    <n v="466"/>
    <x v="212"/>
    <x v="0"/>
    <x v="183"/>
    <d v="2013-04-30T00:00:00"/>
    <s v="Standard Class"/>
    <x v="184"/>
    <s v="Tanja Norvell"/>
    <x v="2"/>
    <s v="United States"/>
    <s v="Phoenix"/>
    <x v="16"/>
    <n v="85023"/>
    <x v="1"/>
    <x v="413"/>
    <x v="1"/>
    <x v="14"/>
    <x v="408"/>
    <n v="185.376"/>
    <n v="2"/>
    <n v="0.2"/>
    <n v="-34.758000000000017"/>
  </r>
  <r>
    <n v="467"/>
    <x v="212"/>
    <x v="0"/>
    <x v="183"/>
    <d v="2013-04-30T00:00:00"/>
    <s v="Standard Class"/>
    <x v="184"/>
    <s v="Tanja Norvell"/>
    <x v="2"/>
    <s v="United States"/>
    <s v="Phoenix"/>
    <x v="16"/>
    <n v="85023"/>
    <x v="1"/>
    <x v="414"/>
    <x v="1"/>
    <x v="9"/>
    <x v="409"/>
    <n v="78.272000000000006"/>
    <n v="2"/>
    <n v="0.2"/>
    <n v="5.8704000000000001"/>
  </r>
  <r>
    <n v="468"/>
    <x v="213"/>
    <x v="1"/>
    <x v="184"/>
    <d v="2012-01-24T00:00:00"/>
    <s v="Standard Class"/>
    <x v="185"/>
    <s v="Joni Sundaresam"/>
    <x v="2"/>
    <s v="United States"/>
    <s v="Park Ridge"/>
    <x v="10"/>
    <n v="60068"/>
    <x v="2"/>
    <x v="269"/>
    <x v="0"/>
    <x v="5"/>
    <x v="266"/>
    <n v="254.74400000000003"/>
    <n v="7"/>
    <n v="0.6"/>
    <n v="-312.06139999999994"/>
  </r>
  <r>
    <n v="469"/>
    <x v="214"/>
    <x v="3"/>
    <x v="185"/>
    <d v="2014-04-05T00:00:00"/>
    <s v="Standard Class"/>
    <x v="103"/>
    <s v="David Smith"/>
    <x v="1"/>
    <s v="United States"/>
    <s v="Amarillo"/>
    <x v="5"/>
    <n v="79109"/>
    <x v="2"/>
    <x v="415"/>
    <x v="0"/>
    <x v="0"/>
    <x v="410"/>
    <n v="205.33279999999996"/>
    <n v="2"/>
    <n v="0.32"/>
    <n v="-36.235200000000006"/>
  </r>
  <r>
    <n v="470"/>
    <x v="215"/>
    <x v="0"/>
    <x v="186"/>
    <d v="2013-12-21T00:00:00"/>
    <s v="Second Class"/>
    <x v="113"/>
    <s v="Craig Carreira"/>
    <x v="0"/>
    <s v="United States"/>
    <s v="Chicago"/>
    <x v="10"/>
    <n v="60610"/>
    <x v="2"/>
    <x v="416"/>
    <x v="1"/>
    <x v="8"/>
    <x v="411"/>
    <n v="4.7879999999999985"/>
    <n v="3"/>
    <n v="0.8"/>
    <n v="-7.9001999999999999"/>
  </r>
  <r>
    <n v="471"/>
    <x v="216"/>
    <x v="1"/>
    <x v="139"/>
    <d v="2012-12-24T00:00:00"/>
    <s v="Standard Class"/>
    <x v="186"/>
    <s v="Maya Herman"/>
    <x v="1"/>
    <s v="United States"/>
    <s v="Lindenhurst"/>
    <x v="15"/>
    <n v="11757"/>
    <x v="3"/>
    <x v="417"/>
    <x v="1"/>
    <x v="10"/>
    <x v="412"/>
    <n v="55.48"/>
    <n v="1"/>
    <n v="0"/>
    <n v="26.630399999999998"/>
  </r>
  <r>
    <n v="472"/>
    <x v="217"/>
    <x v="2"/>
    <x v="187"/>
    <d v="2011-11-11T00:00:00"/>
    <s v="Second Class"/>
    <x v="187"/>
    <s v="Jeremy Pistek"/>
    <x v="0"/>
    <s v="United States"/>
    <s v="San Francisco"/>
    <x v="1"/>
    <n v="94110"/>
    <x v="1"/>
    <x v="418"/>
    <x v="1"/>
    <x v="4"/>
    <x v="413"/>
    <n v="340.92"/>
    <n v="3"/>
    <n v="0"/>
    <n v="3.4091999999999842"/>
  </r>
  <r>
    <n v="473"/>
    <x v="217"/>
    <x v="2"/>
    <x v="187"/>
    <d v="2011-11-11T00:00:00"/>
    <s v="Second Class"/>
    <x v="187"/>
    <s v="Jeremy Pistek"/>
    <x v="0"/>
    <s v="United States"/>
    <s v="San Francisco"/>
    <x v="1"/>
    <n v="94110"/>
    <x v="1"/>
    <x v="419"/>
    <x v="0"/>
    <x v="0"/>
    <x v="414"/>
    <n v="222.66599999999997"/>
    <n v="2"/>
    <n v="0.15"/>
    <n v="10.478399999999979"/>
  </r>
  <r>
    <n v="474"/>
    <x v="217"/>
    <x v="2"/>
    <x v="187"/>
    <d v="2011-11-11T00:00:00"/>
    <s v="Second Class"/>
    <x v="187"/>
    <s v="Jeremy Pistek"/>
    <x v="0"/>
    <s v="United States"/>
    <s v="San Francisco"/>
    <x v="1"/>
    <n v="94110"/>
    <x v="1"/>
    <x v="420"/>
    <x v="2"/>
    <x v="7"/>
    <x v="415"/>
    <n v="703.96800000000007"/>
    <n v="4"/>
    <n v="0.2"/>
    <n v="87.995999999999924"/>
  </r>
  <r>
    <n v="475"/>
    <x v="217"/>
    <x v="2"/>
    <x v="187"/>
    <d v="2011-11-11T00:00:00"/>
    <s v="Second Class"/>
    <x v="187"/>
    <s v="Jeremy Pistek"/>
    <x v="0"/>
    <s v="United States"/>
    <s v="San Francisco"/>
    <x v="1"/>
    <n v="94110"/>
    <x v="1"/>
    <x v="421"/>
    <x v="1"/>
    <x v="4"/>
    <x v="416"/>
    <n v="92.52"/>
    <n v="6"/>
    <n v="0"/>
    <n v="24.980400000000007"/>
  </r>
  <r>
    <n v="476"/>
    <x v="217"/>
    <x v="2"/>
    <x v="187"/>
    <d v="2011-11-11T00:00:00"/>
    <s v="Second Class"/>
    <x v="187"/>
    <s v="Jeremy Pistek"/>
    <x v="0"/>
    <s v="United States"/>
    <s v="San Francisco"/>
    <x v="1"/>
    <n v="94110"/>
    <x v="1"/>
    <x v="422"/>
    <x v="1"/>
    <x v="10"/>
    <x v="417"/>
    <n v="62.649999999999991"/>
    <n v="7"/>
    <n v="0"/>
    <n v="28.818999999999996"/>
  </r>
  <r>
    <n v="477"/>
    <x v="217"/>
    <x v="2"/>
    <x v="187"/>
    <d v="2011-11-11T00:00:00"/>
    <s v="Second Class"/>
    <x v="187"/>
    <s v="Jeremy Pistek"/>
    <x v="0"/>
    <s v="United States"/>
    <s v="San Francisco"/>
    <x v="1"/>
    <n v="94110"/>
    <x v="1"/>
    <x v="423"/>
    <x v="1"/>
    <x v="10"/>
    <x v="418"/>
    <n v="94.85"/>
    <n v="5"/>
    <n v="0"/>
    <n v="45.527999999999992"/>
  </r>
  <r>
    <n v="478"/>
    <x v="218"/>
    <x v="0"/>
    <x v="188"/>
    <d v="2013-07-20T00:00:00"/>
    <s v="Standard Class"/>
    <x v="120"/>
    <s v="Kristen Hastings"/>
    <x v="1"/>
    <s v="United States"/>
    <s v="Los Angeles"/>
    <x v="1"/>
    <n v="90008"/>
    <x v="1"/>
    <x v="424"/>
    <x v="2"/>
    <x v="7"/>
    <x v="419"/>
    <n v="95.76"/>
    <n v="6"/>
    <n v="0.2"/>
    <n v="7.1819999999999951"/>
  </r>
  <r>
    <n v="479"/>
    <x v="219"/>
    <x v="0"/>
    <x v="189"/>
    <d v="2013-11-03T00:00:00"/>
    <s v="Standard Class"/>
    <x v="188"/>
    <s v="Jeremy Ellison"/>
    <x v="0"/>
    <s v="United States"/>
    <s v="Troy"/>
    <x v="15"/>
    <n v="12180"/>
    <x v="3"/>
    <x v="278"/>
    <x v="0"/>
    <x v="5"/>
    <x v="275"/>
    <n v="40.200000000000003"/>
    <n v="3"/>
    <n v="0"/>
    <n v="19.295999999999999"/>
  </r>
  <r>
    <n v="480"/>
    <x v="220"/>
    <x v="0"/>
    <x v="190"/>
    <d v="2013-07-03T00:00:00"/>
    <s v="Standard Class"/>
    <x v="189"/>
    <s v="John Grady"/>
    <x v="1"/>
    <s v="United States"/>
    <s v="New York City"/>
    <x v="15"/>
    <n v="10024"/>
    <x v="3"/>
    <x v="425"/>
    <x v="1"/>
    <x v="6"/>
    <x v="420"/>
    <n v="14.7"/>
    <n v="5"/>
    <n v="0"/>
    <n v="6.6150000000000002"/>
  </r>
  <r>
    <n v="481"/>
    <x v="220"/>
    <x v="0"/>
    <x v="190"/>
    <d v="2013-07-03T00:00:00"/>
    <s v="Standard Class"/>
    <x v="189"/>
    <s v="John Grady"/>
    <x v="1"/>
    <s v="United States"/>
    <s v="New York City"/>
    <x v="15"/>
    <n v="10024"/>
    <x v="3"/>
    <x v="426"/>
    <x v="1"/>
    <x v="4"/>
    <x v="421"/>
    <n v="704.25"/>
    <n v="5"/>
    <n v="0"/>
    <n v="84.51"/>
  </r>
  <r>
    <n v="482"/>
    <x v="221"/>
    <x v="2"/>
    <x v="191"/>
    <d v="2011-10-10T00:00:00"/>
    <s v="Standard Class"/>
    <x v="190"/>
    <s v="Xylona Preis"/>
    <x v="0"/>
    <s v="United States"/>
    <s v="San Diego"/>
    <x v="1"/>
    <n v="92024"/>
    <x v="1"/>
    <x v="427"/>
    <x v="2"/>
    <x v="11"/>
    <x v="422"/>
    <n v="9.09"/>
    <n v="3"/>
    <n v="0"/>
    <n v="1.9088999999999996"/>
  </r>
  <r>
    <n v="483"/>
    <x v="222"/>
    <x v="2"/>
    <x v="192"/>
    <d v="2011-07-27T00:00:00"/>
    <s v="Standard Class"/>
    <x v="191"/>
    <s v="Erin Mull"/>
    <x v="0"/>
    <s v="United States"/>
    <s v="New York City"/>
    <x v="15"/>
    <n v="10024"/>
    <x v="3"/>
    <x v="79"/>
    <x v="1"/>
    <x v="6"/>
    <x v="79"/>
    <n v="5.96"/>
    <n v="2"/>
    <n v="0"/>
    <n v="1.6688000000000001"/>
  </r>
  <r>
    <n v="484"/>
    <x v="222"/>
    <x v="2"/>
    <x v="192"/>
    <d v="2011-07-27T00:00:00"/>
    <s v="Standard Class"/>
    <x v="191"/>
    <s v="Erin Mull"/>
    <x v="0"/>
    <s v="United States"/>
    <s v="New York City"/>
    <x v="15"/>
    <n v="10024"/>
    <x v="3"/>
    <x v="428"/>
    <x v="2"/>
    <x v="11"/>
    <x v="423"/>
    <n v="159.97999999999999"/>
    <n v="2"/>
    <n v="0"/>
    <n v="57.592799999999997"/>
  </r>
  <r>
    <n v="485"/>
    <x v="223"/>
    <x v="3"/>
    <x v="193"/>
    <d v="2014-06-14T00:00:00"/>
    <s v="First Class"/>
    <x v="192"/>
    <s v="Michelle Tran"/>
    <x v="2"/>
    <s v="United States"/>
    <s v="Los Angeles"/>
    <x v="1"/>
    <n v="90045"/>
    <x v="1"/>
    <x v="429"/>
    <x v="1"/>
    <x v="2"/>
    <x v="424"/>
    <n v="29.6"/>
    <n v="2"/>
    <n v="0"/>
    <n v="14.8"/>
  </r>
  <r>
    <n v="486"/>
    <x v="223"/>
    <x v="3"/>
    <x v="193"/>
    <d v="2014-06-14T00:00:00"/>
    <s v="First Class"/>
    <x v="192"/>
    <s v="Michelle Tran"/>
    <x v="2"/>
    <s v="United States"/>
    <s v="Los Angeles"/>
    <x v="1"/>
    <n v="90045"/>
    <x v="1"/>
    <x v="430"/>
    <x v="0"/>
    <x v="0"/>
    <x v="425"/>
    <n v="514.16499999999996"/>
    <n v="5"/>
    <n v="0.15"/>
    <n v="-30.24499999999999"/>
  </r>
  <r>
    <n v="487"/>
    <x v="223"/>
    <x v="3"/>
    <x v="193"/>
    <d v="2014-06-14T00:00:00"/>
    <s v="First Class"/>
    <x v="192"/>
    <s v="Michelle Tran"/>
    <x v="2"/>
    <s v="United States"/>
    <s v="Los Angeles"/>
    <x v="1"/>
    <n v="90045"/>
    <x v="1"/>
    <x v="431"/>
    <x v="2"/>
    <x v="7"/>
    <x v="426"/>
    <n v="279.95999999999998"/>
    <n v="5"/>
    <n v="0.2"/>
    <n v="17.497500000000016"/>
  </r>
  <r>
    <n v="488"/>
    <x v="224"/>
    <x v="2"/>
    <x v="194"/>
    <d v="2011-10-31T00:00:00"/>
    <s v="First Class"/>
    <x v="193"/>
    <s v="Sue Ann Reed"/>
    <x v="0"/>
    <s v="United States"/>
    <s v="Chicago"/>
    <x v="10"/>
    <n v="60610"/>
    <x v="2"/>
    <x v="432"/>
    <x v="2"/>
    <x v="7"/>
    <x v="427"/>
    <n v="2735.9520000000002"/>
    <n v="6"/>
    <n v="0.2"/>
    <n v="341.99399999999969"/>
  </r>
  <r>
    <n v="489"/>
    <x v="225"/>
    <x v="2"/>
    <x v="3"/>
    <d v="2011-06-13T00:00:00"/>
    <s v="Second Class"/>
    <x v="194"/>
    <s v="Carl Weiss"/>
    <x v="2"/>
    <s v="United States"/>
    <s v="Huntsville"/>
    <x v="5"/>
    <n v="77340"/>
    <x v="2"/>
    <x v="433"/>
    <x v="2"/>
    <x v="7"/>
    <x v="428"/>
    <n v="7.9920000000000009"/>
    <n v="1"/>
    <n v="0.2"/>
    <n v="0.59940000000000015"/>
  </r>
  <r>
    <n v="490"/>
    <x v="225"/>
    <x v="2"/>
    <x v="3"/>
    <d v="2011-06-13T00:00:00"/>
    <s v="Second Class"/>
    <x v="194"/>
    <s v="Carl Weiss"/>
    <x v="2"/>
    <s v="United States"/>
    <s v="Huntsville"/>
    <x v="5"/>
    <n v="77340"/>
    <x v="2"/>
    <x v="434"/>
    <x v="2"/>
    <x v="11"/>
    <x v="429"/>
    <n v="63.984000000000009"/>
    <n v="2"/>
    <n v="0.2"/>
    <n v="10.397399999999998"/>
  </r>
  <r>
    <n v="491"/>
    <x v="225"/>
    <x v="2"/>
    <x v="3"/>
    <d v="2011-06-13T00:00:00"/>
    <s v="Second Class"/>
    <x v="194"/>
    <s v="Carl Weiss"/>
    <x v="2"/>
    <s v="United States"/>
    <s v="Huntsville"/>
    <x v="5"/>
    <n v="77340"/>
    <x v="2"/>
    <x v="399"/>
    <x v="1"/>
    <x v="6"/>
    <x v="395"/>
    <n v="70.367999999999995"/>
    <n v="2"/>
    <n v="0.2"/>
    <n v="6.1572000000000031"/>
  </r>
  <r>
    <n v="492"/>
    <x v="226"/>
    <x v="2"/>
    <x v="80"/>
    <d v="2011-09-19T00:00:00"/>
    <s v="Standard Class"/>
    <x v="195"/>
    <s v="Astrea Jones"/>
    <x v="0"/>
    <s v="United States"/>
    <s v="Rochester"/>
    <x v="15"/>
    <n v="14609"/>
    <x v="3"/>
    <x v="435"/>
    <x v="1"/>
    <x v="4"/>
    <x v="430"/>
    <n v="449.15"/>
    <n v="5"/>
    <n v="0"/>
    <n v="8.9829999999999899"/>
  </r>
  <r>
    <n v="493"/>
    <x v="226"/>
    <x v="2"/>
    <x v="80"/>
    <d v="2011-09-19T00:00:00"/>
    <s v="Standard Class"/>
    <x v="195"/>
    <s v="Astrea Jones"/>
    <x v="0"/>
    <s v="United States"/>
    <s v="Rochester"/>
    <x v="15"/>
    <n v="14609"/>
    <x v="3"/>
    <x v="436"/>
    <x v="1"/>
    <x v="12"/>
    <x v="431"/>
    <n v="11.07"/>
    <n v="3"/>
    <n v="0"/>
    <n v="5.0921999999999992"/>
  </r>
  <r>
    <n v="494"/>
    <x v="227"/>
    <x v="0"/>
    <x v="195"/>
    <d v="2013-05-15T00:00:00"/>
    <s v="Standard Class"/>
    <x v="196"/>
    <s v="Sonia Sunley"/>
    <x v="0"/>
    <s v="United States"/>
    <s v="Seattle"/>
    <x v="4"/>
    <n v="98115"/>
    <x v="1"/>
    <x v="437"/>
    <x v="2"/>
    <x v="11"/>
    <x v="432"/>
    <n v="93.98"/>
    <n v="2"/>
    <n v="0"/>
    <n v="13.157200000000003"/>
  </r>
  <r>
    <n v="495"/>
    <x v="228"/>
    <x v="0"/>
    <x v="196"/>
    <d v="2013-03-22T00:00:00"/>
    <s v="Second Class"/>
    <x v="197"/>
    <s v="Rose O'Brian"/>
    <x v="0"/>
    <s v="United States"/>
    <s v="Memphis"/>
    <x v="18"/>
    <n v="38109"/>
    <x v="0"/>
    <x v="438"/>
    <x v="0"/>
    <x v="3"/>
    <x v="433"/>
    <n v="189.88200000000001"/>
    <n v="3"/>
    <n v="0.4"/>
    <n v="-94.941000000000017"/>
  </r>
  <r>
    <n v="496"/>
    <x v="229"/>
    <x v="1"/>
    <x v="17"/>
    <d v="2012-12-31T00:00:00"/>
    <s v="Standard Class"/>
    <x v="198"/>
    <s v="Maribeth Dona"/>
    <x v="0"/>
    <s v="United States"/>
    <s v="Fayetteville"/>
    <x v="36"/>
    <n v="72701"/>
    <x v="0"/>
    <x v="439"/>
    <x v="1"/>
    <x v="12"/>
    <x v="434"/>
    <n v="105.42"/>
    <n v="2"/>
    <n v="0"/>
    <n v="51.655799999999999"/>
  </r>
  <r>
    <n v="497"/>
    <x v="230"/>
    <x v="0"/>
    <x v="197"/>
    <d v="2013-08-01T00:00:00"/>
    <s v="Standard Class"/>
    <x v="183"/>
    <s v="Sanjit Chand"/>
    <x v="0"/>
    <s v="United States"/>
    <s v="Costa Mesa"/>
    <x v="1"/>
    <n v="92627"/>
    <x v="1"/>
    <x v="440"/>
    <x v="1"/>
    <x v="8"/>
    <x v="435"/>
    <n v="119.61600000000001"/>
    <n v="8"/>
    <n v="0.2"/>
    <n v="40.370399999999997"/>
  </r>
  <r>
    <n v="498"/>
    <x v="230"/>
    <x v="0"/>
    <x v="197"/>
    <d v="2013-08-01T00:00:00"/>
    <s v="Standard Class"/>
    <x v="183"/>
    <s v="Sanjit Chand"/>
    <x v="0"/>
    <s v="United States"/>
    <s v="Costa Mesa"/>
    <x v="1"/>
    <n v="92627"/>
    <x v="1"/>
    <x v="441"/>
    <x v="0"/>
    <x v="5"/>
    <x v="436"/>
    <n v="255.76"/>
    <n v="4"/>
    <n v="0"/>
    <n v="81.843199999999996"/>
  </r>
  <r>
    <n v="499"/>
    <x v="230"/>
    <x v="0"/>
    <x v="197"/>
    <d v="2013-08-01T00:00:00"/>
    <s v="Standard Class"/>
    <x v="183"/>
    <s v="Sanjit Chand"/>
    <x v="0"/>
    <s v="United States"/>
    <s v="Costa Mesa"/>
    <x v="1"/>
    <n v="92627"/>
    <x v="1"/>
    <x v="291"/>
    <x v="0"/>
    <x v="1"/>
    <x v="288"/>
    <n v="241.56799999999998"/>
    <n v="2"/>
    <n v="0.2"/>
    <n v="18.11760000000001"/>
  </r>
  <r>
    <n v="500"/>
    <x v="230"/>
    <x v="0"/>
    <x v="197"/>
    <d v="2013-08-01T00:00:00"/>
    <s v="Standard Class"/>
    <x v="183"/>
    <s v="Sanjit Chand"/>
    <x v="0"/>
    <s v="United States"/>
    <s v="Costa Mesa"/>
    <x v="1"/>
    <n v="92627"/>
    <x v="1"/>
    <x v="442"/>
    <x v="0"/>
    <x v="5"/>
    <x v="437"/>
    <n v="69.3"/>
    <n v="9"/>
    <n v="0"/>
    <n v="22.868999999999996"/>
  </r>
  <r>
    <n v="501"/>
    <x v="231"/>
    <x v="0"/>
    <x v="198"/>
    <d v="2013-06-05T00:00:00"/>
    <s v="Standard Class"/>
    <x v="199"/>
    <s v="Maribeth Yedwab"/>
    <x v="1"/>
    <s v="United States"/>
    <s v="Parker"/>
    <x v="22"/>
    <n v="80134"/>
    <x v="1"/>
    <x v="443"/>
    <x v="1"/>
    <x v="8"/>
    <x v="438"/>
    <n v="22.620000000000005"/>
    <n v="2"/>
    <n v="0.7"/>
    <n v="-15.079999999999998"/>
  </r>
  <r>
    <n v="502"/>
    <x v="231"/>
    <x v="0"/>
    <x v="198"/>
    <d v="2013-06-05T00:00:00"/>
    <s v="Standard Class"/>
    <x v="199"/>
    <s v="Maribeth Yedwab"/>
    <x v="1"/>
    <s v="United States"/>
    <s v="Parker"/>
    <x v="22"/>
    <n v="80134"/>
    <x v="1"/>
    <x v="444"/>
    <x v="1"/>
    <x v="8"/>
    <x v="439"/>
    <n v="14.952000000000004"/>
    <n v="2"/>
    <n v="0.7"/>
    <n v="-11.961599999999997"/>
  </r>
  <r>
    <n v="503"/>
    <x v="231"/>
    <x v="0"/>
    <x v="198"/>
    <d v="2013-06-05T00:00:00"/>
    <s v="Standard Class"/>
    <x v="199"/>
    <s v="Maribeth Yedwab"/>
    <x v="1"/>
    <s v="United States"/>
    <s v="Parker"/>
    <x v="22"/>
    <n v="80134"/>
    <x v="1"/>
    <x v="445"/>
    <x v="0"/>
    <x v="1"/>
    <x v="440"/>
    <n v="801.5680000000001"/>
    <n v="2"/>
    <n v="0.2"/>
    <n v="50.097999999999985"/>
  </r>
  <r>
    <n v="504"/>
    <x v="231"/>
    <x v="0"/>
    <x v="198"/>
    <d v="2013-06-05T00:00:00"/>
    <s v="Standard Class"/>
    <x v="199"/>
    <s v="Maribeth Yedwab"/>
    <x v="1"/>
    <s v="United States"/>
    <s v="Parker"/>
    <x v="22"/>
    <n v="80134"/>
    <x v="1"/>
    <x v="446"/>
    <x v="1"/>
    <x v="8"/>
    <x v="441"/>
    <n v="2.3760000000000003"/>
    <n v="3"/>
    <n v="0.7"/>
    <n v="-1.9007999999999998"/>
  </r>
  <r>
    <n v="505"/>
    <x v="231"/>
    <x v="0"/>
    <x v="198"/>
    <d v="2013-06-05T00:00:00"/>
    <s v="Standard Class"/>
    <x v="199"/>
    <s v="Maribeth Yedwab"/>
    <x v="1"/>
    <s v="United States"/>
    <s v="Parker"/>
    <x v="22"/>
    <n v="80134"/>
    <x v="1"/>
    <x v="447"/>
    <x v="1"/>
    <x v="10"/>
    <x v="442"/>
    <n v="32.792000000000002"/>
    <n v="1"/>
    <n v="0.2"/>
    <n v="11.8871"/>
  </r>
  <r>
    <n v="506"/>
    <x v="232"/>
    <x v="3"/>
    <x v="105"/>
    <d v="2014-11-16T00:00:00"/>
    <s v="Second Class"/>
    <x v="182"/>
    <s v="Ed Braxton"/>
    <x v="1"/>
    <s v="United States"/>
    <s v="New York City"/>
    <x v="15"/>
    <n v="10024"/>
    <x v="3"/>
    <x v="122"/>
    <x v="1"/>
    <x v="8"/>
    <x v="122"/>
    <n v="15.920000000000002"/>
    <n v="5"/>
    <n v="0.2"/>
    <n v="5.3729999999999993"/>
  </r>
  <r>
    <n v="507"/>
    <x v="233"/>
    <x v="1"/>
    <x v="199"/>
    <d v="2012-03-22T00:00:00"/>
    <s v="Standard Class"/>
    <x v="200"/>
    <s v="Christopher Martinez"/>
    <x v="0"/>
    <s v="United States"/>
    <s v="Atlanta"/>
    <x v="32"/>
    <n v="30318"/>
    <x v="0"/>
    <x v="448"/>
    <x v="1"/>
    <x v="6"/>
    <x v="443"/>
    <n v="2.74"/>
    <n v="1"/>
    <n v="0"/>
    <n v="0.73980000000000024"/>
  </r>
  <r>
    <n v="508"/>
    <x v="233"/>
    <x v="1"/>
    <x v="199"/>
    <d v="2012-03-22T00:00:00"/>
    <s v="Standard Class"/>
    <x v="200"/>
    <s v="Christopher Martinez"/>
    <x v="0"/>
    <s v="United States"/>
    <s v="Atlanta"/>
    <x v="32"/>
    <n v="30318"/>
    <x v="0"/>
    <x v="449"/>
    <x v="1"/>
    <x v="6"/>
    <x v="444"/>
    <n v="8.34"/>
    <n v="3"/>
    <n v="0"/>
    <n v="2.1683999999999997"/>
  </r>
  <r>
    <n v="509"/>
    <x v="233"/>
    <x v="1"/>
    <x v="199"/>
    <d v="2012-03-22T00:00:00"/>
    <s v="Standard Class"/>
    <x v="200"/>
    <s v="Christopher Martinez"/>
    <x v="0"/>
    <s v="United States"/>
    <s v="Atlanta"/>
    <x v="32"/>
    <n v="30318"/>
    <x v="0"/>
    <x v="230"/>
    <x v="1"/>
    <x v="4"/>
    <x v="445"/>
    <n v="46.74"/>
    <n v="3"/>
    <n v="0"/>
    <n v="11.684999999999999"/>
  </r>
  <r>
    <n v="510"/>
    <x v="233"/>
    <x v="1"/>
    <x v="199"/>
    <d v="2012-03-22T00:00:00"/>
    <s v="Standard Class"/>
    <x v="200"/>
    <s v="Christopher Martinez"/>
    <x v="0"/>
    <s v="United States"/>
    <s v="Atlanta"/>
    <x v="32"/>
    <n v="30318"/>
    <x v="0"/>
    <x v="450"/>
    <x v="1"/>
    <x v="8"/>
    <x v="446"/>
    <n v="6354.95"/>
    <n v="5"/>
    <n v="0"/>
    <n v="3177.4749999999999"/>
  </r>
  <r>
    <n v="511"/>
    <x v="234"/>
    <x v="3"/>
    <x v="200"/>
    <d v="2014-11-28T00:00:00"/>
    <s v="First Class"/>
    <x v="201"/>
    <s v="Lynn Smith"/>
    <x v="0"/>
    <s v="United States"/>
    <s v="Gladstone"/>
    <x v="25"/>
    <n v="64118"/>
    <x v="2"/>
    <x v="451"/>
    <x v="0"/>
    <x v="5"/>
    <x v="447"/>
    <n v="126.30000000000001"/>
    <n v="3"/>
    <n v="0"/>
    <n v="40.415999999999997"/>
  </r>
  <r>
    <n v="512"/>
    <x v="234"/>
    <x v="3"/>
    <x v="200"/>
    <d v="2014-11-28T00:00:00"/>
    <s v="First Class"/>
    <x v="201"/>
    <s v="Lynn Smith"/>
    <x v="0"/>
    <s v="United States"/>
    <s v="Gladstone"/>
    <x v="25"/>
    <n v="64118"/>
    <x v="2"/>
    <x v="452"/>
    <x v="2"/>
    <x v="11"/>
    <x v="448"/>
    <n v="38.04"/>
    <n v="2"/>
    <n v="0"/>
    <n v="12.172799999999999"/>
  </r>
  <r>
    <n v="513"/>
    <x v="235"/>
    <x v="0"/>
    <x v="201"/>
    <d v="2013-10-24T00:00:00"/>
    <s v="First Class"/>
    <x v="166"/>
    <s v="Luke Foster"/>
    <x v="0"/>
    <s v="United States"/>
    <s v="Newark"/>
    <x v="24"/>
    <n v="43055"/>
    <x v="3"/>
    <x v="79"/>
    <x v="1"/>
    <x v="6"/>
    <x v="79"/>
    <n v="7.1519999999999992"/>
    <n v="3"/>
    <n v="0.2"/>
    <n v="0.71520000000000028"/>
  </r>
  <r>
    <n v="514"/>
    <x v="236"/>
    <x v="3"/>
    <x v="202"/>
    <d v="2014-12-26T00:00:00"/>
    <s v="Standard Class"/>
    <x v="202"/>
    <s v="Bradley Nguyen"/>
    <x v="0"/>
    <s v="United States"/>
    <s v="Los Angeles"/>
    <x v="1"/>
    <n v="90049"/>
    <x v="1"/>
    <x v="453"/>
    <x v="1"/>
    <x v="6"/>
    <x v="449"/>
    <n v="6.63"/>
    <n v="3"/>
    <n v="0"/>
    <n v="1.7901"/>
  </r>
  <r>
    <n v="515"/>
    <x v="236"/>
    <x v="3"/>
    <x v="202"/>
    <d v="2014-12-26T00:00:00"/>
    <s v="Standard Class"/>
    <x v="202"/>
    <s v="Bradley Nguyen"/>
    <x v="0"/>
    <s v="United States"/>
    <s v="Los Angeles"/>
    <x v="1"/>
    <n v="90049"/>
    <x v="1"/>
    <x v="454"/>
    <x v="1"/>
    <x v="6"/>
    <x v="450"/>
    <n v="5.88"/>
    <n v="2"/>
    <n v="0"/>
    <n v="1.7051999999999996"/>
  </r>
  <r>
    <n v="516"/>
    <x v="237"/>
    <x v="3"/>
    <x v="203"/>
    <d v="2014-01-28T00:00:00"/>
    <s v="Standard Class"/>
    <x v="57"/>
    <s v="Alan Dominguez"/>
    <x v="2"/>
    <s v="United States"/>
    <s v="Great Falls"/>
    <x v="37"/>
    <n v="59405"/>
    <x v="1"/>
    <x v="455"/>
    <x v="2"/>
    <x v="16"/>
    <x v="451"/>
    <n v="2999.95"/>
    <n v="5"/>
    <n v="0"/>
    <n v="1379.9769999999999"/>
  </r>
  <r>
    <n v="517"/>
    <x v="237"/>
    <x v="3"/>
    <x v="203"/>
    <d v="2014-01-28T00:00:00"/>
    <s v="Standard Class"/>
    <x v="57"/>
    <s v="Alan Dominguez"/>
    <x v="2"/>
    <s v="United States"/>
    <s v="Great Falls"/>
    <x v="37"/>
    <n v="59405"/>
    <x v="1"/>
    <x v="456"/>
    <x v="1"/>
    <x v="4"/>
    <x v="452"/>
    <n v="51.449999999999996"/>
    <n v="3"/>
    <n v="0"/>
    <n v="13.891499999999999"/>
  </r>
  <r>
    <n v="518"/>
    <x v="237"/>
    <x v="3"/>
    <x v="203"/>
    <d v="2014-01-28T00:00:00"/>
    <s v="Standard Class"/>
    <x v="57"/>
    <s v="Alan Dominguez"/>
    <x v="2"/>
    <s v="United States"/>
    <s v="Great Falls"/>
    <x v="37"/>
    <n v="59405"/>
    <x v="1"/>
    <x v="457"/>
    <x v="1"/>
    <x v="10"/>
    <x v="453"/>
    <n v="11.96"/>
    <n v="2"/>
    <n v="0"/>
    <n v="5.3819999999999997"/>
  </r>
  <r>
    <n v="519"/>
    <x v="237"/>
    <x v="3"/>
    <x v="203"/>
    <d v="2014-01-28T00:00:00"/>
    <s v="Standard Class"/>
    <x v="57"/>
    <s v="Alan Dominguez"/>
    <x v="2"/>
    <s v="United States"/>
    <s v="Great Falls"/>
    <x v="37"/>
    <n v="59405"/>
    <x v="1"/>
    <x v="458"/>
    <x v="1"/>
    <x v="4"/>
    <x v="454"/>
    <n v="1126.02"/>
    <n v="3"/>
    <n v="0"/>
    <n v="56.300999999999988"/>
  </r>
  <r>
    <n v="520"/>
    <x v="238"/>
    <x v="1"/>
    <x v="204"/>
    <d v="2012-03-26T00:00:00"/>
    <s v="Standard Class"/>
    <x v="203"/>
    <s v="Dean Braden"/>
    <x v="0"/>
    <s v="United States"/>
    <s v="Houston"/>
    <x v="5"/>
    <n v="77041"/>
    <x v="2"/>
    <x v="43"/>
    <x v="2"/>
    <x v="11"/>
    <x v="43"/>
    <n v="18.391999999999999"/>
    <n v="1"/>
    <n v="0.2"/>
    <n v="5.2877000000000001"/>
  </r>
  <r>
    <n v="521"/>
    <x v="238"/>
    <x v="1"/>
    <x v="204"/>
    <d v="2012-03-26T00:00:00"/>
    <s v="Standard Class"/>
    <x v="203"/>
    <s v="Dean Braden"/>
    <x v="0"/>
    <s v="United States"/>
    <s v="Houston"/>
    <x v="5"/>
    <n v="77041"/>
    <x v="2"/>
    <x v="459"/>
    <x v="1"/>
    <x v="4"/>
    <x v="455"/>
    <n v="129.56800000000001"/>
    <n v="2"/>
    <n v="0.2"/>
    <n v="-25.91360000000001"/>
  </r>
  <r>
    <n v="522"/>
    <x v="238"/>
    <x v="1"/>
    <x v="204"/>
    <d v="2012-03-26T00:00:00"/>
    <s v="Standard Class"/>
    <x v="203"/>
    <s v="Dean Braden"/>
    <x v="0"/>
    <s v="United States"/>
    <s v="Houston"/>
    <x v="5"/>
    <n v="77041"/>
    <x v="2"/>
    <x v="460"/>
    <x v="1"/>
    <x v="8"/>
    <x v="456"/>
    <n v="14.111999999999997"/>
    <n v="9"/>
    <n v="0.8"/>
    <n v="-21.167999999999999"/>
  </r>
  <r>
    <n v="523"/>
    <x v="239"/>
    <x v="3"/>
    <x v="205"/>
    <d v="2014-01-26T00:00:00"/>
    <s v="First Class"/>
    <x v="204"/>
    <s v="Matt Connell"/>
    <x v="1"/>
    <s v="United States"/>
    <s v="Detroit"/>
    <x v="12"/>
    <n v="48234"/>
    <x v="2"/>
    <x v="438"/>
    <x v="0"/>
    <x v="3"/>
    <x v="433"/>
    <n v="210.98"/>
    <n v="2"/>
    <n v="0"/>
    <n v="21.097999999999985"/>
  </r>
  <r>
    <n v="524"/>
    <x v="240"/>
    <x v="0"/>
    <x v="206"/>
    <d v="2013-05-24T00:00:00"/>
    <s v="First Class"/>
    <x v="109"/>
    <s v="Logan Haushalter"/>
    <x v="0"/>
    <s v="United States"/>
    <s v="Los Angeles"/>
    <x v="1"/>
    <n v="90032"/>
    <x v="1"/>
    <x v="461"/>
    <x v="2"/>
    <x v="7"/>
    <x v="457"/>
    <n v="55.176000000000002"/>
    <n v="3"/>
    <n v="0.2"/>
    <n v="-12.414599999999997"/>
  </r>
  <r>
    <n v="525"/>
    <x v="240"/>
    <x v="0"/>
    <x v="206"/>
    <d v="2013-05-24T00:00:00"/>
    <s v="First Class"/>
    <x v="109"/>
    <s v="Logan Haushalter"/>
    <x v="0"/>
    <s v="United States"/>
    <s v="Los Angeles"/>
    <x v="1"/>
    <n v="90032"/>
    <x v="1"/>
    <x v="217"/>
    <x v="2"/>
    <x v="11"/>
    <x v="458"/>
    <n v="66.260000000000005"/>
    <n v="2"/>
    <n v="0"/>
    <n v="27.166600000000003"/>
  </r>
  <r>
    <n v="526"/>
    <x v="241"/>
    <x v="1"/>
    <x v="207"/>
    <d v="2013-01-02T00:00:00"/>
    <s v="Standard Class"/>
    <x v="205"/>
    <s v="Brian Dahlen"/>
    <x v="0"/>
    <s v="United States"/>
    <s v="Lawrence"/>
    <x v="31"/>
    <n v="1841"/>
    <x v="3"/>
    <x v="462"/>
    <x v="1"/>
    <x v="13"/>
    <x v="33"/>
    <n v="22.200000000000003"/>
    <n v="5"/>
    <n v="0"/>
    <n v="10.434000000000001"/>
  </r>
  <r>
    <n v="527"/>
    <x v="242"/>
    <x v="3"/>
    <x v="208"/>
    <d v="2014-10-27T00:00:00"/>
    <s v="Standard Class"/>
    <x v="206"/>
    <s v="Patricia Hirasaki"/>
    <x v="2"/>
    <s v="United States"/>
    <s v="Lakeland"/>
    <x v="2"/>
    <n v="33801"/>
    <x v="0"/>
    <x v="463"/>
    <x v="0"/>
    <x v="1"/>
    <x v="459"/>
    <n v="683.95200000000011"/>
    <n v="3"/>
    <n v="0.2"/>
    <n v="42.746999999999986"/>
  </r>
  <r>
    <n v="528"/>
    <x v="242"/>
    <x v="3"/>
    <x v="208"/>
    <d v="2014-10-27T00:00:00"/>
    <s v="Standard Class"/>
    <x v="206"/>
    <s v="Patricia Hirasaki"/>
    <x v="2"/>
    <s v="United States"/>
    <s v="Lakeland"/>
    <x v="2"/>
    <n v="33801"/>
    <x v="0"/>
    <x v="285"/>
    <x v="0"/>
    <x v="5"/>
    <x v="282"/>
    <n v="45.695999999999998"/>
    <n v="3"/>
    <n v="0.2"/>
    <n v="5.1407999999999916"/>
  </r>
  <r>
    <n v="529"/>
    <x v="243"/>
    <x v="1"/>
    <x v="37"/>
    <d v="2012-09-07T00:00:00"/>
    <s v="Standard Class"/>
    <x v="207"/>
    <s v="Mike Gockenbach"/>
    <x v="0"/>
    <s v="United States"/>
    <s v="Philadelphia"/>
    <x v="9"/>
    <n v="19134"/>
    <x v="3"/>
    <x v="464"/>
    <x v="1"/>
    <x v="4"/>
    <x v="460"/>
    <n v="36.336000000000006"/>
    <n v="3"/>
    <n v="0.2"/>
    <n v="-7.2672000000000043"/>
  </r>
  <r>
    <n v="530"/>
    <x v="243"/>
    <x v="1"/>
    <x v="37"/>
    <d v="2012-09-07T00:00:00"/>
    <s v="Standard Class"/>
    <x v="207"/>
    <s v="Mike Gockenbach"/>
    <x v="0"/>
    <s v="United States"/>
    <s v="Philadelphia"/>
    <x v="9"/>
    <n v="19134"/>
    <x v="3"/>
    <x v="465"/>
    <x v="1"/>
    <x v="14"/>
    <x v="461"/>
    <n v="666.24800000000005"/>
    <n v="1"/>
    <n v="0.2"/>
    <n v="-149.9058"/>
  </r>
  <r>
    <n v="531"/>
    <x v="243"/>
    <x v="1"/>
    <x v="37"/>
    <d v="2012-09-07T00:00:00"/>
    <s v="Standard Class"/>
    <x v="207"/>
    <s v="Mike Gockenbach"/>
    <x v="0"/>
    <s v="United States"/>
    <s v="Philadelphia"/>
    <x v="9"/>
    <n v="19134"/>
    <x v="3"/>
    <x v="466"/>
    <x v="1"/>
    <x v="12"/>
    <x v="462"/>
    <n v="52.512"/>
    <n v="6"/>
    <n v="0.2"/>
    <n v="19.692"/>
  </r>
  <r>
    <n v="532"/>
    <x v="244"/>
    <x v="1"/>
    <x v="209"/>
    <d v="2012-11-09T00:00:00"/>
    <s v="Second Class"/>
    <x v="208"/>
    <s v="Karen Bern"/>
    <x v="1"/>
    <s v="United States"/>
    <s v="Los Angeles"/>
    <x v="1"/>
    <n v="90036"/>
    <x v="1"/>
    <x v="467"/>
    <x v="0"/>
    <x v="1"/>
    <x v="463"/>
    <n v="190.72000000000003"/>
    <n v="1"/>
    <n v="0.2"/>
    <n v="11.919999999999987"/>
  </r>
  <r>
    <n v="533"/>
    <x v="245"/>
    <x v="3"/>
    <x v="210"/>
    <d v="2014-09-12T00:00:00"/>
    <s v="Standard Class"/>
    <x v="209"/>
    <s v="Jasper Cacioppo"/>
    <x v="0"/>
    <s v="United States"/>
    <s v="Los Angeles"/>
    <x v="1"/>
    <n v="90032"/>
    <x v="1"/>
    <x v="468"/>
    <x v="0"/>
    <x v="5"/>
    <x v="464"/>
    <n v="47.94"/>
    <n v="3"/>
    <n v="0"/>
    <n v="2.3969999999999985"/>
  </r>
  <r>
    <n v="534"/>
    <x v="246"/>
    <x v="0"/>
    <x v="211"/>
    <d v="2013-06-02T00:00:00"/>
    <s v="Second Class"/>
    <x v="210"/>
    <s v="Rob Lucas"/>
    <x v="0"/>
    <s v="United States"/>
    <s v="Montgomery"/>
    <x v="19"/>
    <n v="36116"/>
    <x v="0"/>
    <x v="469"/>
    <x v="2"/>
    <x v="7"/>
    <x v="465"/>
    <n v="979.95"/>
    <n v="5"/>
    <n v="0"/>
    <n v="274.38600000000008"/>
  </r>
  <r>
    <n v="535"/>
    <x v="246"/>
    <x v="0"/>
    <x v="211"/>
    <d v="2013-06-02T00:00:00"/>
    <s v="Second Class"/>
    <x v="210"/>
    <s v="Rob Lucas"/>
    <x v="0"/>
    <s v="United States"/>
    <s v="Montgomery"/>
    <x v="19"/>
    <n v="36116"/>
    <x v="0"/>
    <x v="248"/>
    <x v="1"/>
    <x v="8"/>
    <x v="246"/>
    <n v="22.75"/>
    <n v="5"/>
    <n v="0"/>
    <n v="11.375"/>
  </r>
  <r>
    <n v="536"/>
    <x v="247"/>
    <x v="0"/>
    <x v="212"/>
    <d v="2013-07-17T00:00:00"/>
    <s v="Standard Class"/>
    <x v="211"/>
    <s v="Allen Armold"/>
    <x v="0"/>
    <s v="United States"/>
    <s v="Mesa"/>
    <x v="16"/>
    <n v="85204"/>
    <x v="1"/>
    <x v="470"/>
    <x v="1"/>
    <x v="4"/>
    <x v="466"/>
    <n v="16.768000000000001"/>
    <n v="2"/>
    <n v="0.2"/>
    <n v="1.4672000000000001"/>
  </r>
  <r>
    <n v="537"/>
    <x v="248"/>
    <x v="3"/>
    <x v="213"/>
    <d v="2014-09-09T00:00:00"/>
    <s v="Second Class"/>
    <x v="212"/>
    <s v="Emily Phan"/>
    <x v="0"/>
    <s v="United States"/>
    <s v="Chicago"/>
    <x v="10"/>
    <n v="60653"/>
    <x v="2"/>
    <x v="471"/>
    <x v="1"/>
    <x v="8"/>
    <x v="467"/>
    <n v="42.615999999999993"/>
    <n v="7"/>
    <n v="0.8"/>
    <n v="-68.185600000000022"/>
  </r>
  <r>
    <n v="538"/>
    <x v="249"/>
    <x v="1"/>
    <x v="155"/>
    <d v="2012-12-08T00:00:00"/>
    <s v="Standard Class"/>
    <x v="88"/>
    <s v="Mark Packer"/>
    <x v="2"/>
    <s v="United States"/>
    <s v="New York City"/>
    <x v="15"/>
    <n v="10009"/>
    <x v="3"/>
    <x v="472"/>
    <x v="1"/>
    <x v="8"/>
    <x v="468"/>
    <n v="10.752000000000001"/>
    <n v="4"/>
    <n v="0.2"/>
    <n v="3.359999999999999"/>
  </r>
  <r>
    <n v="539"/>
    <x v="250"/>
    <x v="1"/>
    <x v="214"/>
    <d v="2012-12-11T00:00:00"/>
    <s v="Standard Class"/>
    <x v="213"/>
    <s v="Darren Koutras"/>
    <x v="0"/>
    <s v="United States"/>
    <s v="Henderson"/>
    <x v="0"/>
    <n v="42420"/>
    <x v="0"/>
    <x v="473"/>
    <x v="1"/>
    <x v="9"/>
    <x v="469"/>
    <n v="152.94"/>
    <n v="3"/>
    <n v="0"/>
    <n v="41.293800000000005"/>
  </r>
  <r>
    <n v="540"/>
    <x v="250"/>
    <x v="1"/>
    <x v="214"/>
    <d v="2012-12-11T00:00:00"/>
    <s v="Standard Class"/>
    <x v="213"/>
    <s v="Darren Koutras"/>
    <x v="0"/>
    <s v="United States"/>
    <s v="Henderson"/>
    <x v="0"/>
    <n v="42420"/>
    <x v="0"/>
    <x v="474"/>
    <x v="0"/>
    <x v="1"/>
    <x v="470"/>
    <n v="283.92"/>
    <n v="4"/>
    <n v="0"/>
    <n v="70.980000000000018"/>
  </r>
  <r>
    <n v="541"/>
    <x v="251"/>
    <x v="2"/>
    <x v="215"/>
    <d v="2011-02-04T00:00:00"/>
    <s v="First Class"/>
    <x v="214"/>
    <s v="Bradley Drucker"/>
    <x v="0"/>
    <s v="United States"/>
    <s v="Green Bay"/>
    <x v="6"/>
    <n v="54302"/>
    <x v="2"/>
    <x v="475"/>
    <x v="2"/>
    <x v="11"/>
    <x v="471"/>
    <n v="468.90000000000003"/>
    <n v="6"/>
    <n v="0"/>
    <n v="206.31600000000006"/>
  </r>
  <r>
    <n v="542"/>
    <x v="252"/>
    <x v="0"/>
    <x v="216"/>
    <d v="2013-07-18T00:00:00"/>
    <s v="First Class"/>
    <x v="20"/>
    <s v="Erin Smith"/>
    <x v="1"/>
    <s v="United States"/>
    <s v="Tucson"/>
    <x v="16"/>
    <n v="85705"/>
    <x v="1"/>
    <x v="476"/>
    <x v="2"/>
    <x v="7"/>
    <x v="472"/>
    <n v="380.86400000000003"/>
    <n v="8"/>
    <n v="0.2"/>
    <n v="38.086400000000026"/>
  </r>
  <r>
    <n v="543"/>
    <x v="253"/>
    <x v="1"/>
    <x v="217"/>
    <d v="2012-12-23T00:00:00"/>
    <s v="Standard Class"/>
    <x v="215"/>
    <s v="Liz MacKendrick"/>
    <x v="0"/>
    <s v="United States"/>
    <s v="Springfield"/>
    <x v="24"/>
    <n v="45503"/>
    <x v="3"/>
    <x v="435"/>
    <x v="1"/>
    <x v="4"/>
    <x v="430"/>
    <n v="646.77600000000007"/>
    <n v="9"/>
    <n v="0.2"/>
    <n v="-145.52460000000002"/>
  </r>
  <r>
    <n v="544"/>
    <x v="254"/>
    <x v="2"/>
    <x v="218"/>
    <d v="2011-05-16T00:00:00"/>
    <s v="Standard Class"/>
    <x v="38"/>
    <s v="Paul Gonzalez"/>
    <x v="0"/>
    <s v="United States"/>
    <s v="Fort Worth"/>
    <x v="5"/>
    <n v="76106"/>
    <x v="2"/>
    <x v="477"/>
    <x v="2"/>
    <x v="11"/>
    <x v="473"/>
    <n v="58.112000000000002"/>
    <n v="2"/>
    <n v="0.2"/>
    <n v="7.263999999999994"/>
  </r>
  <r>
    <n v="545"/>
    <x v="254"/>
    <x v="2"/>
    <x v="218"/>
    <d v="2011-05-16T00:00:00"/>
    <s v="Standard Class"/>
    <x v="38"/>
    <s v="Paul Gonzalez"/>
    <x v="0"/>
    <s v="United States"/>
    <s v="Fort Worth"/>
    <x v="5"/>
    <n v="76106"/>
    <x v="2"/>
    <x v="478"/>
    <x v="2"/>
    <x v="7"/>
    <x v="474"/>
    <n v="100.792"/>
    <n v="1"/>
    <n v="0.2"/>
    <n v="6.2995000000000019"/>
  </r>
  <r>
    <n v="546"/>
    <x v="254"/>
    <x v="2"/>
    <x v="218"/>
    <d v="2011-05-16T00:00:00"/>
    <s v="Standard Class"/>
    <x v="38"/>
    <s v="Paul Gonzalez"/>
    <x v="0"/>
    <s v="United States"/>
    <s v="Fort Worth"/>
    <x v="5"/>
    <n v="76106"/>
    <x v="2"/>
    <x v="479"/>
    <x v="0"/>
    <x v="5"/>
    <x v="475"/>
    <n v="66.112000000000009"/>
    <n v="4"/>
    <n v="0.6"/>
    <n v="-84.292799999999986"/>
  </r>
  <r>
    <n v="547"/>
    <x v="255"/>
    <x v="3"/>
    <x v="123"/>
    <d v="2014-11-23T00:00:00"/>
    <s v="First Class"/>
    <x v="216"/>
    <s v="Adrian Shami"/>
    <x v="2"/>
    <s v="United States"/>
    <s v="New York City"/>
    <x v="15"/>
    <n v="10035"/>
    <x v="3"/>
    <x v="480"/>
    <x v="1"/>
    <x v="8"/>
    <x v="476"/>
    <n v="41.28"/>
    <n v="6"/>
    <n v="0.2"/>
    <n v="13.931999999999999"/>
  </r>
  <r>
    <n v="548"/>
    <x v="255"/>
    <x v="3"/>
    <x v="123"/>
    <d v="2014-11-23T00:00:00"/>
    <s v="First Class"/>
    <x v="216"/>
    <s v="Adrian Shami"/>
    <x v="2"/>
    <s v="United States"/>
    <s v="New York City"/>
    <x v="15"/>
    <n v="10035"/>
    <x v="3"/>
    <x v="481"/>
    <x v="1"/>
    <x v="10"/>
    <x v="477"/>
    <n v="13.36"/>
    <n v="2"/>
    <n v="0"/>
    <n v="6.4127999999999998"/>
  </r>
  <r>
    <n v="549"/>
    <x v="256"/>
    <x v="1"/>
    <x v="219"/>
    <d v="2012-11-17T00:00:00"/>
    <s v="Second Class"/>
    <x v="158"/>
    <s v="Dean Katz"/>
    <x v="1"/>
    <s v="United States"/>
    <s v="Chicago"/>
    <x v="10"/>
    <n v="60653"/>
    <x v="2"/>
    <x v="54"/>
    <x v="1"/>
    <x v="4"/>
    <x v="54"/>
    <n v="250.27199999999999"/>
    <n v="9"/>
    <n v="0.2"/>
    <n v="15.641999999999982"/>
  </r>
  <r>
    <n v="550"/>
    <x v="256"/>
    <x v="1"/>
    <x v="219"/>
    <d v="2012-11-17T00:00:00"/>
    <s v="Second Class"/>
    <x v="158"/>
    <s v="Dean Katz"/>
    <x v="1"/>
    <s v="United States"/>
    <s v="Chicago"/>
    <x v="10"/>
    <n v="60653"/>
    <x v="2"/>
    <x v="92"/>
    <x v="1"/>
    <x v="8"/>
    <x v="92"/>
    <n v="11.363999999999997"/>
    <n v="3"/>
    <n v="0.8"/>
    <n v="-17.045999999999999"/>
  </r>
  <r>
    <n v="551"/>
    <x v="256"/>
    <x v="1"/>
    <x v="219"/>
    <d v="2012-11-17T00:00:00"/>
    <s v="Second Class"/>
    <x v="158"/>
    <s v="Dean Katz"/>
    <x v="1"/>
    <s v="United States"/>
    <s v="Chicago"/>
    <x v="10"/>
    <n v="60653"/>
    <x v="2"/>
    <x v="482"/>
    <x v="1"/>
    <x v="14"/>
    <x v="33"/>
    <n v="8.7200000000000006"/>
    <n v="5"/>
    <n v="0.2"/>
    <n v="-1.7440000000000015"/>
  </r>
  <r>
    <n v="552"/>
    <x v="257"/>
    <x v="0"/>
    <x v="173"/>
    <d v="2013-04-18T00:00:00"/>
    <s v="Second Class"/>
    <x v="217"/>
    <s v="Bill Donatelli"/>
    <x v="0"/>
    <s v="United States"/>
    <s v="San Francisco"/>
    <x v="1"/>
    <n v="94110"/>
    <x v="1"/>
    <x v="483"/>
    <x v="0"/>
    <x v="1"/>
    <x v="478"/>
    <n v="1121.568"/>
    <n v="2"/>
    <n v="0.2"/>
    <n v="0"/>
  </r>
  <r>
    <n v="553"/>
    <x v="258"/>
    <x v="3"/>
    <x v="220"/>
    <d v="2014-09-13T00:00:00"/>
    <s v="First Class"/>
    <x v="53"/>
    <s v="Ryan Crowe"/>
    <x v="0"/>
    <s v="United States"/>
    <s v="Jacksonville"/>
    <x v="2"/>
    <n v="32216"/>
    <x v="0"/>
    <x v="484"/>
    <x v="0"/>
    <x v="5"/>
    <x v="479"/>
    <n v="34.504000000000005"/>
    <n v="1"/>
    <n v="0.2"/>
    <n v="6.0381999999999998"/>
  </r>
  <r>
    <n v="554"/>
    <x v="259"/>
    <x v="3"/>
    <x v="221"/>
    <d v="2014-11-29T00:00:00"/>
    <s v="Standard Class"/>
    <x v="218"/>
    <s v="Greg Tran"/>
    <x v="0"/>
    <s v="United States"/>
    <s v="Houston"/>
    <x v="5"/>
    <n v="77070"/>
    <x v="2"/>
    <x v="485"/>
    <x v="1"/>
    <x v="13"/>
    <x v="480"/>
    <n v="10.824"/>
    <n v="3"/>
    <n v="0.2"/>
    <n v="2.5707"/>
  </r>
  <r>
    <n v="555"/>
    <x v="260"/>
    <x v="3"/>
    <x v="222"/>
    <d v="2014-07-04T00:00:00"/>
    <s v="Second Class"/>
    <x v="158"/>
    <s v="Dean Katz"/>
    <x v="1"/>
    <s v="United States"/>
    <s v="Anaheim"/>
    <x v="1"/>
    <n v="92804"/>
    <x v="1"/>
    <x v="486"/>
    <x v="1"/>
    <x v="4"/>
    <x v="481"/>
    <n v="1295.78"/>
    <n v="2"/>
    <n v="0"/>
    <n v="310.98720000000003"/>
  </r>
  <r>
    <n v="556"/>
    <x v="261"/>
    <x v="2"/>
    <x v="223"/>
    <d v="2011-03-07T00:00:00"/>
    <s v="Second Class"/>
    <x v="219"/>
    <s v="Ashley Jarboe"/>
    <x v="0"/>
    <s v="United States"/>
    <s v="Wilmington"/>
    <x v="3"/>
    <n v="28403"/>
    <x v="0"/>
    <x v="487"/>
    <x v="1"/>
    <x v="6"/>
    <x v="482"/>
    <n v="19.456000000000003"/>
    <n v="4"/>
    <n v="0.2"/>
    <n v="3.4047999999999981"/>
  </r>
  <r>
    <n v="557"/>
    <x v="262"/>
    <x v="0"/>
    <x v="224"/>
    <d v="2013-06-16T00:00:00"/>
    <s v="Standard Class"/>
    <x v="220"/>
    <s v="Olvera Toch"/>
    <x v="0"/>
    <s v="United States"/>
    <s v="Los Angeles"/>
    <x v="1"/>
    <n v="90045"/>
    <x v="1"/>
    <x v="488"/>
    <x v="1"/>
    <x v="2"/>
    <x v="483"/>
    <n v="20.7"/>
    <n v="2"/>
    <n v="0"/>
    <n v="9.9359999999999999"/>
  </r>
  <r>
    <n v="558"/>
    <x v="262"/>
    <x v="0"/>
    <x v="224"/>
    <d v="2013-06-16T00:00:00"/>
    <s v="Standard Class"/>
    <x v="220"/>
    <s v="Olvera Toch"/>
    <x v="0"/>
    <s v="United States"/>
    <s v="Los Angeles"/>
    <x v="1"/>
    <n v="90045"/>
    <x v="1"/>
    <x v="489"/>
    <x v="0"/>
    <x v="3"/>
    <x v="484"/>
    <n v="1335.68"/>
    <n v="4"/>
    <n v="0.2"/>
    <n v="-217.04800000000017"/>
  </r>
  <r>
    <n v="559"/>
    <x v="262"/>
    <x v="0"/>
    <x v="224"/>
    <d v="2013-06-16T00:00:00"/>
    <s v="Standard Class"/>
    <x v="220"/>
    <s v="Olvera Toch"/>
    <x v="0"/>
    <s v="United States"/>
    <s v="Los Angeles"/>
    <x v="1"/>
    <n v="90045"/>
    <x v="1"/>
    <x v="490"/>
    <x v="1"/>
    <x v="10"/>
    <x v="485"/>
    <n v="32.400000000000006"/>
    <n v="5"/>
    <n v="0"/>
    <n v="15.552000000000001"/>
  </r>
  <r>
    <n v="560"/>
    <x v="263"/>
    <x v="3"/>
    <x v="225"/>
    <d v="2014-11-23T00:00:00"/>
    <s v="Second Class"/>
    <x v="221"/>
    <s v="Liz Pelletier"/>
    <x v="0"/>
    <s v="United States"/>
    <s v="San Francisco"/>
    <x v="1"/>
    <n v="94110"/>
    <x v="1"/>
    <x v="378"/>
    <x v="0"/>
    <x v="5"/>
    <x v="374"/>
    <n v="42.599999999999994"/>
    <n v="3"/>
    <n v="0"/>
    <n v="16.614000000000001"/>
  </r>
  <r>
    <n v="561"/>
    <x v="263"/>
    <x v="3"/>
    <x v="225"/>
    <d v="2014-11-23T00:00:00"/>
    <s v="Second Class"/>
    <x v="221"/>
    <s v="Liz Pelletier"/>
    <x v="0"/>
    <s v="United States"/>
    <s v="San Francisco"/>
    <x v="1"/>
    <n v="94110"/>
    <x v="1"/>
    <x v="491"/>
    <x v="1"/>
    <x v="8"/>
    <x v="486"/>
    <n v="84.056000000000012"/>
    <n v="7"/>
    <n v="0.2"/>
    <n v="27.318199999999983"/>
  </r>
  <r>
    <n v="562"/>
    <x v="264"/>
    <x v="2"/>
    <x v="80"/>
    <d v="2011-09-18T00:00:00"/>
    <s v="Second Class"/>
    <x v="222"/>
    <s v="Cynthia Arntzen"/>
    <x v="0"/>
    <s v="United States"/>
    <s v="Tampa"/>
    <x v="2"/>
    <n v="33614"/>
    <x v="0"/>
    <x v="492"/>
    <x v="1"/>
    <x v="9"/>
    <x v="487"/>
    <n v="13"/>
    <n v="5"/>
    <n v="0.2"/>
    <n v="1.3000000000000007"/>
  </r>
  <r>
    <n v="563"/>
    <x v="264"/>
    <x v="2"/>
    <x v="80"/>
    <d v="2011-09-18T00:00:00"/>
    <s v="Second Class"/>
    <x v="222"/>
    <s v="Cynthia Arntzen"/>
    <x v="0"/>
    <s v="United States"/>
    <s v="Tampa"/>
    <x v="2"/>
    <n v="33614"/>
    <x v="0"/>
    <x v="493"/>
    <x v="0"/>
    <x v="5"/>
    <x v="488"/>
    <n v="13.128"/>
    <n v="3"/>
    <n v="0.2"/>
    <n v="3.7743000000000002"/>
  </r>
  <r>
    <n v="564"/>
    <x v="265"/>
    <x v="1"/>
    <x v="214"/>
    <d v="2012-12-09T00:00:00"/>
    <s v="First Class"/>
    <x v="223"/>
    <s v="Jeremy Farry"/>
    <x v="0"/>
    <s v="United States"/>
    <s v="Seattle"/>
    <x v="4"/>
    <n v="98105"/>
    <x v="1"/>
    <x v="494"/>
    <x v="1"/>
    <x v="13"/>
    <x v="489"/>
    <n v="3.96"/>
    <n v="2"/>
    <n v="0"/>
    <n v="0"/>
  </r>
  <r>
    <n v="565"/>
    <x v="265"/>
    <x v="1"/>
    <x v="214"/>
    <d v="2012-12-09T00:00:00"/>
    <s v="First Class"/>
    <x v="223"/>
    <s v="Jeremy Farry"/>
    <x v="0"/>
    <s v="United States"/>
    <s v="Seattle"/>
    <x v="4"/>
    <n v="98105"/>
    <x v="1"/>
    <x v="286"/>
    <x v="1"/>
    <x v="2"/>
    <x v="283"/>
    <n v="2.61"/>
    <n v="1"/>
    <n v="0"/>
    <n v="1.2005999999999999"/>
  </r>
  <r>
    <n v="566"/>
    <x v="266"/>
    <x v="3"/>
    <x v="226"/>
    <d v="2014-12-11T00:00:00"/>
    <s v="First Class"/>
    <x v="224"/>
    <s v="Frank Preis"/>
    <x v="0"/>
    <s v="United States"/>
    <s v="Los Angeles"/>
    <x v="1"/>
    <n v="90008"/>
    <x v="1"/>
    <x v="495"/>
    <x v="2"/>
    <x v="7"/>
    <x v="490"/>
    <n v="374.37600000000003"/>
    <n v="3"/>
    <n v="0.2"/>
    <n v="46.796999999999983"/>
  </r>
  <r>
    <n v="567"/>
    <x v="267"/>
    <x v="3"/>
    <x v="172"/>
    <d v="2014-10-09T00:00:00"/>
    <s v="Standard Class"/>
    <x v="225"/>
    <s v="Ellis Ballard"/>
    <x v="1"/>
    <s v="United States"/>
    <s v="Seattle"/>
    <x v="4"/>
    <n v="98105"/>
    <x v="1"/>
    <x v="496"/>
    <x v="1"/>
    <x v="10"/>
    <x v="491"/>
    <n v="91.84"/>
    <n v="8"/>
    <n v="0"/>
    <n v="45.001600000000003"/>
  </r>
  <r>
    <n v="568"/>
    <x v="267"/>
    <x v="3"/>
    <x v="172"/>
    <d v="2014-10-09T00:00:00"/>
    <s v="Standard Class"/>
    <x v="225"/>
    <s v="Ellis Ballard"/>
    <x v="1"/>
    <s v="United States"/>
    <s v="Seattle"/>
    <x v="4"/>
    <n v="98105"/>
    <x v="1"/>
    <x v="497"/>
    <x v="1"/>
    <x v="8"/>
    <x v="492"/>
    <n v="81.088000000000008"/>
    <n v="7"/>
    <n v="0.2"/>
    <n v="27.3672"/>
  </r>
  <r>
    <n v="569"/>
    <x v="267"/>
    <x v="3"/>
    <x v="172"/>
    <d v="2014-10-09T00:00:00"/>
    <s v="Standard Class"/>
    <x v="225"/>
    <s v="Ellis Ballard"/>
    <x v="1"/>
    <s v="United States"/>
    <s v="Seattle"/>
    <x v="4"/>
    <n v="98105"/>
    <x v="1"/>
    <x v="498"/>
    <x v="1"/>
    <x v="10"/>
    <x v="493"/>
    <n v="19.440000000000001"/>
    <n v="3"/>
    <n v="0"/>
    <n v="9.3312000000000008"/>
  </r>
  <r>
    <n v="570"/>
    <x v="267"/>
    <x v="3"/>
    <x v="172"/>
    <d v="2014-10-09T00:00:00"/>
    <s v="Standard Class"/>
    <x v="225"/>
    <s v="Ellis Ballard"/>
    <x v="1"/>
    <s v="United States"/>
    <s v="Seattle"/>
    <x v="4"/>
    <n v="98105"/>
    <x v="1"/>
    <x v="499"/>
    <x v="0"/>
    <x v="1"/>
    <x v="494"/>
    <n v="451.15199999999993"/>
    <n v="3"/>
    <n v="0.2"/>
    <n v="0"/>
  </r>
  <r>
    <n v="571"/>
    <x v="268"/>
    <x v="3"/>
    <x v="116"/>
    <d v="2015-01-05T00:00:00"/>
    <s v="Standard Class"/>
    <x v="226"/>
    <s v="Jennifer Ferguson"/>
    <x v="0"/>
    <s v="United States"/>
    <s v="New York City"/>
    <x v="15"/>
    <n v="10024"/>
    <x v="3"/>
    <x v="488"/>
    <x v="1"/>
    <x v="2"/>
    <x v="483"/>
    <n v="72.45"/>
    <n v="7"/>
    <n v="0"/>
    <n v="34.775999999999996"/>
  </r>
  <r>
    <n v="572"/>
    <x v="268"/>
    <x v="3"/>
    <x v="116"/>
    <d v="2015-01-05T00:00:00"/>
    <s v="Standard Class"/>
    <x v="226"/>
    <s v="Jennifer Ferguson"/>
    <x v="0"/>
    <s v="United States"/>
    <s v="New York City"/>
    <x v="15"/>
    <n v="10024"/>
    <x v="3"/>
    <x v="203"/>
    <x v="1"/>
    <x v="13"/>
    <x v="202"/>
    <n v="13.96"/>
    <n v="4"/>
    <n v="0"/>
    <n v="6.4215999999999998"/>
  </r>
  <r>
    <n v="573"/>
    <x v="268"/>
    <x v="3"/>
    <x v="116"/>
    <d v="2015-01-05T00:00:00"/>
    <s v="Standard Class"/>
    <x v="226"/>
    <s v="Jennifer Ferguson"/>
    <x v="0"/>
    <s v="United States"/>
    <s v="New York City"/>
    <x v="15"/>
    <n v="10024"/>
    <x v="3"/>
    <x v="305"/>
    <x v="1"/>
    <x v="8"/>
    <x v="302"/>
    <n v="33.264000000000003"/>
    <n v="7"/>
    <n v="0.2"/>
    <n v="11.226599999999999"/>
  </r>
  <r>
    <n v="574"/>
    <x v="268"/>
    <x v="3"/>
    <x v="116"/>
    <d v="2015-01-05T00:00:00"/>
    <s v="Standard Class"/>
    <x v="226"/>
    <s v="Jennifer Ferguson"/>
    <x v="0"/>
    <s v="United States"/>
    <s v="New York City"/>
    <x v="15"/>
    <n v="10024"/>
    <x v="3"/>
    <x v="500"/>
    <x v="2"/>
    <x v="7"/>
    <x v="495"/>
    <n v="14.850000000000001"/>
    <n v="3"/>
    <n v="0"/>
    <n v="4.0095000000000001"/>
  </r>
  <r>
    <n v="575"/>
    <x v="269"/>
    <x v="0"/>
    <x v="54"/>
    <d v="2013-11-08T00:00:00"/>
    <s v="Standard Class"/>
    <x v="227"/>
    <s v="Sarah Foster"/>
    <x v="0"/>
    <s v="United States"/>
    <s v="Marysville"/>
    <x v="4"/>
    <n v="98270"/>
    <x v="1"/>
    <x v="501"/>
    <x v="1"/>
    <x v="6"/>
    <x v="496"/>
    <n v="8.82"/>
    <n v="3"/>
    <n v="0"/>
    <n v="2.3814000000000002"/>
  </r>
  <r>
    <n v="576"/>
    <x v="270"/>
    <x v="1"/>
    <x v="227"/>
    <d v="2012-09-22T00:00:00"/>
    <s v="Second Class"/>
    <x v="228"/>
    <s v="Trudy Glocke"/>
    <x v="0"/>
    <s v="United States"/>
    <s v="Long Beach"/>
    <x v="1"/>
    <n v="90805"/>
    <x v="1"/>
    <x v="496"/>
    <x v="1"/>
    <x v="10"/>
    <x v="491"/>
    <n v="160.72"/>
    <n v="14"/>
    <n v="0"/>
    <n v="78.752800000000008"/>
  </r>
  <r>
    <n v="577"/>
    <x v="270"/>
    <x v="1"/>
    <x v="227"/>
    <d v="2012-09-22T00:00:00"/>
    <s v="Second Class"/>
    <x v="228"/>
    <s v="Trudy Glocke"/>
    <x v="0"/>
    <s v="United States"/>
    <s v="Long Beach"/>
    <x v="1"/>
    <n v="90805"/>
    <x v="1"/>
    <x v="502"/>
    <x v="1"/>
    <x v="10"/>
    <x v="497"/>
    <n v="19.920000000000002"/>
    <n v="4"/>
    <n v="0"/>
    <n v="9.7608000000000015"/>
  </r>
  <r>
    <n v="578"/>
    <x v="270"/>
    <x v="1"/>
    <x v="227"/>
    <d v="2012-09-22T00:00:00"/>
    <s v="Second Class"/>
    <x v="228"/>
    <s v="Trudy Glocke"/>
    <x v="0"/>
    <s v="United States"/>
    <s v="Long Beach"/>
    <x v="1"/>
    <n v="90805"/>
    <x v="1"/>
    <x v="503"/>
    <x v="1"/>
    <x v="14"/>
    <x v="498"/>
    <n v="7.3"/>
    <n v="2"/>
    <n v="0"/>
    <n v="2.1899999999999995"/>
  </r>
  <r>
    <n v="579"/>
    <x v="271"/>
    <x v="3"/>
    <x v="228"/>
    <d v="2014-07-27T00:00:00"/>
    <s v="Standard Class"/>
    <x v="229"/>
    <s v="Carlos Soltero"/>
    <x v="0"/>
    <s v="United States"/>
    <s v="Chicago"/>
    <x v="10"/>
    <n v="60610"/>
    <x v="2"/>
    <x v="123"/>
    <x v="1"/>
    <x v="4"/>
    <x v="123"/>
    <n v="69.712000000000003"/>
    <n v="2"/>
    <n v="0.2"/>
    <n v="8.7139999999999951"/>
  </r>
  <r>
    <n v="580"/>
    <x v="271"/>
    <x v="3"/>
    <x v="228"/>
    <d v="2014-07-27T00:00:00"/>
    <s v="Standard Class"/>
    <x v="229"/>
    <s v="Carlos Soltero"/>
    <x v="0"/>
    <s v="United States"/>
    <s v="Chicago"/>
    <x v="10"/>
    <n v="60610"/>
    <x v="2"/>
    <x v="504"/>
    <x v="0"/>
    <x v="5"/>
    <x v="499"/>
    <n v="8.7919999999999998"/>
    <n v="1"/>
    <n v="0.6"/>
    <n v="-5.7148000000000003"/>
  </r>
  <r>
    <n v="581"/>
    <x v="272"/>
    <x v="1"/>
    <x v="229"/>
    <d v="2012-09-14T00:00:00"/>
    <s v="Standard Class"/>
    <x v="230"/>
    <s v="Charles Crestani"/>
    <x v="0"/>
    <s v="United States"/>
    <s v="Los Angeles"/>
    <x v="1"/>
    <n v="90004"/>
    <x v="1"/>
    <x v="505"/>
    <x v="1"/>
    <x v="14"/>
    <x v="500"/>
    <n v="51.52"/>
    <n v="4"/>
    <n v="0"/>
    <n v="1.5456000000000003"/>
  </r>
  <r>
    <n v="582"/>
    <x v="273"/>
    <x v="3"/>
    <x v="96"/>
    <d v="2014-12-06T00:00:00"/>
    <s v="Standard Class"/>
    <x v="231"/>
    <s v="Dianna Vittorini"/>
    <x v="0"/>
    <s v="United States"/>
    <s v="Denver"/>
    <x v="22"/>
    <n v="80219"/>
    <x v="1"/>
    <x v="34"/>
    <x v="2"/>
    <x v="7"/>
    <x v="34"/>
    <n v="470.37600000000009"/>
    <n v="3"/>
    <n v="0.2"/>
    <n v="52.917299999999955"/>
  </r>
  <r>
    <n v="583"/>
    <x v="273"/>
    <x v="3"/>
    <x v="96"/>
    <d v="2014-12-06T00:00:00"/>
    <s v="Standard Class"/>
    <x v="231"/>
    <s v="Dianna Vittorini"/>
    <x v="0"/>
    <s v="United States"/>
    <s v="Denver"/>
    <x v="22"/>
    <n v="80219"/>
    <x v="1"/>
    <x v="506"/>
    <x v="2"/>
    <x v="7"/>
    <x v="501"/>
    <n v="105.584"/>
    <n v="2"/>
    <n v="0.2"/>
    <n v="9.2386000000000053"/>
  </r>
  <r>
    <n v="584"/>
    <x v="273"/>
    <x v="3"/>
    <x v="96"/>
    <d v="2014-12-06T00:00:00"/>
    <s v="Standard Class"/>
    <x v="231"/>
    <s v="Dianna Vittorini"/>
    <x v="0"/>
    <s v="United States"/>
    <s v="Denver"/>
    <x v="22"/>
    <n v="80219"/>
    <x v="1"/>
    <x v="95"/>
    <x v="1"/>
    <x v="9"/>
    <x v="95"/>
    <n v="31.152000000000001"/>
    <n v="3"/>
    <n v="0.2"/>
    <n v="3.5045999999999964"/>
  </r>
  <r>
    <n v="585"/>
    <x v="273"/>
    <x v="3"/>
    <x v="96"/>
    <d v="2014-12-06T00:00:00"/>
    <s v="Standard Class"/>
    <x v="231"/>
    <s v="Dianna Vittorini"/>
    <x v="0"/>
    <s v="United States"/>
    <s v="Denver"/>
    <x v="22"/>
    <n v="80219"/>
    <x v="1"/>
    <x v="507"/>
    <x v="1"/>
    <x v="8"/>
    <x v="502"/>
    <n v="6.7830000000000004"/>
    <n v="7"/>
    <n v="0.7"/>
    <n v="-4.7480999999999973"/>
  </r>
  <r>
    <n v="586"/>
    <x v="273"/>
    <x v="3"/>
    <x v="96"/>
    <d v="2014-12-06T00:00:00"/>
    <s v="Standard Class"/>
    <x v="231"/>
    <s v="Dianna Vittorini"/>
    <x v="0"/>
    <s v="United States"/>
    <s v="Denver"/>
    <x v="22"/>
    <n v="80219"/>
    <x v="1"/>
    <x v="143"/>
    <x v="2"/>
    <x v="7"/>
    <x v="143"/>
    <n v="406.36799999999999"/>
    <n v="4"/>
    <n v="0.2"/>
    <n v="30.477599999999981"/>
  </r>
  <r>
    <n v="587"/>
    <x v="274"/>
    <x v="1"/>
    <x v="230"/>
    <d v="2012-07-09T00:00:00"/>
    <s v="Standard Class"/>
    <x v="232"/>
    <s v="Bruce Degenhardt"/>
    <x v="0"/>
    <s v="United States"/>
    <s v="Richmond"/>
    <x v="0"/>
    <n v="40475"/>
    <x v="0"/>
    <x v="367"/>
    <x v="0"/>
    <x v="1"/>
    <x v="363"/>
    <n v="70.98"/>
    <n v="1"/>
    <n v="0"/>
    <n v="4.968599999999995"/>
  </r>
  <r>
    <n v="588"/>
    <x v="274"/>
    <x v="1"/>
    <x v="230"/>
    <d v="2012-07-09T00:00:00"/>
    <s v="Standard Class"/>
    <x v="232"/>
    <s v="Bruce Degenhardt"/>
    <x v="0"/>
    <s v="United States"/>
    <s v="Richmond"/>
    <x v="0"/>
    <n v="40475"/>
    <x v="0"/>
    <x v="508"/>
    <x v="1"/>
    <x v="2"/>
    <x v="503"/>
    <n v="294.93"/>
    <n v="3"/>
    <n v="0"/>
    <n v="144.51570000000001"/>
  </r>
  <r>
    <n v="589"/>
    <x v="275"/>
    <x v="0"/>
    <x v="231"/>
    <d v="2013-03-25T00:00:00"/>
    <s v="Standard Class"/>
    <x v="233"/>
    <s v="Zuschuss Carroll"/>
    <x v="0"/>
    <s v="United States"/>
    <s v="Salem"/>
    <x v="21"/>
    <n v="97301"/>
    <x v="1"/>
    <x v="509"/>
    <x v="2"/>
    <x v="7"/>
    <x v="504"/>
    <n v="84.784000000000006"/>
    <n v="2"/>
    <n v="0.2"/>
    <n v="-20.136200000000006"/>
  </r>
  <r>
    <n v="590"/>
    <x v="275"/>
    <x v="0"/>
    <x v="231"/>
    <d v="2013-03-25T00:00:00"/>
    <s v="Standard Class"/>
    <x v="233"/>
    <s v="Zuschuss Carroll"/>
    <x v="0"/>
    <s v="United States"/>
    <s v="Salem"/>
    <x v="21"/>
    <n v="97301"/>
    <x v="1"/>
    <x v="510"/>
    <x v="1"/>
    <x v="10"/>
    <x v="505"/>
    <n v="20.736000000000004"/>
    <n v="4"/>
    <n v="0.2"/>
    <n v="7.2576000000000001"/>
  </r>
  <r>
    <n v="591"/>
    <x v="275"/>
    <x v="0"/>
    <x v="231"/>
    <d v="2013-03-25T00:00:00"/>
    <s v="Standard Class"/>
    <x v="233"/>
    <s v="Zuschuss Carroll"/>
    <x v="0"/>
    <s v="United States"/>
    <s v="Salem"/>
    <x v="21"/>
    <n v="97301"/>
    <x v="1"/>
    <x v="440"/>
    <x v="1"/>
    <x v="8"/>
    <x v="435"/>
    <n v="16.821000000000005"/>
    <n v="3"/>
    <n v="0.7"/>
    <n v="-12.896100000000004"/>
  </r>
  <r>
    <n v="592"/>
    <x v="275"/>
    <x v="0"/>
    <x v="231"/>
    <d v="2013-03-25T00:00:00"/>
    <s v="Standard Class"/>
    <x v="233"/>
    <s v="Zuschuss Carroll"/>
    <x v="0"/>
    <s v="United States"/>
    <s v="Salem"/>
    <x v="21"/>
    <n v="97301"/>
    <x v="1"/>
    <x v="511"/>
    <x v="1"/>
    <x v="10"/>
    <x v="506"/>
    <n v="10.368000000000002"/>
    <n v="2"/>
    <n v="0.2"/>
    <n v="3.6288"/>
  </r>
  <r>
    <n v="593"/>
    <x v="276"/>
    <x v="2"/>
    <x v="232"/>
    <d v="2011-01-14T00:00:00"/>
    <s v="Standard Class"/>
    <x v="234"/>
    <s v="Melanie Seite"/>
    <x v="0"/>
    <s v="United States"/>
    <s v="Laredo"/>
    <x v="5"/>
    <n v="78041"/>
    <x v="2"/>
    <x v="512"/>
    <x v="1"/>
    <x v="6"/>
    <x v="507"/>
    <n v="9.3439999999999994"/>
    <n v="2"/>
    <n v="0.2"/>
    <n v="1.1679999999999997"/>
  </r>
  <r>
    <n v="594"/>
    <x v="276"/>
    <x v="2"/>
    <x v="232"/>
    <d v="2011-01-14T00:00:00"/>
    <s v="Standard Class"/>
    <x v="234"/>
    <s v="Melanie Seite"/>
    <x v="0"/>
    <s v="United States"/>
    <s v="Laredo"/>
    <x v="5"/>
    <n v="78041"/>
    <x v="2"/>
    <x v="197"/>
    <x v="2"/>
    <x v="11"/>
    <x v="196"/>
    <n v="31.200000000000003"/>
    <n v="3"/>
    <n v="0.2"/>
    <n v="9.7499999999999964"/>
  </r>
  <r>
    <n v="595"/>
    <x v="277"/>
    <x v="2"/>
    <x v="233"/>
    <d v="2011-08-15T00:00:00"/>
    <s v="Standard Class"/>
    <x v="235"/>
    <s v="Lena Radford"/>
    <x v="0"/>
    <s v="United States"/>
    <s v="San Diego"/>
    <x v="1"/>
    <n v="92024"/>
    <x v="1"/>
    <x v="513"/>
    <x v="1"/>
    <x v="9"/>
    <x v="508"/>
    <n v="76.12"/>
    <n v="2"/>
    <n v="0"/>
    <n v="22.074799999999996"/>
  </r>
  <r>
    <n v="596"/>
    <x v="277"/>
    <x v="2"/>
    <x v="233"/>
    <d v="2011-08-15T00:00:00"/>
    <s v="Standard Class"/>
    <x v="235"/>
    <s v="Lena Radford"/>
    <x v="0"/>
    <s v="United States"/>
    <s v="San Diego"/>
    <x v="1"/>
    <n v="92024"/>
    <x v="1"/>
    <x v="361"/>
    <x v="2"/>
    <x v="16"/>
    <x v="356"/>
    <n v="1199.9760000000001"/>
    <n v="3"/>
    <n v="0.2"/>
    <n v="434.99130000000002"/>
  </r>
  <r>
    <n v="597"/>
    <x v="277"/>
    <x v="2"/>
    <x v="233"/>
    <d v="2011-08-15T00:00:00"/>
    <s v="Standard Class"/>
    <x v="235"/>
    <s v="Lena Radford"/>
    <x v="0"/>
    <s v="United States"/>
    <s v="San Diego"/>
    <x v="1"/>
    <n v="92024"/>
    <x v="1"/>
    <x v="288"/>
    <x v="2"/>
    <x v="7"/>
    <x v="285"/>
    <n v="445.96000000000004"/>
    <n v="5"/>
    <n v="0.2"/>
    <n v="55.744999999999948"/>
  </r>
  <r>
    <n v="598"/>
    <x v="277"/>
    <x v="2"/>
    <x v="233"/>
    <d v="2011-08-15T00:00:00"/>
    <s v="Standard Class"/>
    <x v="235"/>
    <s v="Lena Radford"/>
    <x v="0"/>
    <s v="United States"/>
    <s v="San Diego"/>
    <x v="1"/>
    <n v="92024"/>
    <x v="1"/>
    <x v="514"/>
    <x v="0"/>
    <x v="5"/>
    <x v="509"/>
    <n v="327.76"/>
    <n v="8"/>
    <n v="0"/>
    <n v="91.772800000000018"/>
  </r>
  <r>
    <n v="599"/>
    <x v="278"/>
    <x v="0"/>
    <x v="216"/>
    <d v="2013-07-17T00:00:00"/>
    <s v="First Class"/>
    <x v="236"/>
    <s v="Theone Pippenger"/>
    <x v="0"/>
    <s v="United States"/>
    <s v="Philadelphia"/>
    <x v="9"/>
    <n v="19134"/>
    <x v="3"/>
    <x v="515"/>
    <x v="1"/>
    <x v="14"/>
    <x v="510"/>
    <n v="11.632"/>
    <n v="2"/>
    <n v="0.2"/>
    <n v="1.0178000000000007"/>
  </r>
  <r>
    <n v="600"/>
    <x v="279"/>
    <x v="0"/>
    <x v="87"/>
    <d v="2013-07-22T00:00:00"/>
    <s v="Standard Class"/>
    <x v="237"/>
    <s v="Chloris Kastensmidt"/>
    <x v="0"/>
    <s v="United States"/>
    <s v="Philadelphia"/>
    <x v="9"/>
    <n v="19120"/>
    <x v="3"/>
    <x v="516"/>
    <x v="2"/>
    <x v="7"/>
    <x v="511"/>
    <n v="143.98199999999997"/>
    <n v="3"/>
    <n v="0.4"/>
    <n v="-28.796400000000006"/>
  </r>
  <r>
    <n v="601"/>
    <x v="279"/>
    <x v="0"/>
    <x v="87"/>
    <d v="2013-07-22T00:00:00"/>
    <s v="Standard Class"/>
    <x v="237"/>
    <s v="Chloris Kastensmidt"/>
    <x v="0"/>
    <s v="United States"/>
    <s v="Philadelphia"/>
    <x v="9"/>
    <n v="19120"/>
    <x v="3"/>
    <x v="517"/>
    <x v="2"/>
    <x v="7"/>
    <x v="512"/>
    <n v="494.37599999999998"/>
    <n v="4"/>
    <n v="0.4"/>
    <n v="-115.35440000000006"/>
  </r>
  <r>
    <n v="602"/>
    <x v="279"/>
    <x v="0"/>
    <x v="87"/>
    <d v="2013-07-22T00:00:00"/>
    <s v="Standard Class"/>
    <x v="237"/>
    <s v="Chloris Kastensmidt"/>
    <x v="0"/>
    <s v="United States"/>
    <s v="Philadelphia"/>
    <x v="9"/>
    <n v="19120"/>
    <x v="3"/>
    <x v="503"/>
    <x v="1"/>
    <x v="14"/>
    <x v="498"/>
    <n v="5.84"/>
    <n v="2"/>
    <n v="0.2"/>
    <n v="0.72999999999999954"/>
  </r>
  <r>
    <n v="603"/>
    <x v="280"/>
    <x v="2"/>
    <x v="234"/>
    <d v="2011-03-19T00:00:00"/>
    <s v="Standard Class"/>
    <x v="238"/>
    <s v="Alan Shonely"/>
    <x v="0"/>
    <s v="United States"/>
    <s v="Tampa"/>
    <x v="2"/>
    <n v="33614"/>
    <x v="0"/>
    <x v="518"/>
    <x v="1"/>
    <x v="4"/>
    <x v="513"/>
    <n v="142.77600000000001"/>
    <n v="1"/>
    <n v="0.2"/>
    <n v="17.84699999999998"/>
  </r>
  <r>
    <n v="604"/>
    <x v="280"/>
    <x v="2"/>
    <x v="234"/>
    <d v="2011-03-19T00:00:00"/>
    <s v="Standard Class"/>
    <x v="238"/>
    <s v="Alan Shonely"/>
    <x v="0"/>
    <s v="United States"/>
    <s v="Tampa"/>
    <x v="2"/>
    <n v="33614"/>
    <x v="0"/>
    <x v="285"/>
    <x v="0"/>
    <x v="5"/>
    <x v="282"/>
    <n v="45.695999999999998"/>
    <n v="3"/>
    <n v="0.2"/>
    <n v="5.1407999999999916"/>
  </r>
  <r>
    <n v="605"/>
    <x v="280"/>
    <x v="2"/>
    <x v="234"/>
    <d v="2011-03-19T00:00:00"/>
    <s v="Standard Class"/>
    <x v="238"/>
    <s v="Alan Shonely"/>
    <x v="0"/>
    <s v="United States"/>
    <s v="Tampa"/>
    <x v="2"/>
    <n v="33614"/>
    <x v="0"/>
    <x v="385"/>
    <x v="1"/>
    <x v="8"/>
    <x v="381"/>
    <n v="7.218"/>
    <n v="3"/>
    <n v="0.7"/>
    <n v="-5.5338000000000012"/>
  </r>
  <r>
    <n v="606"/>
    <x v="280"/>
    <x v="2"/>
    <x v="234"/>
    <d v="2011-03-19T00:00:00"/>
    <s v="Standard Class"/>
    <x v="238"/>
    <s v="Alan Shonely"/>
    <x v="0"/>
    <s v="United States"/>
    <s v="Tampa"/>
    <x v="2"/>
    <n v="33614"/>
    <x v="0"/>
    <x v="379"/>
    <x v="1"/>
    <x v="8"/>
    <x v="375"/>
    <n v="43.188000000000009"/>
    <n v="4"/>
    <n v="0.7"/>
    <n v="-31.671199999999999"/>
  </r>
  <r>
    <n v="607"/>
    <x v="280"/>
    <x v="2"/>
    <x v="234"/>
    <d v="2011-03-19T00:00:00"/>
    <s v="Standard Class"/>
    <x v="238"/>
    <s v="Alan Shonely"/>
    <x v="0"/>
    <s v="United States"/>
    <s v="Tampa"/>
    <x v="2"/>
    <n v="33614"/>
    <x v="0"/>
    <x v="519"/>
    <x v="1"/>
    <x v="10"/>
    <x v="514"/>
    <n v="131.904"/>
    <n v="3"/>
    <n v="0.2"/>
    <n v="47.815200000000004"/>
  </r>
  <r>
    <n v="608"/>
    <x v="281"/>
    <x v="2"/>
    <x v="235"/>
    <d v="2011-05-27T00:00:00"/>
    <s v="Standard Class"/>
    <x v="239"/>
    <s v="Andrew Roberts"/>
    <x v="0"/>
    <s v="United States"/>
    <s v="Philadelphia"/>
    <x v="9"/>
    <n v="19134"/>
    <x v="3"/>
    <x v="520"/>
    <x v="1"/>
    <x v="8"/>
    <x v="515"/>
    <n v="3.2820000000000005"/>
    <n v="2"/>
    <n v="0.7"/>
    <n v="-2.6256000000000004"/>
  </r>
  <r>
    <n v="609"/>
    <x v="281"/>
    <x v="2"/>
    <x v="235"/>
    <d v="2011-05-27T00:00:00"/>
    <s v="Standard Class"/>
    <x v="239"/>
    <s v="Andrew Roberts"/>
    <x v="0"/>
    <s v="United States"/>
    <s v="Philadelphia"/>
    <x v="9"/>
    <n v="19134"/>
    <x v="3"/>
    <x v="454"/>
    <x v="1"/>
    <x v="6"/>
    <x v="450"/>
    <n v="21.167999999999999"/>
    <n v="9"/>
    <n v="0.2"/>
    <n v="2.3813999999999984"/>
  </r>
  <r>
    <n v="610"/>
    <x v="281"/>
    <x v="2"/>
    <x v="235"/>
    <d v="2011-05-27T00:00:00"/>
    <s v="Standard Class"/>
    <x v="239"/>
    <s v="Andrew Roberts"/>
    <x v="0"/>
    <s v="United States"/>
    <s v="Philadelphia"/>
    <x v="9"/>
    <n v="19134"/>
    <x v="3"/>
    <x v="521"/>
    <x v="2"/>
    <x v="7"/>
    <x v="516"/>
    <n v="55.188000000000002"/>
    <n v="2"/>
    <n v="0.4"/>
    <n v="-10.117800000000003"/>
  </r>
  <r>
    <n v="611"/>
    <x v="282"/>
    <x v="0"/>
    <x v="236"/>
    <d v="2013-05-02T00:00:00"/>
    <s v="First Class"/>
    <x v="240"/>
    <s v="Nona Balk"/>
    <x v="1"/>
    <s v="United States"/>
    <s v="Dallas"/>
    <x v="5"/>
    <n v="75217"/>
    <x v="2"/>
    <x v="348"/>
    <x v="2"/>
    <x v="7"/>
    <x v="344"/>
    <n v="369.57600000000002"/>
    <n v="3"/>
    <n v="0.2"/>
    <n v="41.577299999999951"/>
  </r>
  <r>
    <n v="612"/>
    <x v="282"/>
    <x v="0"/>
    <x v="236"/>
    <d v="2013-05-02T00:00:00"/>
    <s v="First Class"/>
    <x v="240"/>
    <s v="Nona Balk"/>
    <x v="1"/>
    <s v="United States"/>
    <s v="Dallas"/>
    <x v="5"/>
    <n v="75217"/>
    <x v="2"/>
    <x v="522"/>
    <x v="1"/>
    <x v="2"/>
    <x v="517"/>
    <n v="15.712000000000002"/>
    <n v="4"/>
    <n v="0.2"/>
    <n v="5.6955999999999989"/>
  </r>
  <r>
    <n v="613"/>
    <x v="283"/>
    <x v="0"/>
    <x v="108"/>
    <d v="2013-09-14T00:00:00"/>
    <s v="Second Class"/>
    <x v="241"/>
    <s v="Giulietta Dortch"/>
    <x v="1"/>
    <s v="United States"/>
    <s v="Philadelphia"/>
    <x v="9"/>
    <n v="19143"/>
    <x v="3"/>
    <x v="523"/>
    <x v="1"/>
    <x v="10"/>
    <x v="518"/>
    <n v="8.4480000000000004"/>
    <n v="2"/>
    <n v="0.2"/>
    <n v="2.6399999999999997"/>
  </r>
  <r>
    <n v="614"/>
    <x v="283"/>
    <x v="0"/>
    <x v="108"/>
    <d v="2013-09-14T00:00:00"/>
    <s v="Second Class"/>
    <x v="241"/>
    <s v="Giulietta Dortch"/>
    <x v="1"/>
    <s v="United States"/>
    <s v="Philadelphia"/>
    <x v="9"/>
    <n v="19143"/>
    <x v="3"/>
    <x v="524"/>
    <x v="2"/>
    <x v="7"/>
    <x v="519"/>
    <n v="728.94600000000003"/>
    <n v="9"/>
    <n v="0.4"/>
    <n v="-157.93830000000008"/>
  </r>
  <r>
    <n v="615"/>
    <x v="284"/>
    <x v="3"/>
    <x v="237"/>
    <d v="2014-11-18T00:00:00"/>
    <s v="Second Class"/>
    <x v="242"/>
    <s v="Clytie Kelty"/>
    <x v="0"/>
    <s v="United States"/>
    <s v="Grove City"/>
    <x v="24"/>
    <n v="43123"/>
    <x v="3"/>
    <x v="222"/>
    <x v="2"/>
    <x v="7"/>
    <x v="220"/>
    <n v="119.93999999999998"/>
    <n v="10"/>
    <n v="0.4"/>
    <n v="15.99199999999999"/>
  </r>
  <r>
    <n v="616"/>
    <x v="284"/>
    <x v="3"/>
    <x v="237"/>
    <d v="2014-11-18T00:00:00"/>
    <s v="Second Class"/>
    <x v="242"/>
    <s v="Clytie Kelty"/>
    <x v="0"/>
    <s v="United States"/>
    <s v="Grove City"/>
    <x v="24"/>
    <n v="43123"/>
    <x v="3"/>
    <x v="525"/>
    <x v="1"/>
    <x v="8"/>
    <x v="520"/>
    <n v="3.6480000000000006"/>
    <n v="2"/>
    <n v="0.7"/>
    <n v="-2.7967999999999993"/>
  </r>
  <r>
    <n v="617"/>
    <x v="285"/>
    <x v="3"/>
    <x v="238"/>
    <d v="2014-08-24T00:00:00"/>
    <s v="Second Class"/>
    <x v="243"/>
    <s v="Nat Gilpin"/>
    <x v="1"/>
    <s v="United States"/>
    <s v="New York City"/>
    <x v="15"/>
    <n v="10011"/>
    <x v="3"/>
    <x v="526"/>
    <x v="0"/>
    <x v="5"/>
    <x v="521"/>
    <n v="40.479999999999997"/>
    <n v="2"/>
    <n v="0"/>
    <n v="15.787199999999999"/>
  </r>
  <r>
    <n v="618"/>
    <x v="285"/>
    <x v="3"/>
    <x v="238"/>
    <d v="2014-08-24T00:00:00"/>
    <s v="Second Class"/>
    <x v="243"/>
    <s v="Nat Gilpin"/>
    <x v="1"/>
    <s v="United States"/>
    <s v="New York City"/>
    <x v="15"/>
    <n v="10011"/>
    <x v="3"/>
    <x v="527"/>
    <x v="0"/>
    <x v="5"/>
    <x v="522"/>
    <n v="9.94"/>
    <n v="2"/>
    <n v="0"/>
    <n v="3.0813999999999995"/>
  </r>
  <r>
    <n v="619"/>
    <x v="285"/>
    <x v="3"/>
    <x v="238"/>
    <d v="2014-08-24T00:00:00"/>
    <s v="Second Class"/>
    <x v="243"/>
    <s v="Nat Gilpin"/>
    <x v="1"/>
    <s v="United States"/>
    <s v="New York City"/>
    <x v="15"/>
    <n v="10011"/>
    <x v="3"/>
    <x v="528"/>
    <x v="1"/>
    <x v="8"/>
    <x v="523"/>
    <n v="107.42400000000001"/>
    <n v="9"/>
    <n v="0.2"/>
    <n v="33.569999999999986"/>
  </r>
  <r>
    <n v="620"/>
    <x v="285"/>
    <x v="3"/>
    <x v="238"/>
    <d v="2014-08-24T00:00:00"/>
    <s v="Second Class"/>
    <x v="243"/>
    <s v="Nat Gilpin"/>
    <x v="1"/>
    <s v="United States"/>
    <s v="New York City"/>
    <x v="15"/>
    <n v="10011"/>
    <x v="3"/>
    <x v="529"/>
    <x v="2"/>
    <x v="7"/>
    <x v="524"/>
    <n v="37.909999999999997"/>
    <n v="1"/>
    <n v="0"/>
    <n v="10.993899999999996"/>
  </r>
  <r>
    <n v="621"/>
    <x v="285"/>
    <x v="3"/>
    <x v="238"/>
    <d v="2014-08-24T00:00:00"/>
    <s v="Second Class"/>
    <x v="243"/>
    <s v="Nat Gilpin"/>
    <x v="1"/>
    <s v="United States"/>
    <s v="New York City"/>
    <x v="15"/>
    <n v="10011"/>
    <x v="3"/>
    <x v="138"/>
    <x v="0"/>
    <x v="5"/>
    <x v="138"/>
    <n v="88.02"/>
    <n v="3"/>
    <n v="0"/>
    <n v="27.286199999999994"/>
  </r>
  <r>
    <n v="622"/>
    <x v="286"/>
    <x v="2"/>
    <x v="58"/>
    <d v="2011-12-31T00:00:00"/>
    <s v="Standard Class"/>
    <x v="244"/>
    <s v="Christina Anderson"/>
    <x v="0"/>
    <s v="United States"/>
    <s v="Chicago"/>
    <x v="10"/>
    <n v="60610"/>
    <x v="2"/>
    <x v="530"/>
    <x v="1"/>
    <x v="8"/>
    <x v="525"/>
    <n v="8.6899999999999977"/>
    <n v="5"/>
    <n v="0.8"/>
    <n v="-14.773"/>
  </r>
  <r>
    <n v="623"/>
    <x v="287"/>
    <x v="1"/>
    <x v="239"/>
    <d v="2012-12-03T00:00:00"/>
    <s v="Standard Class"/>
    <x v="245"/>
    <s v="Sylvia Foulston"/>
    <x v="1"/>
    <s v="United States"/>
    <s v="Dearborn"/>
    <x v="12"/>
    <n v="48126"/>
    <x v="2"/>
    <x v="531"/>
    <x v="0"/>
    <x v="1"/>
    <x v="526"/>
    <n v="301.95999999999998"/>
    <n v="2"/>
    <n v="0"/>
    <n v="87.568399999999968"/>
  </r>
  <r>
    <n v="624"/>
    <x v="287"/>
    <x v="1"/>
    <x v="239"/>
    <d v="2012-12-03T00:00:00"/>
    <s v="Standard Class"/>
    <x v="245"/>
    <s v="Sylvia Foulston"/>
    <x v="1"/>
    <s v="United States"/>
    <s v="Dearborn"/>
    <x v="12"/>
    <n v="48126"/>
    <x v="2"/>
    <x v="532"/>
    <x v="1"/>
    <x v="9"/>
    <x v="527"/>
    <n v="555.21"/>
    <n v="5"/>
    <n v="0.1"/>
    <n v="178.90100000000001"/>
  </r>
  <r>
    <n v="625"/>
    <x v="287"/>
    <x v="1"/>
    <x v="239"/>
    <d v="2012-12-03T00:00:00"/>
    <s v="Standard Class"/>
    <x v="245"/>
    <s v="Sylvia Foulston"/>
    <x v="1"/>
    <s v="United States"/>
    <s v="Dearborn"/>
    <x v="12"/>
    <n v="48126"/>
    <x v="2"/>
    <x v="533"/>
    <x v="1"/>
    <x v="4"/>
    <x v="528"/>
    <n v="523.48"/>
    <n v="4"/>
    <n v="0"/>
    <n v="130.87"/>
  </r>
  <r>
    <n v="626"/>
    <x v="287"/>
    <x v="1"/>
    <x v="239"/>
    <d v="2012-12-03T00:00:00"/>
    <s v="Standard Class"/>
    <x v="245"/>
    <s v="Sylvia Foulston"/>
    <x v="1"/>
    <s v="United States"/>
    <s v="Dearborn"/>
    <x v="12"/>
    <n v="48126"/>
    <x v="2"/>
    <x v="30"/>
    <x v="1"/>
    <x v="6"/>
    <x v="30"/>
    <n v="161.82"/>
    <n v="9"/>
    <n v="0"/>
    <n v="46.927799999999984"/>
  </r>
  <r>
    <n v="627"/>
    <x v="288"/>
    <x v="3"/>
    <x v="175"/>
    <d v="2014-09-20T00:00:00"/>
    <s v="Standard Class"/>
    <x v="246"/>
    <s v="Meg O'Connel"/>
    <x v="2"/>
    <s v="United States"/>
    <s v="New York City"/>
    <x v="15"/>
    <n v="10009"/>
    <x v="3"/>
    <x v="534"/>
    <x v="0"/>
    <x v="5"/>
    <x v="529"/>
    <n v="35.56"/>
    <n v="7"/>
    <n v="0"/>
    <n v="12.090399999999999"/>
  </r>
  <r>
    <n v="628"/>
    <x v="289"/>
    <x v="3"/>
    <x v="240"/>
    <d v="2014-05-24T00:00:00"/>
    <s v="Standard Class"/>
    <x v="247"/>
    <s v="Annie Thurman"/>
    <x v="0"/>
    <s v="United States"/>
    <s v="Seattle"/>
    <x v="4"/>
    <n v="98115"/>
    <x v="1"/>
    <x v="535"/>
    <x v="1"/>
    <x v="9"/>
    <x v="530"/>
    <n v="97.16"/>
    <n v="2"/>
    <n v="0"/>
    <n v="28.176399999999987"/>
  </r>
  <r>
    <n v="629"/>
    <x v="290"/>
    <x v="3"/>
    <x v="94"/>
    <d v="2014-12-22T00:00:00"/>
    <s v="Standard Class"/>
    <x v="95"/>
    <s v="Logan Currie"/>
    <x v="0"/>
    <s v="United States"/>
    <s v="San Francisco"/>
    <x v="1"/>
    <n v="94122"/>
    <x v="1"/>
    <x v="536"/>
    <x v="1"/>
    <x v="8"/>
    <x v="531"/>
    <n v="15.24"/>
    <n v="5"/>
    <n v="0.2"/>
    <n v="5.1434999999999977"/>
  </r>
  <r>
    <n v="630"/>
    <x v="290"/>
    <x v="3"/>
    <x v="94"/>
    <d v="2014-12-22T00:00:00"/>
    <s v="Standard Class"/>
    <x v="95"/>
    <s v="Logan Currie"/>
    <x v="0"/>
    <s v="United States"/>
    <s v="San Francisco"/>
    <x v="1"/>
    <n v="94122"/>
    <x v="1"/>
    <x v="249"/>
    <x v="1"/>
    <x v="10"/>
    <x v="247"/>
    <n v="13.23"/>
    <n v="3"/>
    <n v="0"/>
    <n v="6.0857999999999999"/>
  </r>
  <r>
    <n v="631"/>
    <x v="291"/>
    <x v="0"/>
    <x v="25"/>
    <d v="2013-12-14T00:00:00"/>
    <s v="Second Class"/>
    <x v="248"/>
    <s v="Fred McMath"/>
    <x v="0"/>
    <s v="United States"/>
    <s v="Aurora"/>
    <x v="22"/>
    <n v="80013"/>
    <x v="1"/>
    <x v="537"/>
    <x v="1"/>
    <x v="4"/>
    <x v="532"/>
    <n v="243.38400000000001"/>
    <n v="3"/>
    <n v="0.2"/>
    <n v="-51.719100000000012"/>
  </r>
  <r>
    <n v="632"/>
    <x v="291"/>
    <x v="0"/>
    <x v="25"/>
    <d v="2013-12-14T00:00:00"/>
    <s v="Second Class"/>
    <x v="248"/>
    <s v="Fred McMath"/>
    <x v="0"/>
    <s v="United States"/>
    <s v="Aurora"/>
    <x v="22"/>
    <n v="80013"/>
    <x v="1"/>
    <x v="538"/>
    <x v="2"/>
    <x v="11"/>
    <x v="533"/>
    <n v="119.80000000000001"/>
    <n v="5"/>
    <n v="0.2"/>
    <n v="29.950000000000003"/>
  </r>
  <r>
    <n v="633"/>
    <x v="291"/>
    <x v="0"/>
    <x v="25"/>
    <d v="2013-12-14T00:00:00"/>
    <s v="Second Class"/>
    <x v="248"/>
    <s v="Fred McMath"/>
    <x v="0"/>
    <s v="United States"/>
    <s v="Aurora"/>
    <x v="22"/>
    <n v="80013"/>
    <x v="1"/>
    <x v="539"/>
    <x v="2"/>
    <x v="7"/>
    <x v="534"/>
    <n v="300.76799999999997"/>
    <n v="4"/>
    <n v="0.2"/>
    <n v="30.076800000000006"/>
  </r>
  <r>
    <n v="634"/>
    <x v="292"/>
    <x v="3"/>
    <x v="241"/>
    <d v="2014-09-27T00:00:00"/>
    <s v="Second Class"/>
    <x v="205"/>
    <s v="Brian Dahlen"/>
    <x v="0"/>
    <s v="United States"/>
    <s v="Miami"/>
    <x v="2"/>
    <n v="33180"/>
    <x v="0"/>
    <x v="540"/>
    <x v="2"/>
    <x v="11"/>
    <x v="535"/>
    <n v="17.880000000000003"/>
    <n v="3"/>
    <n v="0.2"/>
    <n v="2.458499999999999"/>
  </r>
  <r>
    <n v="635"/>
    <x v="292"/>
    <x v="3"/>
    <x v="241"/>
    <d v="2014-09-27T00:00:00"/>
    <s v="Second Class"/>
    <x v="205"/>
    <s v="Brian Dahlen"/>
    <x v="0"/>
    <s v="United States"/>
    <s v="Miami"/>
    <x v="2"/>
    <n v="33180"/>
    <x v="0"/>
    <x v="508"/>
    <x v="1"/>
    <x v="2"/>
    <x v="503"/>
    <n v="235.94400000000002"/>
    <n v="3"/>
    <n v="0.2"/>
    <n v="85.529700000000005"/>
  </r>
  <r>
    <n v="636"/>
    <x v="293"/>
    <x v="1"/>
    <x v="242"/>
    <d v="2012-10-09T00:00:00"/>
    <s v="Second Class"/>
    <x v="249"/>
    <s v="Denny Joy"/>
    <x v="1"/>
    <s v="United States"/>
    <s v="Warner Robins"/>
    <x v="32"/>
    <n v="31088"/>
    <x v="0"/>
    <x v="541"/>
    <x v="0"/>
    <x v="1"/>
    <x v="536"/>
    <n v="392.93999999999994"/>
    <n v="3"/>
    <n v="0"/>
    <n v="43.223399999999984"/>
  </r>
  <r>
    <n v="637"/>
    <x v="294"/>
    <x v="0"/>
    <x v="243"/>
    <d v="2013-08-22T00:00:00"/>
    <s v="Standard Class"/>
    <x v="250"/>
    <s v="Max Engle"/>
    <x v="0"/>
    <s v="United States"/>
    <s v="Aurora"/>
    <x v="22"/>
    <n v="80013"/>
    <x v="1"/>
    <x v="542"/>
    <x v="1"/>
    <x v="8"/>
    <x v="537"/>
    <n v="18.882000000000005"/>
    <n v="3"/>
    <n v="0.7"/>
    <n v="-13.846800000000002"/>
  </r>
  <r>
    <n v="638"/>
    <x v="294"/>
    <x v="0"/>
    <x v="243"/>
    <d v="2013-08-22T00:00:00"/>
    <s v="Standard Class"/>
    <x v="250"/>
    <s v="Max Engle"/>
    <x v="0"/>
    <s v="United States"/>
    <s v="Aurora"/>
    <x v="22"/>
    <n v="80013"/>
    <x v="1"/>
    <x v="543"/>
    <x v="1"/>
    <x v="9"/>
    <x v="538"/>
    <n v="122.328"/>
    <n v="3"/>
    <n v="0.2"/>
    <n v="12.232799999999997"/>
  </r>
  <r>
    <n v="639"/>
    <x v="295"/>
    <x v="0"/>
    <x v="244"/>
    <d v="2013-05-26T00:00:00"/>
    <s v="Standard Class"/>
    <x v="46"/>
    <s v="Rick Bensley"/>
    <x v="2"/>
    <s v="United States"/>
    <s v="Vallejo"/>
    <x v="1"/>
    <n v="94591"/>
    <x v="1"/>
    <x v="220"/>
    <x v="0"/>
    <x v="5"/>
    <x v="219"/>
    <n v="1049.2"/>
    <n v="5"/>
    <n v="0"/>
    <n v="272.79200000000003"/>
  </r>
  <r>
    <n v="640"/>
    <x v="295"/>
    <x v="0"/>
    <x v="244"/>
    <d v="2013-05-26T00:00:00"/>
    <s v="Standard Class"/>
    <x v="46"/>
    <s v="Rick Bensley"/>
    <x v="2"/>
    <s v="United States"/>
    <s v="Vallejo"/>
    <x v="1"/>
    <n v="94591"/>
    <x v="1"/>
    <x v="544"/>
    <x v="1"/>
    <x v="8"/>
    <x v="539"/>
    <n v="15.424000000000001"/>
    <n v="4"/>
    <n v="0.2"/>
    <n v="5.0128000000000004"/>
  </r>
  <r>
    <n v="641"/>
    <x v="296"/>
    <x v="0"/>
    <x v="122"/>
    <d v="2013-12-23T00:00:00"/>
    <s v="Standard Class"/>
    <x v="251"/>
    <s v="Justin Deggeller"/>
    <x v="1"/>
    <s v="United States"/>
    <s v="Minneapolis"/>
    <x v="11"/>
    <n v="55407"/>
    <x v="2"/>
    <x v="545"/>
    <x v="0"/>
    <x v="5"/>
    <x v="540"/>
    <n v="18.84"/>
    <n v="3"/>
    <n v="0"/>
    <n v="6.0287999999999995"/>
  </r>
  <r>
    <n v="642"/>
    <x v="297"/>
    <x v="3"/>
    <x v="245"/>
    <d v="2014-08-04T00:00:00"/>
    <s v="Second Class"/>
    <x v="252"/>
    <s v="John Lee"/>
    <x v="0"/>
    <s v="United States"/>
    <s v="Mission Viejo"/>
    <x v="1"/>
    <n v="92691"/>
    <x v="1"/>
    <x v="546"/>
    <x v="1"/>
    <x v="4"/>
    <x v="541"/>
    <n v="330.4"/>
    <n v="2"/>
    <n v="0"/>
    <n v="85.903999999999996"/>
  </r>
  <r>
    <n v="643"/>
    <x v="297"/>
    <x v="3"/>
    <x v="245"/>
    <d v="2014-08-04T00:00:00"/>
    <s v="Second Class"/>
    <x v="252"/>
    <s v="John Lee"/>
    <x v="0"/>
    <s v="United States"/>
    <s v="Mission Viejo"/>
    <x v="1"/>
    <n v="92691"/>
    <x v="1"/>
    <x v="547"/>
    <x v="1"/>
    <x v="2"/>
    <x v="542"/>
    <n v="26.25"/>
    <n v="7"/>
    <n v="0"/>
    <n v="12.599999999999998"/>
  </r>
  <r>
    <n v="644"/>
    <x v="298"/>
    <x v="3"/>
    <x v="193"/>
    <d v="2014-06-16T00:00:00"/>
    <s v="Standard Class"/>
    <x v="253"/>
    <s v="Sean Christensen"/>
    <x v="0"/>
    <s v="United States"/>
    <s v="Rochester Hills"/>
    <x v="12"/>
    <n v="48307"/>
    <x v="2"/>
    <x v="217"/>
    <x v="2"/>
    <x v="11"/>
    <x v="458"/>
    <n v="132.52000000000001"/>
    <n v="4"/>
    <n v="0"/>
    <n v="54.333200000000005"/>
  </r>
  <r>
    <n v="645"/>
    <x v="299"/>
    <x v="3"/>
    <x v="246"/>
    <d v="2014-07-26T00:00:00"/>
    <s v="Standard Class"/>
    <x v="69"/>
    <s v="Tamara Willingham"/>
    <x v="2"/>
    <s v="United States"/>
    <s v="Plainfield"/>
    <x v="30"/>
    <n v="7060"/>
    <x v="3"/>
    <x v="548"/>
    <x v="1"/>
    <x v="10"/>
    <x v="543"/>
    <n v="6.48"/>
    <n v="1"/>
    <n v="0"/>
    <n v="3.1752000000000002"/>
  </r>
  <r>
    <n v="646"/>
    <x v="300"/>
    <x v="3"/>
    <x v="247"/>
    <d v="2015-01-06T00:00:00"/>
    <s v="Standard Class"/>
    <x v="254"/>
    <s v="Chuck Clark"/>
    <x v="2"/>
    <s v="United States"/>
    <s v="Columbus"/>
    <x v="14"/>
    <n v="47201"/>
    <x v="2"/>
    <x v="549"/>
    <x v="1"/>
    <x v="9"/>
    <x v="544"/>
    <n v="209.3"/>
    <n v="2"/>
    <n v="0"/>
    <n v="56.510999999999996"/>
  </r>
  <r>
    <n v="647"/>
    <x v="301"/>
    <x v="0"/>
    <x v="178"/>
    <d v="2013-04-09T00:00:00"/>
    <s v="Standard Class"/>
    <x v="121"/>
    <s v="Barry Blumstein"/>
    <x v="1"/>
    <s v="United States"/>
    <s v="Sierra Vista"/>
    <x v="16"/>
    <n v="85635"/>
    <x v="1"/>
    <x v="550"/>
    <x v="1"/>
    <x v="13"/>
    <x v="33"/>
    <n v="31.560000000000002"/>
    <n v="5"/>
    <n v="0.2"/>
    <n v="9.8624999999999972"/>
  </r>
  <r>
    <n v="648"/>
    <x v="301"/>
    <x v="0"/>
    <x v="178"/>
    <d v="2013-04-09T00:00:00"/>
    <s v="Standard Class"/>
    <x v="121"/>
    <s v="Barry Blumstein"/>
    <x v="1"/>
    <s v="United States"/>
    <s v="Sierra Vista"/>
    <x v="16"/>
    <n v="85635"/>
    <x v="1"/>
    <x v="551"/>
    <x v="1"/>
    <x v="9"/>
    <x v="545"/>
    <n v="30.144000000000002"/>
    <n v="2"/>
    <n v="0.2"/>
    <n v="3.0143999999999993"/>
  </r>
  <r>
    <n v="649"/>
    <x v="302"/>
    <x v="0"/>
    <x v="25"/>
    <d v="2013-12-17T00:00:00"/>
    <s v="Second Class"/>
    <x v="255"/>
    <s v="Anthony Rawles"/>
    <x v="1"/>
    <s v="United States"/>
    <s v="Vancouver"/>
    <x v="4"/>
    <n v="98661"/>
    <x v="1"/>
    <x v="345"/>
    <x v="0"/>
    <x v="5"/>
    <x v="341"/>
    <n v="14.8"/>
    <n v="4"/>
    <n v="0"/>
    <n v="6.0680000000000014"/>
  </r>
  <r>
    <n v="650"/>
    <x v="302"/>
    <x v="0"/>
    <x v="25"/>
    <d v="2013-12-17T00:00:00"/>
    <s v="Second Class"/>
    <x v="255"/>
    <s v="Anthony Rawles"/>
    <x v="1"/>
    <s v="United States"/>
    <s v="Vancouver"/>
    <x v="4"/>
    <n v="98661"/>
    <x v="1"/>
    <x v="172"/>
    <x v="2"/>
    <x v="7"/>
    <x v="171"/>
    <n v="302.37599999999998"/>
    <n v="3"/>
    <n v="0.2"/>
    <n v="22.678200000000018"/>
  </r>
  <r>
    <n v="651"/>
    <x v="302"/>
    <x v="0"/>
    <x v="25"/>
    <d v="2013-12-17T00:00:00"/>
    <s v="Second Class"/>
    <x v="255"/>
    <s v="Anthony Rawles"/>
    <x v="1"/>
    <s v="United States"/>
    <s v="Vancouver"/>
    <x v="4"/>
    <n v="98661"/>
    <x v="1"/>
    <x v="552"/>
    <x v="2"/>
    <x v="11"/>
    <x v="546"/>
    <n v="316"/>
    <n v="4"/>
    <n v="0"/>
    <n v="31.599999999999966"/>
  </r>
  <r>
    <n v="652"/>
    <x v="303"/>
    <x v="0"/>
    <x v="248"/>
    <d v="2013-10-30T00:00:00"/>
    <s v="Standard Class"/>
    <x v="256"/>
    <s v="Steven Roelle"/>
    <x v="2"/>
    <s v="United States"/>
    <s v="New York City"/>
    <x v="15"/>
    <n v="10024"/>
    <x v="3"/>
    <x v="67"/>
    <x v="1"/>
    <x v="10"/>
    <x v="67"/>
    <n v="379.4"/>
    <n v="10"/>
    <n v="0"/>
    <n v="178.31799999999998"/>
  </r>
  <r>
    <n v="653"/>
    <x v="304"/>
    <x v="3"/>
    <x v="249"/>
    <d v="2014-06-24T00:00:00"/>
    <s v="Standard Class"/>
    <x v="153"/>
    <s v="Allen Rosenblatt"/>
    <x v="1"/>
    <s v="United States"/>
    <s v="New York City"/>
    <x v="15"/>
    <n v="10035"/>
    <x v="3"/>
    <x v="62"/>
    <x v="1"/>
    <x v="10"/>
    <x v="62"/>
    <n v="97.82"/>
    <n v="2"/>
    <n v="0"/>
    <n v="45.975399999999993"/>
  </r>
  <r>
    <n v="654"/>
    <x v="304"/>
    <x v="3"/>
    <x v="249"/>
    <d v="2014-06-24T00:00:00"/>
    <s v="Standard Class"/>
    <x v="153"/>
    <s v="Allen Rosenblatt"/>
    <x v="1"/>
    <s v="United States"/>
    <s v="New York City"/>
    <x v="15"/>
    <n v="10035"/>
    <x v="3"/>
    <x v="553"/>
    <x v="2"/>
    <x v="11"/>
    <x v="547"/>
    <n v="103.12"/>
    <n v="8"/>
    <n v="0"/>
    <n v="10.311999999999998"/>
  </r>
  <r>
    <n v="655"/>
    <x v="305"/>
    <x v="0"/>
    <x v="250"/>
    <d v="2013-08-29T00:00:00"/>
    <s v="Standard Class"/>
    <x v="257"/>
    <s v="Craig Reiter"/>
    <x v="0"/>
    <s v="United States"/>
    <s v="Columbus"/>
    <x v="24"/>
    <n v="43229"/>
    <x v="3"/>
    <x v="554"/>
    <x v="1"/>
    <x v="9"/>
    <x v="548"/>
    <n v="113.55200000000001"/>
    <n v="2"/>
    <n v="0.2"/>
    <n v="8.5163999999999938"/>
  </r>
  <r>
    <n v="656"/>
    <x v="305"/>
    <x v="0"/>
    <x v="250"/>
    <d v="2013-08-29T00:00:00"/>
    <s v="Standard Class"/>
    <x v="257"/>
    <s v="Craig Reiter"/>
    <x v="0"/>
    <s v="United States"/>
    <s v="Columbus"/>
    <x v="24"/>
    <n v="43229"/>
    <x v="3"/>
    <x v="555"/>
    <x v="1"/>
    <x v="8"/>
    <x v="549"/>
    <n v="3.3180000000000005"/>
    <n v="2"/>
    <n v="0.7"/>
    <n v="-2.6543999999999999"/>
  </r>
  <r>
    <n v="657"/>
    <x v="305"/>
    <x v="0"/>
    <x v="250"/>
    <d v="2013-08-29T00:00:00"/>
    <s v="Standard Class"/>
    <x v="257"/>
    <s v="Craig Reiter"/>
    <x v="0"/>
    <s v="United States"/>
    <s v="Columbus"/>
    <x v="24"/>
    <n v="43229"/>
    <x v="3"/>
    <x v="556"/>
    <x v="1"/>
    <x v="12"/>
    <x v="550"/>
    <n v="134.28800000000001"/>
    <n v="2"/>
    <n v="0.2"/>
    <n v="45.322199999999995"/>
  </r>
  <r>
    <n v="658"/>
    <x v="306"/>
    <x v="0"/>
    <x v="251"/>
    <d v="2013-09-20T00:00:00"/>
    <s v="Same Day"/>
    <x v="258"/>
    <s v="Eugene Hildebrand"/>
    <x v="2"/>
    <s v="United States"/>
    <s v="Aurora"/>
    <x v="10"/>
    <n v="60505"/>
    <x v="2"/>
    <x v="445"/>
    <x v="0"/>
    <x v="1"/>
    <x v="440"/>
    <n v="701.37199999999996"/>
    <n v="2"/>
    <n v="0.3"/>
    <n v="-50.098000000000013"/>
  </r>
  <r>
    <n v="659"/>
    <x v="306"/>
    <x v="0"/>
    <x v="251"/>
    <d v="2013-09-20T00:00:00"/>
    <s v="Same Day"/>
    <x v="258"/>
    <s v="Eugene Hildebrand"/>
    <x v="2"/>
    <s v="United States"/>
    <s v="Aurora"/>
    <x v="10"/>
    <n v="60505"/>
    <x v="2"/>
    <x v="68"/>
    <x v="1"/>
    <x v="8"/>
    <x v="68"/>
    <n v="2.3079999999999994"/>
    <n v="2"/>
    <n v="0.8"/>
    <n v="-3.4619999999999997"/>
  </r>
  <r>
    <n v="660"/>
    <x v="307"/>
    <x v="1"/>
    <x v="252"/>
    <d v="2012-08-28T00:00:00"/>
    <s v="Standard Class"/>
    <x v="90"/>
    <s v="Cassandra Brandow"/>
    <x v="0"/>
    <s v="United States"/>
    <s v="Arlington"/>
    <x v="5"/>
    <n v="76017"/>
    <x v="2"/>
    <x v="518"/>
    <x v="1"/>
    <x v="4"/>
    <x v="513"/>
    <n v="999.43200000000002"/>
    <n v="7"/>
    <n v="0.2"/>
    <n v="124.92899999999986"/>
  </r>
  <r>
    <n v="661"/>
    <x v="307"/>
    <x v="1"/>
    <x v="252"/>
    <d v="2012-08-28T00:00:00"/>
    <s v="Standard Class"/>
    <x v="90"/>
    <s v="Cassandra Brandow"/>
    <x v="0"/>
    <s v="United States"/>
    <s v="Arlington"/>
    <x v="5"/>
    <n v="76017"/>
    <x v="2"/>
    <x v="557"/>
    <x v="1"/>
    <x v="4"/>
    <x v="551"/>
    <n v="724.08"/>
    <n v="14"/>
    <n v="0.2"/>
    <n v="-135.7650000000001"/>
  </r>
  <r>
    <n v="662"/>
    <x v="307"/>
    <x v="1"/>
    <x v="252"/>
    <d v="2012-08-28T00:00:00"/>
    <s v="Standard Class"/>
    <x v="90"/>
    <s v="Cassandra Brandow"/>
    <x v="0"/>
    <s v="United States"/>
    <s v="Arlington"/>
    <x v="5"/>
    <n v="76017"/>
    <x v="2"/>
    <x v="114"/>
    <x v="0"/>
    <x v="3"/>
    <x v="114"/>
    <n v="918.78499999999985"/>
    <n v="5"/>
    <n v="0.3"/>
    <n v="-118.12950000000006"/>
  </r>
  <r>
    <n v="663"/>
    <x v="307"/>
    <x v="1"/>
    <x v="252"/>
    <d v="2012-08-28T00:00:00"/>
    <s v="Standard Class"/>
    <x v="90"/>
    <s v="Cassandra Brandow"/>
    <x v="0"/>
    <s v="United States"/>
    <s v="Arlington"/>
    <x v="5"/>
    <n v="76017"/>
    <x v="2"/>
    <x v="109"/>
    <x v="1"/>
    <x v="8"/>
    <x v="109"/>
    <n v="2.7239999999999993"/>
    <n v="3"/>
    <n v="0.8"/>
    <n v="-4.2222000000000008"/>
  </r>
  <r>
    <n v="664"/>
    <x v="308"/>
    <x v="0"/>
    <x v="253"/>
    <d v="2013-03-31T00:00:00"/>
    <s v="Standard Class"/>
    <x v="259"/>
    <s v="Sibella Parks"/>
    <x v="1"/>
    <s v="United States"/>
    <s v="New York City"/>
    <x v="15"/>
    <n v="10011"/>
    <x v="3"/>
    <x v="196"/>
    <x v="1"/>
    <x v="4"/>
    <x v="195"/>
    <n v="459.95"/>
    <n v="5"/>
    <n v="0"/>
    <n v="18.397999999999968"/>
  </r>
  <r>
    <n v="665"/>
    <x v="309"/>
    <x v="0"/>
    <x v="254"/>
    <d v="2013-11-05T00:00:00"/>
    <s v="Same Day"/>
    <x v="116"/>
    <s v="Roy Collins"/>
    <x v="0"/>
    <s v="United States"/>
    <s v="Louisville"/>
    <x v="0"/>
    <n v="40214"/>
    <x v="0"/>
    <x v="110"/>
    <x v="1"/>
    <x v="13"/>
    <x v="110"/>
    <n v="10.74"/>
    <n v="3"/>
    <n v="0"/>
    <n v="5.2625999999999999"/>
  </r>
  <r>
    <n v="666"/>
    <x v="310"/>
    <x v="3"/>
    <x v="110"/>
    <d v="2014-06-11T00:00:00"/>
    <s v="Second Class"/>
    <x v="260"/>
    <s v="Tiffany House"/>
    <x v="1"/>
    <s v="United States"/>
    <s v="Dallas"/>
    <x v="5"/>
    <n v="75081"/>
    <x v="2"/>
    <x v="558"/>
    <x v="1"/>
    <x v="14"/>
    <x v="552"/>
    <n v="23.76"/>
    <n v="3"/>
    <n v="0.2"/>
    <n v="2.0789999999999997"/>
  </r>
  <r>
    <n v="667"/>
    <x v="310"/>
    <x v="3"/>
    <x v="110"/>
    <d v="2014-06-11T00:00:00"/>
    <s v="Second Class"/>
    <x v="260"/>
    <s v="Tiffany House"/>
    <x v="1"/>
    <s v="United States"/>
    <s v="Dallas"/>
    <x v="5"/>
    <n v="75081"/>
    <x v="2"/>
    <x v="258"/>
    <x v="1"/>
    <x v="10"/>
    <x v="33"/>
    <n v="85.055999999999997"/>
    <n v="3"/>
    <n v="0.2"/>
    <n v="28.706399999999991"/>
  </r>
  <r>
    <n v="668"/>
    <x v="310"/>
    <x v="3"/>
    <x v="110"/>
    <d v="2014-06-11T00:00:00"/>
    <s v="Second Class"/>
    <x v="260"/>
    <s v="Tiffany House"/>
    <x v="1"/>
    <s v="United States"/>
    <s v="Dallas"/>
    <x v="5"/>
    <n v="75081"/>
    <x v="2"/>
    <x v="559"/>
    <x v="2"/>
    <x v="7"/>
    <x v="553"/>
    <n v="381.57600000000002"/>
    <n v="3"/>
    <n v="0.2"/>
    <n v="28.618200000000002"/>
  </r>
  <r>
    <n v="669"/>
    <x v="311"/>
    <x v="2"/>
    <x v="163"/>
    <d v="2011-12-26T00:00:00"/>
    <s v="First Class"/>
    <x v="261"/>
    <s v="Resi Pölking"/>
    <x v="0"/>
    <s v="United States"/>
    <s v="Cleveland"/>
    <x v="24"/>
    <n v="44105"/>
    <x v="3"/>
    <x v="560"/>
    <x v="0"/>
    <x v="5"/>
    <x v="554"/>
    <n v="30.36"/>
    <n v="5"/>
    <n v="0.2"/>
    <n v="8.7285000000000004"/>
  </r>
  <r>
    <n v="670"/>
    <x v="312"/>
    <x v="3"/>
    <x v="255"/>
    <d v="2014-06-14T00:00:00"/>
    <s v="Standard Class"/>
    <x v="246"/>
    <s v="Meg O'Connel"/>
    <x v="2"/>
    <s v="United States"/>
    <s v="Chicago"/>
    <x v="10"/>
    <n v="60653"/>
    <x v="2"/>
    <x v="561"/>
    <x v="0"/>
    <x v="5"/>
    <x v="555"/>
    <n v="23.976000000000003"/>
    <n v="3"/>
    <n v="0.6"/>
    <n v="-14.385599999999997"/>
  </r>
  <r>
    <n v="671"/>
    <x v="312"/>
    <x v="3"/>
    <x v="255"/>
    <d v="2014-06-14T00:00:00"/>
    <s v="Standard Class"/>
    <x v="246"/>
    <s v="Meg O'Connel"/>
    <x v="2"/>
    <s v="United States"/>
    <s v="Chicago"/>
    <x v="10"/>
    <n v="60653"/>
    <x v="2"/>
    <x v="562"/>
    <x v="0"/>
    <x v="3"/>
    <x v="556"/>
    <n v="108.925"/>
    <n v="1"/>
    <n v="0.5"/>
    <n v="-71.890500000000017"/>
  </r>
  <r>
    <n v="672"/>
    <x v="312"/>
    <x v="3"/>
    <x v="255"/>
    <d v="2014-06-14T00:00:00"/>
    <s v="Standard Class"/>
    <x v="246"/>
    <s v="Meg O'Connel"/>
    <x v="2"/>
    <s v="United States"/>
    <s v="Chicago"/>
    <x v="10"/>
    <n v="60653"/>
    <x v="2"/>
    <x v="126"/>
    <x v="1"/>
    <x v="10"/>
    <x v="557"/>
    <n v="36.351999999999997"/>
    <n v="8"/>
    <n v="0.2"/>
    <n v="11.359999999999998"/>
  </r>
  <r>
    <n v="673"/>
    <x v="313"/>
    <x v="3"/>
    <x v="140"/>
    <d v="2014-06-23T00:00:00"/>
    <s v="Standard Class"/>
    <x v="143"/>
    <s v="Tamara Dahlen"/>
    <x v="0"/>
    <s v="United States"/>
    <s v="Quincy"/>
    <x v="10"/>
    <n v="62301"/>
    <x v="2"/>
    <x v="563"/>
    <x v="1"/>
    <x v="6"/>
    <x v="558"/>
    <n v="19.559999999999999"/>
    <n v="5"/>
    <n v="0.2"/>
    <n v="1.7115"/>
  </r>
  <r>
    <n v="674"/>
    <x v="314"/>
    <x v="3"/>
    <x v="256"/>
    <d v="2014-12-09T00:00:00"/>
    <s v="First Class"/>
    <x v="262"/>
    <s v="Rob Beeghly"/>
    <x v="0"/>
    <s v="United States"/>
    <s v="Columbus"/>
    <x v="14"/>
    <n v="47201"/>
    <x v="2"/>
    <x v="564"/>
    <x v="1"/>
    <x v="9"/>
    <x v="559"/>
    <n v="61.44"/>
    <n v="3"/>
    <n v="0"/>
    <n v="16.588799999999999"/>
  </r>
  <r>
    <n v="675"/>
    <x v="314"/>
    <x v="3"/>
    <x v="256"/>
    <d v="2014-12-09T00:00:00"/>
    <s v="First Class"/>
    <x v="262"/>
    <s v="Rob Beeghly"/>
    <x v="0"/>
    <s v="United States"/>
    <s v="Columbus"/>
    <x v="14"/>
    <n v="47201"/>
    <x v="2"/>
    <x v="565"/>
    <x v="1"/>
    <x v="10"/>
    <x v="560"/>
    <n v="38.9"/>
    <n v="5"/>
    <n v="0"/>
    <n v="17.504999999999995"/>
  </r>
  <r>
    <n v="676"/>
    <x v="314"/>
    <x v="3"/>
    <x v="256"/>
    <d v="2014-12-09T00:00:00"/>
    <s v="First Class"/>
    <x v="262"/>
    <s v="Rob Beeghly"/>
    <x v="0"/>
    <s v="United States"/>
    <s v="Columbus"/>
    <x v="14"/>
    <n v="47201"/>
    <x v="2"/>
    <x v="217"/>
    <x v="2"/>
    <x v="11"/>
    <x v="458"/>
    <n v="99.390000000000015"/>
    <n v="3"/>
    <n v="0"/>
    <n v="40.749900000000004"/>
  </r>
  <r>
    <n v="677"/>
    <x v="315"/>
    <x v="3"/>
    <x v="257"/>
    <d v="2014-03-24T00:00:00"/>
    <s v="Standard Class"/>
    <x v="263"/>
    <s v="Carol Darley"/>
    <x v="0"/>
    <s v="United States"/>
    <s v="Tyler"/>
    <x v="5"/>
    <n v="75701"/>
    <x v="2"/>
    <x v="566"/>
    <x v="1"/>
    <x v="9"/>
    <x v="561"/>
    <n v="2.6879999999999997"/>
    <n v="3"/>
    <n v="0.8"/>
    <n v="-7.3920000000000021"/>
  </r>
  <r>
    <n v="678"/>
    <x v="315"/>
    <x v="3"/>
    <x v="257"/>
    <d v="2014-03-24T00:00:00"/>
    <s v="Standard Class"/>
    <x v="263"/>
    <s v="Carol Darley"/>
    <x v="0"/>
    <s v="United States"/>
    <s v="Tyler"/>
    <x v="5"/>
    <n v="75701"/>
    <x v="2"/>
    <x v="567"/>
    <x v="2"/>
    <x v="11"/>
    <x v="562"/>
    <n v="27.816000000000003"/>
    <n v="3"/>
    <n v="0.2"/>
    <n v="4.5200999999999958"/>
  </r>
  <r>
    <n v="679"/>
    <x v="315"/>
    <x v="3"/>
    <x v="257"/>
    <d v="2014-03-24T00:00:00"/>
    <s v="Standard Class"/>
    <x v="263"/>
    <s v="Carol Darley"/>
    <x v="0"/>
    <s v="United States"/>
    <s v="Tyler"/>
    <x v="5"/>
    <n v="75701"/>
    <x v="2"/>
    <x v="568"/>
    <x v="0"/>
    <x v="5"/>
    <x v="563"/>
    <n v="82.524000000000001"/>
    <n v="3"/>
    <n v="0.6"/>
    <n v="-41.261999999999972"/>
  </r>
  <r>
    <n v="680"/>
    <x v="315"/>
    <x v="3"/>
    <x v="257"/>
    <d v="2014-03-24T00:00:00"/>
    <s v="Standard Class"/>
    <x v="263"/>
    <s v="Carol Darley"/>
    <x v="0"/>
    <s v="United States"/>
    <s v="Tyler"/>
    <x v="5"/>
    <n v="75701"/>
    <x v="2"/>
    <x v="569"/>
    <x v="1"/>
    <x v="8"/>
    <x v="564"/>
    <n v="182.99399999999997"/>
    <n v="3"/>
    <n v="0.8"/>
    <n v="-320.23950000000013"/>
  </r>
  <r>
    <n v="681"/>
    <x v="316"/>
    <x v="0"/>
    <x v="258"/>
    <d v="2013-11-25T00:00:00"/>
    <s v="Standard Class"/>
    <x v="264"/>
    <s v="Doug Jacobs"/>
    <x v="0"/>
    <s v="United States"/>
    <s v="New York City"/>
    <x v="15"/>
    <n v="10024"/>
    <x v="3"/>
    <x v="570"/>
    <x v="1"/>
    <x v="8"/>
    <x v="565"/>
    <n v="14.352000000000002"/>
    <n v="3"/>
    <n v="0.2"/>
    <n v="4.6643999999999988"/>
  </r>
  <r>
    <n v="682"/>
    <x v="316"/>
    <x v="0"/>
    <x v="258"/>
    <d v="2013-11-25T00:00:00"/>
    <s v="Standard Class"/>
    <x v="264"/>
    <s v="Doug Jacobs"/>
    <x v="0"/>
    <s v="United States"/>
    <s v="New York City"/>
    <x v="15"/>
    <n v="10024"/>
    <x v="3"/>
    <x v="571"/>
    <x v="1"/>
    <x v="4"/>
    <x v="566"/>
    <n v="64.959999999999994"/>
    <n v="2"/>
    <n v="0"/>
    <n v="2.598399999999998"/>
  </r>
  <r>
    <n v="683"/>
    <x v="316"/>
    <x v="0"/>
    <x v="258"/>
    <d v="2013-11-25T00:00:00"/>
    <s v="Standard Class"/>
    <x v="264"/>
    <s v="Doug Jacobs"/>
    <x v="0"/>
    <s v="United States"/>
    <s v="New York City"/>
    <x v="15"/>
    <n v="10024"/>
    <x v="3"/>
    <x v="456"/>
    <x v="1"/>
    <x v="4"/>
    <x v="452"/>
    <n v="68.599999999999994"/>
    <n v="4"/>
    <n v="0"/>
    <n v="18.521999999999998"/>
  </r>
  <r>
    <n v="684"/>
    <x v="317"/>
    <x v="3"/>
    <x v="259"/>
    <d v="2014-11-05T00:00:00"/>
    <s v="Same Day"/>
    <x v="265"/>
    <s v="Grant Thornton"/>
    <x v="1"/>
    <s v="United States"/>
    <s v="Burlington"/>
    <x v="3"/>
    <n v="27217"/>
    <x v="0"/>
    <x v="572"/>
    <x v="2"/>
    <x v="15"/>
    <x v="567"/>
    <n v="7999.98"/>
    <n v="4"/>
    <n v="0.5"/>
    <n v="-3839.9903999999988"/>
  </r>
  <r>
    <n v="685"/>
    <x v="317"/>
    <x v="3"/>
    <x v="259"/>
    <d v="2014-11-05T00:00:00"/>
    <s v="Same Day"/>
    <x v="265"/>
    <s v="Grant Thornton"/>
    <x v="1"/>
    <s v="United States"/>
    <s v="Burlington"/>
    <x v="3"/>
    <n v="27217"/>
    <x v="0"/>
    <x v="549"/>
    <x v="1"/>
    <x v="9"/>
    <x v="544"/>
    <n v="167.44000000000003"/>
    <n v="2"/>
    <n v="0.2"/>
    <n v="14.650999999999989"/>
  </r>
  <r>
    <n v="686"/>
    <x v="318"/>
    <x v="2"/>
    <x v="260"/>
    <d v="2011-07-08T00:00:00"/>
    <s v="First Class"/>
    <x v="266"/>
    <s v="Michael Chen"/>
    <x v="0"/>
    <s v="United States"/>
    <s v="Jackson"/>
    <x v="35"/>
    <n v="39212"/>
    <x v="0"/>
    <x v="331"/>
    <x v="2"/>
    <x v="11"/>
    <x v="327"/>
    <n v="479.97"/>
    <n v="3"/>
    <n v="0"/>
    <n v="163.18979999999999"/>
  </r>
  <r>
    <n v="687"/>
    <x v="318"/>
    <x v="2"/>
    <x v="260"/>
    <d v="2011-07-08T00:00:00"/>
    <s v="First Class"/>
    <x v="266"/>
    <s v="Michael Chen"/>
    <x v="0"/>
    <s v="United States"/>
    <s v="Jackson"/>
    <x v="35"/>
    <n v="39212"/>
    <x v="0"/>
    <x v="573"/>
    <x v="1"/>
    <x v="2"/>
    <x v="568"/>
    <n v="14.62"/>
    <n v="2"/>
    <n v="0"/>
    <n v="6.8713999999999995"/>
  </r>
  <r>
    <n v="688"/>
    <x v="318"/>
    <x v="2"/>
    <x v="260"/>
    <d v="2011-07-08T00:00:00"/>
    <s v="First Class"/>
    <x v="266"/>
    <s v="Michael Chen"/>
    <x v="0"/>
    <s v="United States"/>
    <s v="Jackson"/>
    <x v="35"/>
    <n v="39212"/>
    <x v="0"/>
    <x v="88"/>
    <x v="1"/>
    <x v="10"/>
    <x v="88"/>
    <n v="19.440000000000001"/>
    <n v="3"/>
    <n v="0"/>
    <n v="9.3312000000000008"/>
  </r>
  <r>
    <n v="689"/>
    <x v="319"/>
    <x v="3"/>
    <x v="53"/>
    <d v="2014-12-30T00:00:00"/>
    <s v="Standard Class"/>
    <x v="267"/>
    <s v="Ralph Arnett"/>
    <x v="0"/>
    <s v="United States"/>
    <s v="New York City"/>
    <x v="15"/>
    <n v="10035"/>
    <x v="3"/>
    <x v="574"/>
    <x v="0"/>
    <x v="0"/>
    <x v="569"/>
    <n v="191.98400000000001"/>
    <n v="2"/>
    <n v="0.2"/>
    <n v="4.7995999999999768"/>
  </r>
  <r>
    <n v="690"/>
    <x v="320"/>
    <x v="2"/>
    <x v="261"/>
    <d v="2011-06-23T00:00:00"/>
    <s v="Second Class"/>
    <x v="268"/>
    <s v="Naresj Patel"/>
    <x v="0"/>
    <s v="United States"/>
    <s v="Waynesboro"/>
    <x v="17"/>
    <n v="22980"/>
    <x v="0"/>
    <x v="575"/>
    <x v="0"/>
    <x v="5"/>
    <x v="570"/>
    <n v="104.01"/>
    <n v="1"/>
    <n v="0"/>
    <n v="14.561400000000006"/>
  </r>
  <r>
    <n v="691"/>
    <x v="320"/>
    <x v="2"/>
    <x v="261"/>
    <d v="2011-06-23T00:00:00"/>
    <s v="Second Class"/>
    <x v="268"/>
    <s v="Naresj Patel"/>
    <x v="0"/>
    <s v="United States"/>
    <s v="Waynesboro"/>
    <x v="17"/>
    <n v="22980"/>
    <x v="0"/>
    <x v="11"/>
    <x v="2"/>
    <x v="7"/>
    <x v="11"/>
    <n v="284.82"/>
    <n v="1"/>
    <n v="0"/>
    <n v="74.053200000000004"/>
  </r>
  <r>
    <n v="692"/>
    <x v="320"/>
    <x v="2"/>
    <x v="261"/>
    <d v="2011-06-23T00:00:00"/>
    <s v="Second Class"/>
    <x v="268"/>
    <s v="Naresj Patel"/>
    <x v="0"/>
    <s v="United States"/>
    <s v="Waynesboro"/>
    <x v="17"/>
    <n v="22980"/>
    <x v="0"/>
    <x v="576"/>
    <x v="1"/>
    <x v="4"/>
    <x v="571"/>
    <n v="36.839999999999996"/>
    <n v="3"/>
    <n v="0"/>
    <n v="10.315199999999999"/>
  </r>
  <r>
    <n v="693"/>
    <x v="321"/>
    <x v="1"/>
    <x v="262"/>
    <d v="2012-04-02T00:00:00"/>
    <s v="Standard Class"/>
    <x v="269"/>
    <s v="Alan Barnes"/>
    <x v="0"/>
    <s v="United States"/>
    <s v="Los Angeles"/>
    <x v="1"/>
    <n v="90036"/>
    <x v="1"/>
    <x v="577"/>
    <x v="2"/>
    <x v="11"/>
    <x v="572"/>
    <n v="166.24"/>
    <n v="1"/>
    <n v="0"/>
    <n v="24.936000000000007"/>
  </r>
  <r>
    <n v="694"/>
    <x v="321"/>
    <x v="1"/>
    <x v="262"/>
    <d v="2012-04-02T00:00:00"/>
    <s v="Standard Class"/>
    <x v="269"/>
    <s v="Alan Barnes"/>
    <x v="0"/>
    <s v="United States"/>
    <s v="Los Angeles"/>
    <x v="1"/>
    <n v="90036"/>
    <x v="1"/>
    <x v="578"/>
    <x v="1"/>
    <x v="10"/>
    <x v="573"/>
    <n v="33.4"/>
    <n v="5"/>
    <n v="0"/>
    <n v="16.032"/>
  </r>
  <r>
    <n v="695"/>
    <x v="322"/>
    <x v="1"/>
    <x v="263"/>
    <d v="2012-05-17T00:00:00"/>
    <s v="First Class"/>
    <x v="270"/>
    <s v="Jesus Ocampo"/>
    <x v="2"/>
    <s v="United States"/>
    <s v="Chester"/>
    <x v="9"/>
    <n v="19013"/>
    <x v="3"/>
    <x v="290"/>
    <x v="1"/>
    <x v="6"/>
    <x v="287"/>
    <n v="198.27200000000002"/>
    <n v="8"/>
    <n v="0.2"/>
    <n v="17.34879999999999"/>
  </r>
  <r>
    <n v="696"/>
    <x v="322"/>
    <x v="1"/>
    <x v="263"/>
    <d v="2012-05-17T00:00:00"/>
    <s v="First Class"/>
    <x v="270"/>
    <s v="Jesus Ocampo"/>
    <x v="2"/>
    <s v="United States"/>
    <s v="Chester"/>
    <x v="9"/>
    <n v="19013"/>
    <x v="3"/>
    <x v="579"/>
    <x v="1"/>
    <x v="2"/>
    <x v="574"/>
    <n v="47.360000000000007"/>
    <n v="4"/>
    <n v="0.2"/>
    <n v="17.759999999999998"/>
  </r>
  <r>
    <n v="697"/>
    <x v="322"/>
    <x v="1"/>
    <x v="263"/>
    <d v="2012-05-17T00:00:00"/>
    <s v="First Class"/>
    <x v="270"/>
    <s v="Jesus Ocampo"/>
    <x v="2"/>
    <s v="United States"/>
    <s v="Chester"/>
    <x v="9"/>
    <n v="19013"/>
    <x v="3"/>
    <x v="81"/>
    <x v="1"/>
    <x v="12"/>
    <x v="81"/>
    <n v="200.98400000000004"/>
    <n v="7"/>
    <n v="0.2"/>
    <n v="62.807499999999976"/>
  </r>
  <r>
    <n v="698"/>
    <x v="322"/>
    <x v="1"/>
    <x v="263"/>
    <d v="2012-05-17T00:00:00"/>
    <s v="First Class"/>
    <x v="270"/>
    <s v="Jesus Ocampo"/>
    <x v="2"/>
    <s v="United States"/>
    <s v="Chester"/>
    <x v="9"/>
    <n v="19013"/>
    <x v="3"/>
    <x v="580"/>
    <x v="1"/>
    <x v="2"/>
    <x v="575"/>
    <n v="97.696000000000012"/>
    <n v="4"/>
    <n v="0.2"/>
    <n v="31.751200000000001"/>
  </r>
  <r>
    <n v="699"/>
    <x v="322"/>
    <x v="1"/>
    <x v="263"/>
    <d v="2012-05-17T00:00:00"/>
    <s v="First Class"/>
    <x v="270"/>
    <s v="Jesus Ocampo"/>
    <x v="2"/>
    <s v="United States"/>
    <s v="Chester"/>
    <x v="9"/>
    <n v="19013"/>
    <x v="3"/>
    <x v="581"/>
    <x v="1"/>
    <x v="6"/>
    <x v="576"/>
    <n v="2.6960000000000002"/>
    <n v="1"/>
    <n v="0.2"/>
    <n v="0.8088000000000003"/>
  </r>
  <r>
    <n v="700"/>
    <x v="322"/>
    <x v="1"/>
    <x v="263"/>
    <d v="2012-05-17T00:00:00"/>
    <s v="First Class"/>
    <x v="270"/>
    <s v="Jesus Ocampo"/>
    <x v="2"/>
    <s v="United States"/>
    <s v="Chester"/>
    <x v="9"/>
    <n v="19013"/>
    <x v="3"/>
    <x v="582"/>
    <x v="1"/>
    <x v="8"/>
    <x v="577"/>
    <n v="18.588000000000005"/>
    <n v="2"/>
    <n v="0.7"/>
    <n v="-13.6312"/>
  </r>
  <r>
    <n v="701"/>
    <x v="322"/>
    <x v="1"/>
    <x v="263"/>
    <d v="2012-05-17T00:00:00"/>
    <s v="First Class"/>
    <x v="270"/>
    <s v="Jesus Ocampo"/>
    <x v="2"/>
    <s v="United States"/>
    <s v="Chester"/>
    <x v="9"/>
    <n v="19013"/>
    <x v="3"/>
    <x v="304"/>
    <x v="1"/>
    <x v="8"/>
    <x v="301"/>
    <n v="4.8960000000000008"/>
    <n v="3"/>
    <n v="0.7"/>
    <n v="-3.4271999999999991"/>
  </r>
  <r>
    <n v="702"/>
    <x v="323"/>
    <x v="3"/>
    <x v="264"/>
    <d v="2014-09-09T00:00:00"/>
    <s v="Standard Class"/>
    <x v="114"/>
    <s v="Dorris liebe"/>
    <x v="1"/>
    <s v="United States"/>
    <s v="Cleveland"/>
    <x v="24"/>
    <n v="44105"/>
    <x v="3"/>
    <x v="191"/>
    <x v="0"/>
    <x v="5"/>
    <x v="190"/>
    <n v="15.072000000000003"/>
    <n v="3"/>
    <n v="0.2"/>
    <n v="4.1448"/>
  </r>
  <r>
    <n v="703"/>
    <x v="324"/>
    <x v="0"/>
    <x v="254"/>
    <d v="2013-11-09T00:00:00"/>
    <s v="Second Class"/>
    <x v="155"/>
    <s v="Alejandro Savely"/>
    <x v="1"/>
    <s v="United States"/>
    <s v="Seattle"/>
    <x v="4"/>
    <n v="98103"/>
    <x v="1"/>
    <x v="583"/>
    <x v="0"/>
    <x v="5"/>
    <x v="578"/>
    <n v="209.88"/>
    <n v="3"/>
    <n v="0"/>
    <n v="35.679599999999979"/>
  </r>
  <r>
    <n v="704"/>
    <x v="325"/>
    <x v="1"/>
    <x v="265"/>
    <d v="2012-04-14T00:00:00"/>
    <s v="Standard Class"/>
    <x v="271"/>
    <s v="Jay Kimmel"/>
    <x v="0"/>
    <s v="United States"/>
    <s v="Long Beach"/>
    <x v="1"/>
    <n v="90805"/>
    <x v="1"/>
    <x v="584"/>
    <x v="0"/>
    <x v="3"/>
    <x v="579"/>
    <n v="369.91200000000003"/>
    <n v="3"/>
    <n v="0.2"/>
    <n v="-13.871700000000047"/>
  </r>
  <r>
    <n v="705"/>
    <x v="326"/>
    <x v="2"/>
    <x v="171"/>
    <d v="2011-09-17T00:00:00"/>
    <s v="Standard Class"/>
    <x v="272"/>
    <s v="Brad Norvell"/>
    <x v="1"/>
    <s v="United States"/>
    <s v="Cary"/>
    <x v="3"/>
    <n v="27511"/>
    <x v="0"/>
    <x v="585"/>
    <x v="1"/>
    <x v="10"/>
    <x v="580"/>
    <n v="10.368000000000002"/>
    <n v="2"/>
    <n v="0.2"/>
    <n v="3.6288"/>
  </r>
  <r>
    <n v="706"/>
    <x v="326"/>
    <x v="2"/>
    <x v="171"/>
    <d v="2011-09-17T00:00:00"/>
    <s v="Standard Class"/>
    <x v="272"/>
    <s v="Brad Norvell"/>
    <x v="1"/>
    <s v="United States"/>
    <s v="Cary"/>
    <x v="3"/>
    <n v="27511"/>
    <x v="0"/>
    <x v="586"/>
    <x v="1"/>
    <x v="9"/>
    <x v="581"/>
    <n v="166.84"/>
    <n v="5"/>
    <n v="0.2"/>
    <n v="18.769499999999987"/>
  </r>
  <r>
    <n v="707"/>
    <x v="326"/>
    <x v="2"/>
    <x v="171"/>
    <d v="2011-09-17T00:00:00"/>
    <s v="Standard Class"/>
    <x v="272"/>
    <s v="Brad Norvell"/>
    <x v="1"/>
    <s v="United States"/>
    <s v="Cary"/>
    <x v="3"/>
    <n v="27511"/>
    <x v="0"/>
    <x v="452"/>
    <x v="2"/>
    <x v="11"/>
    <x v="448"/>
    <n v="15.216000000000001"/>
    <n v="1"/>
    <n v="0.2"/>
    <n v="2.2823999999999991"/>
  </r>
  <r>
    <n v="708"/>
    <x v="327"/>
    <x v="2"/>
    <x v="266"/>
    <d v="2011-12-04T00:00:00"/>
    <s v="First Class"/>
    <x v="273"/>
    <s v="David Philippe"/>
    <x v="0"/>
    <s v="United States"/>
    <s v="New York City"/>
    <x v="15"/>
    <n v="10035"/>
    <x v="3"/>
    <x v="246"/>
    <x v="2"/>
    <x v="11"/>
    <x v="244"/>
    <n v="119.96"/>
    <n v="4"/>
    <n v="0"/>
    <n v="52.78240000000001"/>
  </r>
  <r>
    <n v="709"/>
    <x v="327"/>
    <x v="2"/>
    <x v="266"/>
    <d v="2011-12-04T00:00:00"/>
    <s v="First Class"/>
    <x v="273"/>
    <s v="David Philippe"/>
    <x v="0"/>
    <s v="United States"/>
    <s v="New York City"/>
    <x v="15"/>
    <n v="10035"/>
    <x v="3"/>
    <x v="587"/>
    <x v="0"/>
    <x v="0"/>
    <x v="582"/>
    <n v="883.92"/>
    <n v="5"/>
    <n v="0.2"/>
    <n v="-110.49000000000007"/>
  </r>
  <r>
    <n v="710"/>
    <x v="327"/>
    <x v="2"/>
    <x v="266"/>
    <d v="2011-12-04T00:00:00"/>
    <s v="First Class"/>
    <x v="273"/>
    <s v="David Philippe"/>
    <x v="0"/>
    <s v="United States"/>
    <s v="New York City"/>
    <x v="15"/>
    <n v="10035"/>
    <x v="3"/>
    <x v="347"/>
    <x v="1"/>
    <x v="8"/>
    <x v="343"/>
    <n v="46.72"/>
    <n v="8"/>
    <n v="0.2"/>
    <n v="15.767999999999997"/>
  </r>
  <r>
    <n v="711"/>
    <x v="328"/>
    <x v="2"/>
    <x v="267"/>
    <d v="2011-04-07T00:00:00"/>
    <s v="First Class"/>
    <x v="274"/>
    <s v="Tracy Hopkins"/>
    <x v="2"/>
    <s v="United States"/>
    <s v="New York City"/>
    <x v="15"/>
    <n v="10035"/>
    <x v="3"/>
    <x v="417"/>
    <x v="1"/>
    <x v="10"/>
    <x v="412"/>
    <n v="55.48"/>
    <n v="1"/>
    <n v="0"/>
    <n v="26.630399999999998"/>
  </r>
  <r>
    <n v="712"/>
    <x v="329"/>
    <x v="3"/>
    <x v="213"/>
    <d v="2014-09-08T00:00:00"/>
    <s v="Standard Class"/>
    <x v="275"/>
    <s v="Arthur Prichep"/>
    <x v="0"/>
    <s v="United States"/>
    <s v="Palm Coast"/>
    <x v="2"/>
    <n v="32137"/>
    <x v="0"/>
    <x v="588"/>
    <x v="1"/>
    <x v="12"/>
    <x v="583"/>
    <n v="24.448"/>
    <n v="4"/>
    <n v="0.2"/>
    <n v="8.8623999999999992"/>
  </r>
  <r>
    <n v="713"/>
    <x v="330"/>
    <x v="3"/>
    <x v="240"/>
    <d v="2014-05-25T00:00:00"/>
    <s v="Standard Class"/>
    <x v="276"/>
    <s v="Roland Schwarz"/>
    <x v="1"/>
    <s v="United States"/>
    <s v="Mount Vernon"/>
    <x v="15"/>
    <n v="10550"/>
    <x v="3"/>
    <x v="589"/>
    <x v="1"/>
    <x v="9"/>
    <x v="584"/>
    <n v="281.34000000000003"/>
    <n v="6"/>
    <n v="0"/>
    <n v="109.72260000000001"/>
  </r>
  <r>
    <n v="714"/>
    <x v="330"/>
    <x v="3"/>
    <x v="240"/>
    <d v="2014-05-25T00:00:00"/>
    <s v="Standard Class"/>
    <x v="276"/>
    <s v="Roland Schwarz"/>
    <x v="1"/>
    <s v="United States"/>
    <s v="Mount Vernon"/>
    <x v="15"/>
    <n v="10550"/>
    <x v="3"/>
    <x v="348"/>
    <x v="2"/>
    <x v="7"/>
    <x v="344"/>
    <n v="307.98"/>
    <n v="2"/>
    <n v="0"/>
    <n v="89.314199999999971"/>
  </r>
  <r>
    <n v="715"/>
    <x v="330"/>
    <x v="3"/>
    <x v="240"/>
    <d v="2014-05-25T00:00:00"/>
    <s v="Standard Class"/>
    <x v="276"/>
    <s v="Roland Schwarz"/>
    <x v="1"/>
    <s v="United States"/>
    <s v="Mount Vernon"/>
    <x v="15"/>
    <n v="10550"/>
    <x v="3"/>
    <x v="590"/>
    <x v="2"/>
    <x v="11"/>
    <x v="585"/>
    <n v="299.96999999999997"/>
    <n v="3"/>
    <n v="0"/>
    <n v="113.98860000000001"/>
  </r>
  <r>
    <n v="716"/>
    <x v="331"/>
    <x v="2"/>
    <x v="268"/>
    <d v="2011-07-06T00:00:00"/>
    <s v="Second Class"/>
    <x v="114"/>
    <s v="Dorris liebe"/>
    <x v="1"/>
    <s v="United States"/>
    <s v="Seattle"/>
    <x v="4"/>
    <n v="98105"/>
    <x v="1"/>
    <x v="591"/>
    <x v="1"/>
    <x v="8"/>
    <x v="586"/>
    <n v="19.920000000000002"/>
    <n v="5"/>
    <n v="0.2"/>
    <n v="6.9719999999999995"/>
  </r>
  <r>
    <n v="717"/>
    <x v="332"/>
    <x v="2"/>
    <x v="269"/>
    <d v="2011-01-15T00:00:00"/>
    <s v="First Class"/>
    <x v="277"/>
    <s v="Seth Vernon"/>
    <x v="0"/>
    <s v="United States"/>
    <s v="Dover"/>
    <x v="13"/>
    <n v="19901"/>
    <x v="3"/>
    <x v="527"/>
    <x v="0"/>
    <x v="5"/>
    <x v="522"/>
    <n v="9.94"/>
    <n v="2"/>
    <n v="0"/>
    <n v="3.0813999999999995"/>
  </r>
  <r>
    <n v="718"/>
    <x v="333"/>
    <x v="3"/>
    <x v="241"/>
    <d v="2014-09-30T00:00:00"/>
    <s v="Standard Class"/>
    <x v="110"/>
    <s v="Kelly Collister"/>
    <x v="0"/>
    <s v="United States"/>
    <s v="Newark"/>
    <x v="24"/>
    <n v="43055"/>
    <x v="3"/>
    <x v="592"/>
    <x v="0"/>
    <x v="5"/>
    <x v="587"/>
    <n v="103.05599999999998"/>
    <n v="3"/>
    <n v="0.2"/>
    <n v="24.475800000000007"/>
  </r>
  <r>
    <n v="719"/>
    <x v="334"/>
    <x v="2"/>
    <x v="270"/>
    <d v="2011-06-07T00:00:00"/>
    <s v="Standard Class"/>
    <x v="278"/>
    <s v="Christine Kargatis"/>
    <x v="2"/>
    <s v="United States"/>
    <s v="Orem"/>
    <x v="7"/>
    <n v="84057"/>
    <x v="1"/>
    <x v="444"/>
    <x v="1"/>
    <x v="8"/>
    <x v="439"/>
    <n v="59.808000000000007"/>
    <n v="3"/>
    <n v="0.2"/>
    <n v="19.4376"/>
  </r>
  <r>
    <n v="720"/>
    <x v="334"/>
    <x v="2"/>
    <x v="270"/>
    <d v="2011-06-07T00:00:00"/>
    <s v="Standard Class"/>
    <x v="278"/>
    <s v="Christine Kargatis"/>
    <x v="2"/>
    <s v="United States"/>
    <s v="Orem"/>
    <x v="7"/>
    <n v="84057"/>
    <x v="1"/>
    <x v="390"/>
    <x v="0"/>
    <x v="5"/>
    <x v="386"/>
    <n v="73.320000000000007"/>
    <n v="6"/>
    <n v="0"/>
    <n v="21.995999999999992"/>
  </r>
  <r>
    <n v="721"/>
    <x v="335"/>
    <x v="0"/>
    <x v="271"/>
    <d v="2013-02-18T00:00:00"/>
    <s v="Standard Class"/>
    <x v="279"/>
    <s v="Ross DeVincentis"/>
    <x v="2"/>
    <s v="United States"/>
    <s v="Los Angeles"/>
    <x v="1"/>
    <n v="90045"/>
    <x v="1"/>
    <x v="593"/>
    <x v="1"/>
    <x v="10"/>
    <x v="588"/>
    <n v="146.82"/>
    <n v="3"/>
    <n v="0"/>
    <n v="73.41"/>
  </r>
  <r>
    <n v="722"/>
    <x v="336"/>
    <x v="0"/>
    <x v="272"/>
    <d v="2013-12-20T00:00:00"/>
    <s v="Standard Class"/>
    <x v="172"/>
    <s v="Michael Paige"/>
    <x v="1"/>
    <s v="United States"/>
    <s v="Detroit"/>
    <x v="12"/>
    <n v="48205"/>
    <x v="2"/>
    <x v="594"/>
    <x v="0"/>
    <x v="3"/>
    <x v="589"/>
    <n v="1652.94"/>
    <n v="3"/>
    <n v="0"/>
    <n v="231.41160000000002"/>
  </r>
  <r>
    <n v="723"/>
    <x v="336"/>
    <x v="0"/>
    <x v="272"/>
    <d v="2013-12-20T00:00:00"/>
    <s v="Standard Class"/>
    <x v="172"/>
    <s v="Michael Paige"/>
    <x v="1"/>
    <s v="United States"/>
    <s v="Detroit"/>
    <x v="12"/>
    <n v="48205"/>
    <x v="2"/>
    <x v="595"/>
    <x v="1"/>
    <x v="4"/>
    <x v="590"/>
    <n v="296.37"/>
    <n v="3"/>
    <n v="0"/>
    <n v="80.019899999999993"/>
  </r>
  <r>
    <n v="724"/>
    <x v="337"/>
    <x v="2"/>
    <x v="273"/>
    <d v="2011-10-13T00:00:00"/>
    <s v="Standard Class"/>
    <x v="280"/>
    <s v="Mathew Reese"/>
    <x v="2"/>
    <s v="United States"/>
    <s v="Philadelphia"/>
    <x v="9"/>
    <n v="19140"/>
    <x v="3"/>
    <x v="596"/>
    <x v="0"/>
    <x v="5"/>
    <x v="591"/>
    <n v="129.91999999999999"/>
    <n v="5"/>
    <n v="0.2"/>
    <n v="21.112000000000002"/>
  </r>
  <r>
    <n v="725"/>
    <x v="338"/>
    <x v="0"/>
    <x v="274"/>
    <d v="2013-07-13T00:00:00"/>
    <s v="Standard Class"/>
    <x v="281"/>
    <s v="Steve Chapman"/>
    <x v="1"/>
    <s v="United States"/>
    <s v="Hialeah"/>
    <x v="2"/>
    <n v="33012"/>
    <x v="0"/>
    <x v="597"/>
    <x v="1"/>
    <x v="14"/>
    <x v="592"/>
    <n v="45.584000000000003"/>
    <n v="7"/>
    <n v="0.2"/>
    <n v="5.1281999999999996"/>
  </r>
  <r>
    <n v="726"/>
    <x v="339"/>
    <x v="3"/>
    <x v="118"/>
    <d v="2014-09-21T00:00:00"/>
    <s v="Standard Class"/>
    <x v="282"/>
    <s v="Jay Fein"/>
    <x v="0"/>
    <s v="United States"/>
    <s v="Austin"/>
    <x v="5"/>
    <n v="78745"/>
    <x v="2"/>
    <x v="598"/>
    <x v="1"/>
    <x v="12"/>
    <x v="593"/>
    <n v="17.568000000000001"/>
    <n v="2"/>
    <n v="0.2"/>
    <n v="6.3684000000000003"/>
  </r>
  <r>
    <n v="727"/>
    <x v="339"/>
    <x v="3"/>
    <x v="118"/>
    <d v="2014-09-21T00:00:00"/>
    <s v="Standard Class"/>
    <x v="282"/>
    <s v="Jay Fein"/>
    <x v="0"/>
    <s v="United States"/>
    <s v="Austin"/>
    <x v="5"/>
    <n v="78745"/>
    <x v="2"/>
    <x v="599"/>
    <x v="2"/>
    <x v="7"/>
    <x v="594"/>
    <n v="55.991999999999997"/>
    <n v="1"/>
    <n v="0.2"/>
    <n v="5.5992000000000015"/>
  </r>
  <r>
    <n v="728"/>
    <x v="340"/>
    <x v="0"/>
    <x v="275"/>
    <d v="2013-12-07T00:00:00"/>
    <s v="First Class"/>
    <x v="283"/>
    <s v="Emily Grady"/>
    <x v="0"/>
    <s v="United States"/>
    <s v="Oceanside"/>
    <x v="15"/>
    <n v="11572"/>
    <x v="3"/>
    <x v="600"/>
    <x v="1"/>
    <x v="10"/>
    <x v="595"/>
    <n v="182.72"/>
    <n v="8"/>
    <n v="0"/>
    <n v="84.051199999999994"/>
  </r>
  <r>
    <n v="729"/>
    <x v="340"/>
    <x v="0"/>
    <x v="275"/>
    <d v="2013-12-07T00:00:00"/>
    <s v="First Class"/>
    <x v="283"/>
    <s v="Emily Grady"/>
    <x v="0"/>
    <s v="United States"/>
    <s v="Oceanside"/>
    <x v="15"/>
    <n v="11572"/>
    <x v="3"/>
    <x v="601"/>
    <x v="0"/>
    <x v="3"/>
    <x v="596"/>
    <n v="400.03199999999998"/>
    <n v="2"/>
    <n v="0.4"/>
    <n v="-153.34560000000005"/>
  </r>
  <r>
    <n v="730"/>
    <x v="340"/>
    <x v="0"/>
    <x v="275"/>
    <d v="2013-12-07T00:00:00"/>
    <s v="First Class"/>
    <x v="283"/>
    <s v="Emily Grady"/>
    <x v="0"/>
    <s v="United States"/>
    <s v="Oceanside"/>
    <x v="15"/>
    <n v="11572"/>
    <x v="3"/>
    <x v="602"/>
    <x v="1"/>
    <x v="4"/>
    <x v="597"/>
    <n v="33.630000000000003"/>
    <n v="3"/>
    <n v="0"/>
    <n v="10.088999999999999"/>
  </r>
  <r>
    <n v="731"/>
    <x v="340"/>
    <x v="0"/>
    <x v="275"/>
    <d v="2013-12-07T00:00:00"/>
    <s v="First Class"/>
    <x v="283"/>
    <s v="Emily Grady"/>
    <x v="0"/>
    <s v="United States"/>
    <s v="Oceanside"/>
    <x v="15"/>
    <n v="11572"/>
    <x v="3"/>
    <x v="228"/>
    <x v="0"/>
    <x v="1"/>
    <x v="226"/>
    <n v="542.64599999999996"/>
    <n v="3"/>
    <n v="0.1"/>
    <n v="102.49980000000001"/>
  </r>
  <r>
    <n v="732"/>
    <x v="340"/>
    <x v="0"/>
    <x v="275"/>
    <d v="2013-12-07T00:00:00"/>
    <s v="First Class"/>
    <x v="283"/>
    <s v="Emily Grady"/>
    <x v="0"/>
    <s v="United States"/>
    <s v="Oceanside"/>
    <x v="15"/>
    <n v="11572"/>
    <x v="3"/>
    <x v="395"/>
    <x v="1"/>
    <x v="2"/>
    <x v="391"/>
    <n v="6.3"/>
    <n v="2"/>
    <n v="0"/>
    <n v="3.024"/>
  </r>
  <r>
    <n v="733"/>
    <x v="341"/>
    <x v="3"/>
    <x v="276"/>
    <d v="2014-01-26T00:00:00"/>
    <s v="Standard Class"/>
    <x v="284"/>
    <s v="Darrin Sayre"/>
    <x v="2"/>
    <s v="United States"/>
    <s v="Seattle"/>
    <x v="4"/>
    <n v="98115"/>
    <x v="1"/>
    <x v="459"/>
    <x v="1"/>
    <x v="4"/>
    <x v="455"/>
    <n v="242.94"/>
    <n v="3"/>
    <n v="0"/>
    <n v="9.7175999999999902"/>
  </r>
  <r>
    <n v="734"/>
    <x v="341"/>
    <x v="3"/>
    <x v="276"/>
    <d v="2014-01-26T00:00:00"/>
    <s v="Standard Class"/>
    <x v="284"/>
    <s v="Darrin Sayre"/>
    <x v="2"/>
    <s v="United States"/>
    <s v="Seattle"/>
    <x v="4"/>
    <n v="98115"/>
    <x v="1"/>
    <x v="603"/>
    <x v="2"/>
    <x v="11"/>
    <x v="598"/>
    <n v="179.97"/>
    <n v="3"/>
    <n v="0"/>
    <n v="86.385600000000011"/>
  </r>
  <r>
    <n v="735"/>
    <x v="341"/>
    <x v="3"/>
    <x v="276"/>
    <d v="2014-01-26T00:00:00"/>
    <s v="Standard Class"/>
    <x v="284"/>
    <s v="Darrin Sayre"/>
    <x v="2"/>
    <s v="United States"/>
    <s v="Seattle"/>
    <x v="4"/>
    <n v="98115"/>
    <x v="1"/>
    <x v="350"/>
    <x v="1"/>
    <x v="8"/>
    <x v="346"/>
    <n v="99.695999999999998"/>
    <n v="6"/>
    <n v="0.2"/>
    <n v="33.647399999999998"/>
  </r>
  <r>
    <n v="736"/>
    <x v="341"/>
    <x v="3"/>
    <x v="276"/>
    <d v="2014-01-26T00:00:00"/>
    <s v="Standard Class"/>
    <x v="284"/>
    <s v="Darrin Sayre"/>
    <x v="2"/>
    <s v="United States"/>
    <s v="Seattle"/>
    <x v="4"/>
    <n v="98115"/>
    <x v="1"/>
    <x v="44"/>
    <x v="1"/>
    <x v="8"/>
    <x v="44"/>
    <n v="27.936000000000003"/>
    <n v="4"/>
    <n v="0.2"/>
    <n v="9.4283999999999963"/>
  </r>
  <r>
    <n v="737"/>
    <x v="341"/>
    <x v="3"/>
    <x v="276"/>
    <d v="2014-01-26T00:00:00"/>
    <s v="Standard Class"/>
    <x v="284"/>
    <s v="Darrin Sayre"/>
    <x v="2"/>
    <s v="United States"/>
    <s v="Seattle"/>
    <x v="4"/>
    <n v="98115"/>
    <x v="1"/>
    <x v="604"/>
    <x v="0"/>
    <x v="0"/>
    <x v="599"/>
    <n v="84.98"/>
    <n v="1"/>
    <n v="0"/>
    <n v="18.695599999999999"/>
  </r>
  <r>
    <n v="738"/>
    <x v="341"/>
    <x v="3"/>
    <x v="276"/>
    <d v="2014-01-26T00:00:00"/>
    <s v="Standard Class"/>
    <x v="284"/>
    <s v="Darrin Sayre"/>
    <x v="2"/>
    <s v="United States"/>
    <s v="Seattle"/>
    <x v="4"/>
    <n v="98115"/>
    <x v="1"/>
    <x v="605"/>
    <x v="1"/>
    <x v="8"/>
    <x v="600"/>
    <n v="18.72"/>
    <n v="5"/>
    <n v="0.2"/>
    <n v="6.5519999999999996"/>
  </r>
  <r>
    <n v="739"/>
    <x v="342"/>
    <x v="2"/>
    <x v="78"/>
    <d v="2011-09-12T00:00:00"/>
    <s v="Standard Class"/>
    <x v="47"/>
    <s v="Gary Zandusky"/>
    <x v="0"/>
    <s v="United States"/>
    <s v="San Francisco"/>
    <x v="1"/>
    <n v="94110"/>
    <x v="1"/>
    <x v="606"/>
    <x v="2"/>
    <x v="11"/>
    <x v="601"/>
    <n v="49.98"/>
    <n v="2"/>
    <n v="0"/>
    <n v="8.4965999999999937"/>
  </r>
  <r>
    <n v="740"/>
    <x v="343"/>
    <x v="2"/>
    <x v="277"/>
    <d v="2011-01-09T00:00:00"/>
    <s v="Standard Class"/>
    <x v="285"/>
    <s v="Phillina Ober"/>
    <x v="2"/>
    <s v="United States"/>
    <s v="Naperville"/>
    <x v="10"/>
    <n v="60540"/>
    <x v="2"/>
    <x v="607"/>
    <x v="1"/>
    <x v="2"/>
    <x v="602"/>
    <n v="11.784000000000001"/>
    <n v="3"/>
    <n v="0.2"/>
    <n v="4.2716999999999992"/>
  </r>
  <r>
    <n v="741"/>
    <x v="343"/>
    <x v="2"/>
    <x v="277"/>
    <d v="2011-01-09T00:00:00"/>
    <s v="Standard Class"/>
    <x v="285"/>
    <s v="Phillina Ober"/>
    <x v="2"/>
    <s v="United States"/>
    <s v="Naperville"/>
    <x v="10"/>
    <n v="60540"/>
    <x v="2"/>
    <x v="418"/>
    <x v="1"/>
    <x v="4"/>
    <x v="413"/>
    <n v="272.73599999999999"/>
    <n v="3"/>
    <n v="0.2"/>
    <n v="-64.774800000000013"/>
  </r>
  <r>
    <n v="742"/>
    <x v="343"/>
    <x v="2"/>
    <x v="277"/>
    <d v="2011-01-09T00:00:00"/>
    <s v="Standard Class"/>
    <x v="285"/>
    <s v="Phillina Ober"/>
    <x v="2"/>
    <s v="United States"/>
    <s v="Naperville"/>
    <x v="10"/>
    <n v="60540"/>
    <x v="2"/>
    <x v="608"/>
    <x v="1"/>
    <x v="8"/>
    <x v="603"/>
    <n v="3.5399999999999991"/>
    <n v="2"/>
    <n v="0.8"/>
    <n v="-5.4870000000000001"/>
  </r>
  <r>
    <n v="743"/>
    <x v="344"/>
    <x v="0"/>
    <x v="278"/>
    <d v="2013-09-02T00:00:00"/>
    <s v="Standard Class"/>
    <x v="286"/>
    <s v="Sung Shariari"/>
    <x v="0"/>
    <s v="United States"/>
    <s v="Dallas"/>
    <x v="5"/>
    <n v="75220"/>
    <x v="2"/>
    <x v="505"/>
    <x v="1"/>
    <x v="14"/>
    <x v="500"/>
    <n v="51.52000000000001"/>
    <n v="5"/>
    <n v="0.2"/>
    <n v="-10.948000000000002"/>
  </r>
  <r>
    <n v="744"/>
    <x v="344"/>
    <x v="0"/>
    <x v="278"/>
    <d v="2013-09-02T00:00:00"/>
    <s v="Standard Class"/>
    <x v="286"/>
    <s v="Sung Shariari"/>
    <x v="0"/>
    <s v="United States"/>
    <s v="Dallas"/>
    <x v="5"/>
    <n v="75220"/>
    <x v="2"/>
    <x v="249"/>
    <x v="1"/>
    <x v="10"/>
    <x v="247"/>
    <n v="3.5280000000000005"/>
    <n v="1"/>
    <n v="0.2"/>
    <n v="1.1465999999999998"/>
  </r>
  <r>
    <n v="745"/>
    <x v="344"/>
    <x v="0"/>
    <x v="278"/>
    <d v="2013-09-02T00:00:00"/>
    <s v="Standard Class"/>
    <x v="286"/>
    <s v="Sung Shariari"/>
    <x v="0"/>
    <s v="United States"/>
    <s v="Dallas"/>
    <x v="5"/>
    <n v="75220"/>
    <x v="2"/>
    <x v="609"/>
    <x v="1"/>
    <x v="10"/>
    <x v="604"/>
    <n v="4.6240000000000006"/>
    <n v="1"/>
    <n v="0.2"/>
    <n v="1.6762000000000001"/>
  </r>
  <r>
    <n v="746"/>
    <x v="344"/>
    <x v="0"/>
    <x v="278"/>
    <d v="2013-09-02T00:00:00"/>
    <s v="Standard Class"/>
    <x v="286"/>
    <s v="Sung Shariari"/>
    <x v="0"/>
    <s v="United States"/>
    <s v="Dallas"/>
    <x v="5"/>
    <n v="75220"/>
    <x v="2"/>
    <x v="610"/>
    <x v="1"/>
    <x v="14"/>
    <x v="605"/>
    <n v="55.167999999999999"/>
    <n v="4"/>
    <n v="0.2"/>
    <n v="6.2063999999999897"/>
  </r>
  <r>
    <n v="747"/>
    <x v="345"/>
    <x v="2"/>
    <x v="279"/>
    <d v="2011-05-27T00:00:00"/>
    <s v="Same Day"/>
    <x v="186"/>
    <s v="Maya Herman"/>
    <x v="1"/>
    <s v="United States"/>
    <s v="San Diego"/>
    <x v="1"/>
    <n v="92105"/>
    <x v="1"/>
    <x v="223"/>
    <x v="0"/>
    <x v="3"/>
    <x v="221"/>
    <n v="567.12"/>
    <n v="10"/>
    <n v="0.2"/>
    <n v="-28.355999999999952"/>
  </r>
  <r>
    <n v="748"/>
    <x v="345"/>
    <x v="2"/>
    <x v="279"/>
    <d v="2011-05-27T00:00:00"/>
    <s v="Same Day"/>
    <x v="186"/>
    <s v="Maya Herman"/>
    <x v="1"/>
    <s v="United States"/>
    <s v="San Diego"/>
    <x v="1"/>
    <n v="92105"/>
    <x v="1"/>
    <x v="435"/>
    <x v="1"/>
    <x v="4"/>
    <x v="430"/>
    <n v="359.32"/>
    <n v="4"/>
    <n v="0"/>
    <n v="7.1863999999999919"/>
  </r>
  <r>
    <n v="749"/>
    <x v="346"/>
    <x v="0"/>
    <x v="231"/>
    <d v="2013-03-23T00:00:00"/>
    <s v="Second Class"/>
    <x v="287"/>
    <s v="Peter Bühler"/>
    <x v="0"/>
    <s v="United States"/>
    <s v="Evanston"/>
    <x v="10"/>
    <n v="60201"/>
    <x v="2"/>
    <x v="611"/>
    <x v="2"/>
    <x v="7"/>
    <x v="606"/>
    <n v="11.992000000000001"/>
    <n v="1"/>
    <n v="0.2"/>
    <n v="0.89939999999999909"/>
  </r>
  <r>
    <n v="750"/>
    <x v="347"/>
    <x v="3"/>
    <x v="280"/>
    <d v="2014-10-07T00:00:00"/>
    <s v="Standard Class"/>
    <x v="288"/>
    <s v="Roland Fjeld"/>
    <x v="0"/>
    <s v="United States"/>
    <s v="Trenton"/>
    <x v="12"/>
    <n v="48183"/>
    <x v="2"/>
    <x v="612"/>
    <x v="1"/>
    <x v="8"/>
    <x v="607"/>
    <n v="58.050000000000004"/>
    <n v="3"/>
    <n v="0"/>
    <n v="26.702999999999999"/>
  </r>
  <r>
    <n v="751"/>
    <x v="347"/>
    <x v="3"/>
    <x v="280"/>
    <d v="2014-10-07T00:00:00"/>
    <s v="Standard Class"/>
    <x v="288"/>
    <s v="Roland Fjeld"/>
    <x v="0"/>
    <s v="United States"/>
    <s v="Trenton"/>
    <x v="12"/>
    <n v="48183"/>
    <x v="2"/>
    <x v="613"/>
    <x v="0"/>
    <x v="5"/>
    <x v="608"/>
    <n v="157.74"/>
    <n v="11"/>
    <n v="0"/>
    <n v="56.7864"/>
  </r>
  <r>
    <n v="752"/>
    <x v="347"/>
    <x v="3"/>
    <x v="280"/>
    <d v="2014-10-07T00:00:00"/>
    <s v="Standard Class"/>
    <x v="288"/>
    <s v="Roland Fjeld"/>
    <x v="0"/>
    <s v="United States"/>
    <s v="Trenton"/>
    <x v="12"/>
    <n v="48183"/>
    <x v="2"/>
    <x v="359"/>
    <x v="1"/>
    <x v="6"/>
    <x v="355"/>
    <n v="56.980000000000004"/>
    <n v="7"/>
    <n v="0"/>
    <n v="22.792000000000002"/>
  </r>
  <r>
    <n v="753"/>
    <x v="347"/>
    <x v="3"/>
    <x v="280"/>
    <d v="2014-10-07T00:00:00"/>
    <s v="Standard Class"/>
    <x v="288"/>
    <s v="Roland Fjeld"/>
    <x v="0"/>
    <s v="United States"/>
    <s v="Trenton"/>
    <x v="12"/>
    <n v="48183"/>
    <x v="2"/>
    <x v="614"/>
    <x v="1"/>
    <x v="8"/>
    <x v="609"/>
    <n v="2.88"/>
    <n v="1"/>
    <n v="0"/>
    <n v="1.4112"/>
  </r>
  <r>
    <n v="754"/>
    <x v="348"/>
    <x v="0"/>
    <x v="281"/>
    <d v="2013-04-10T00:00:00"/>
    <s v="First Class"/>
    <x v="289"/>
    <s v="Yoseph Carroll"/>
    <x v="1"/>
    <s v="United States"/>
    <s v="San Francisco"/>
    <x v="1"/>
    <n v="94110"/>
    <x v="1"/>
    <x v="615"/>
    <x v="2"/>
    <x v="16"/>
    <x v="610"/>
    <n v="1199.9760000000001"/>
    <n v="3"/>
    <n v="0.2"/>
    <n v="374.99249999999995"/>
  </r>
  <r>
    <n v="755"/>
    <x v="349"/>
    <x v="1"/>
    <x v="214"/>
    <d v="2012-12-12T00:00:00"/>
    <s v="Standard Class"/>
    <x v="234"/>
    <s v="Melanie Seite"/>
    <x v="0"/>
    <s v="United States"/>
    <s v="Los Angeles"/>
    <x v="1"/>
    <n v="90036"/>
    <x v="1"/>
    <x v="561"/>
    <x v="0"/>
    <x v="5"/>
    <x v="555"/>
    <n v="79.92"/>
    <n v="4"/>
    <n v="0"/>
    <n v="28.7712"/>
  </r>
  <r>
    <n v="756"/>
    <x v="350"/>
    <x v="0"/>
    <x v="31"/>
    <d v="2013-09-23T00:00:00"/>
    <s v="Standard Class"/>
    <x v="240"/>
    <s v="Nona Balk"/>
    <x v="1"/>
    <s v="United States"/>
    <s v="Jacksonville"/>
    <x v="2"/>
    <n v="32216"/>
    <x v="0"/>
    <x v="616"/>
    <x v="0"/>
    <x v="3"/>
    <x v="611"/>
    <n v="383.43799999999999"/>
    <n v="4"/>
    <n v="0.45"/>
    <n v="-167.3184"/>
  </r>
  <r>
    <n v="757"/>
    <x v="351"/>
    <x v="2"/>
    <x v="282"/>
    <d v="2012-01-02T00:00:00"/>
    <s v="Standard Class"/>
    <x v="290"/>
    <s v="Debra Catini"/>
    <x v="0"/>
    <s v="United States"/>
    <s v="Cottage Grove"/>
    <x v="11"/>
    <n v="55016"/>
    <x v="2"/>
    <x v="576"/>
    <x v="1"/>
    <x v="4"/>
    <x v="571"/>
    <n v="24.56"/>
    <n v="2"/>
    <n v="0"/>
    <n v="6.8767999999999994"/>
  </r>
  <r>
    <n v="758"/>
    <x v="351"/>
    <x v="2"/>
    <x v="282"/>
    <d v="2012-01-02T00:00:00"/>
    <s v="Standard Class"/>
    <x v="290"/>
    <s v="Debra Catini"/>
    <x v="0"/>
    <s v="United States"/>
    <s v="Cottage Grove"/>
    <x v="11"/>
    <n v="55016"/>
    <x v="2"/>
    <x v="538"/>
    <x v="2"/>
    <x v="11"/>
    <x v="533"/>
    <n v="119.8"/>
    <n v="4"/>
    <n v="0"/>
    <n v="47.92"/>
  </r>
  <r>
    <n v="759"/>
    <x v="352"/>
    <x v="3"/>
    <x v="283"/>
    <d v="2014-07-29T00:00:00"/>
    <s v="Standard Class"/>
    <x v="291"/>
    <s v="Christine Phan"/>
    <x v="1"/>
    <s v="United States"/>
    <s v="New York City"/>
    <x v="15"/>
    <n v="10009"/>
    <x v="3"/>
    <x v="520"/>
    <x v="1"/>
    <x v="8"/>
    <x v="515"/>
    <n v="13.128"/>
    <n v="3"/>
    <n v="0.2"/>
    <n v="4.2665999999999986"/>
  </r>
  <r>
    <n v="760"/>
    <x v="353"/>
    <x v="3"/>
    <x v="65"/>
    <d v="2014-09-23T00:00:00"/>
    <s v="Standard Class"/>
    <x v="292"/>
    <s v="Barry Französisch"/>
    <x v="1"/>
    <s v="United States"/>
    <s v="Green Bay"/>
    <x v="6"/>
    <n v="54302"/>
    <x v="2"/>
    <x v="126"/>
    <x v="1"/>
    <x v="10"/>
    <x v="557"/>
    <n v="22.72"/>
    <n v="4"/>
    <n v="0"/>
    <n v="10.223999999999998"/>
  </r>
  <r>
    <n v="761"/>
    <x v="354"/>
    <x v="1"/>
    <x v="284"/>
    <d v="2012-09-05T00:00:00"/>
    <s v="Standard Class"/>
    <x v="239"/>
    <s v="Andrew Roberts"/>
    <x v="0"/>
    <s v="United States"/>
    <s v="Los Angeles"/>
    <x v="1"/>
    <n v="90004"/>
    <x v="1"/>
    <x v="490"/>
    <x v="1"/>
    <x v="10"/>
    <x v="485"/>
    <n v="58.320000000000007"/>
    <n v="9"/>
    <n v="0"/>
    <n v="27.993600000000001"/>
  </r>
  <r>
    <n v="762"/>
    <x v="355"/>
    <x v="3"/>
    <x v="132"/>
    <d v="2014-11-08T00:00:00"/>
    <s v="Standard Class"/>
    <x v="36"/>
    <s v="Julie Creighton"/>
    <x v="1"/>
    <s v="United States"/>
    <s v="Atlanta"/>
    <x v="32"/>
    <n v="30318"/>
    <x v="0"/>
    <x v="617"/>
    <x v="1"/>
    <x v="2"/>
    <x v="612"/>
    <n v="12.39"/>
    <n v="3"/>
    <n v="0"/>
    <n v="5.6993999999999998"/>
  </r>
  <r>
    <n v="763"/>
    <x v="356"/>
    <x v="1"/>
    <x v="285"/>
    <d v="2012-02-13T00:00:00"/>
    <s v="Standard Class"/>
    <x v="293"/>
    <s v="Lisa Hazard"/>
    <x v="0"/>
    <s v="United States"/>
    <s v="Columbus"/>
    <x v="24"/>
    <n v="43229"/>
    <x v="3"/>
    <x v="160"/>
    <x v="2"/>
    <x v="7"/>
    <x v="159"/>
    <n v="107.982"/>
    <n v="3"/>
    <n v="0.4"/>
    <n v="-26.995499999999993"/>
  </r>
  <r>
    <n v="764"/>
    <x v="357"/>
    <x v="2"/>
    <x v="286"/>
    <d v="2011-01-16T00:00:00"/>
    <s v="Second Class"/>
    <x v="294"/>
    <s v="Chris Selesnick"/>
    <x v="1"/>
    <s v="United States"/>
    <s v="Bossier City"/>
    <x v="28"/>
    <n v="71111"/>
    <x v="0"/>
    <x v="152"/>
    <x v="1"/>
    <x v="12"/>
    <x v="33"/>
    <n v="11.36"/>
    <n v="2"/>
    <n v="0"/>
    <n v="5.3391999999999991"/>
  </r>
  <r>
    <n v="765"/>
    <x v="357"/>
    <x v="2"/>
    <x v="286"/>
    <d v="2011-01-16T00:00:00"/>
    <s v="Second Class"/>
    <x v="294"/>
    <s v="Chris Selesnick"/>
    <x v="1"/>
    <s v="United States"/>
    <s v="Bossier City"/>
    <x v="28"/>
    <n v="71111"/>
    <x v="0"/>
    <x v="618"/>
    <x v="1"/>
    <x v="12"/>
    <x v="613"/>
    <n v="50.94"/>
    <n v="3"/>
    <n v="0"/>
    <n v="25.47"/>
  </r>
  <r>
    <n v="766"/>
    <x v="357"/>
    <x v="2"/>
    <x v="286"/>
    <d v="2011-01-16T00:00:00"/>
    <s v="Second Class"/>
    <x v="294"/>
    <s v="Chris Selesnick"/>
    <x v="1"/>
    <s v="United States"/>
    <s v="Bossier City"/>
    <x v="28"/>
    <n v="71111"/>
    <x v="0"/>
    <x v="619"/>
    <x v="2"/>
    <x v="11"/>
    <x v="614"/>
    <n v="646.74"/>
    <n v="6"/>
    <n v="0"/>
    <n v="258.69600000000003"/>
  </r>
  <r>
    <n v="767"/>
    <x v="357"/>
    <x v="2"/>
    <x v="286"/>
    <d v="2011-01-16T00:00:00"/>
    <s v="Second Class"/>
    <x v="294"/>
    <s v="Chris Selesnick"/>
    <x v="1"/>
    <s v="United States"/>
    <s v="Bossier City"/>
    <x v="28"/>
    <n v="71111"/>
    <x v="0"/>
    <x v="620"/>
    <x v="1"/>
    <x v="8"/>
    <x v="33"/>
    <n v="5.64"/>
    <n v="3"/>
    <n v="0"/>
    <n v="2.7071999999999994"/>
  </r>
  <r>
    <n v="768"/>
    <x v="357"/>
    <x v="2"/>
    <x v="286"/>
    <d v="2011-01-16T00:00:00"/>
    <s v="Second Class"/>
    <x v="294"/>
    <s v="Chris Selesnick"/>
    <x v="1"/>
    <s v="United States"/>
    <s v="Bossier City"/>
    <x v="28"/>
    <n v="71111"/>
    <x v="0"/>
    <x v="621"/>
    <x v="1"/>
    <x v="4"/>
    <x v="615"/>
    <n v="572.58000000000004"/>
    <n v="6"/>
    <n v="0"/>
    <n v="34.354799999999955"/>
  </r>
  <r>
    <n v="769"/>
    <x v="358"/>
    <x v="2"/>
    <x v="287"/>
    <d v="2011-05-20T00:00:00"/>
    <s v="Standard Class"/>
    <x v="295"/>
    <s v="Anthony Johnson"/>
    <x v="1"/>
    <s v="United States"/>
    <s v="Saint Petersburg"/>
    <x v="2"/>
    <n v="33710"/>
    <x v="0"/>
    <x v="622"/>
    <x v="0"/>
    <x v="5"/>
    <x v="616"/>
    <n v="310.88000000000005"/>
    <n v="2"/>
    <n v="0.2"/>
    <n v="23.315999999999988"/>
  </r>
  <r>
    <n v="770"/>
    <x v="359"/>
    <x v="0"/>
    <x v="288"/>
    <d v="2013-05-25T00:00:00"/>
    <s v="Standard Class"/>
    <x v="97"/>
    <s v="Laurel Elliston"/>
    <x v="0"/>
    <s v="United States"/>
    <s v="Arlington"/>
    <x v="17"/>
    <n v="22204"/>
    <x v="0"/>
    <x v="623"/>
    <x v="0"/>
    <x v="1"/>
    <x v="617"/>
    <n v="641.96"/>
    <n v="2"/>
    <n v="0"/>
    <n v="179.74880000000002"/>
  </r>
  <r>
    <n v="771"/>
    <x v="360"/>
    <x v="3"/>
    <x v="289"/>
    <d v="2014-02-06T00:00:00"/>
    <s v="Standard Class"/>
    <x v="296"/>
    <s v="Benjamin Venier"/>
    <x v="1"/>
    <s v="United States"/>
    <s v="Des Moines"/>
    <x v="23"/>
    <n v="50315"/>
    <x v="2"/>
    <x v="624"/>
    <x v="1"/>
    <x v="8"/>
    <x v="618"/>
    <n v="18.28"/>
    <n v="2"/>
    <n v="0"/>
    <n v="9.14"/>
  </r>
  <r>
    <n v="772"/>
    <x v="360"/>
    <x v="3"/>
    <x v="289"/>
    <d v="2014-02-06T00:00:00"/>
    <s v="Standard Class"/>
    <x v="296"/>
    <s v="Benjamin Venier"/>
    <x v="1"/>
    <s v="United States"/>
    <s v="Des Moines"/>
    <x v="23"/>
    <n v="50315"/>
    <x v="2"/>
    <x v="302"/>
    <x v="2"/>
    <x v="7"/>
    <x v="299"/>
    <n v="207"/>
    <n v="3"/>
    <n v="0"/>
    <n v="51.75"/>
  </r>
  <r>
    <n v="773"/>
    <x v="360"/>
    <x v="3"/>
    <x v="289"/>
    <d v="2014-02-06T00:00:00"/>
    <s v="Standard Class"/>
    <x v="296"/>
    <s v="Benjamin Venier"/>
    <x v="1"/>
    <s v="United States"/>
    <s v="Des Moines"/>
    <x v="23"/>
    <n v="50315"/>
    <x v="2"/>
    <x v="625"/>
    <x v="1"/>
    <x v="8"/>
    <x v="619"/>
    <n v="32.35"/>
    <n v="5"/>
    <n v="0"/>
    <n v="16.175000000000001"/>
  </r>
  <r>
    <n v="774"/>
    <x v="360"/>
    <x v="3"/>
    <x v="289"/>
    <d v="2014-02-06T00:00:00"/>
    <s v="Standard Class"/>
    <x v="296"/>
    <s v="Benjamin Venier"/>
    <x v="1"/>
    <s v="United States"/>
    <s v="Des Moines"/>
    <x v="23"/>
    <n v="50315"/>
    <x v="2"/>
    <x v="8"/>
    <x v="1"/>
    <x v="8"/>
    <x v="8"/>
    <n v="7.71"/>
    <n v="1"/>
    <n v="0"/>
    <n v="3.4695"/>
  </r>
  <r>
    <n v="775"/>
    <x v="360"/>
    <x v="3"/>
    <x v="289"/>
    <d v="2014-02-06T00:00:00"/>
    <s v="Standard Class"/>
    <x v="296"/>
    <s v="Benjamin Venier"/>
    <x v="1"/>
    <s v="United States"/>
    <s v="Des Moines"/>
    <x v="23"/>
    <n v="50315"/>
    <x v="2"/>
    <x v="626"/>
    <x v="1"/>
    <x v="6"/>
    <x v="620"/>
    <n v="40.299999999999997"/>
    <n v="2"/>
    <n v="0"/>
    <n v="10.881"/>
  </r>
  <r>
    <n v="776"/>
    <x v="360"/>
    <x v="3"/>
    <x v="289"/>
    <d v="2014-02-06T00:00:00"/>
    <s v="Standard Class"/>
    <x v="296"/>
    <s v="Benjamin Venier"/>
    <x v="1"/>
    <s v="United States"/>
    <s v="Des Moines"/>
    <x v="23"/>
    <n v="50315"/>
    <x v="2"/>
    <x v="627"/>
    <x v="0"/>
    <x v="5"/>
    <x v="621"/>
    <n v="34.580000000000005"/>
    <n v="7"/>
    <n v="0"/>
    <n v="14.523600000000002"/>
  </r>
  <r>
    <n v="777"/>
    <x v="361"/>
    <x v="2"/>
    <x v="290"/>
    <d v="2011-07-06T00:00:00"/>
    <s v="Standard Class"/>
    <x v="297"/>
    <s v="Dan Lawera"/>
    <x v="0"/>
    <s v="United States"/>
    <s v="Cincinnati"/>
    <x v="24"/>
    <n v="45231"/>
    <x v="3"/>
    <x v="628"/>
    <x v="1"/>
    <x v="6"/>
    <x v="622"/>
    <n v="32.76"/>
    <n v="7"/>
    <n v="0.2"/>
    <n v="3.6854999999999958"/>
  </r>
  <r>
    <n v="778"/>
    <x v="362"/>
    <x v="1"/>
    <x v="291"/>
    <d v="2012-08-23T00:00:00"/>
    <s v="First Class"/>
    <x v="125"/>
    <s v="Nick Zandusky"/>
    <x v="2"/>
    <s v="United States"/>
    <s v="San Francisco"/>
    <x v="1"/>
    <n v="94110"/>
    <x v="1"/>
    <x v="629"/>
    <x v="0"/>
    <x v="1"/>
    <x v="623"/>
    <n v="544.00800000000004"/>
    <n v="3"/>
    <n v="0.2"/>
    <n v="40.800600000000003"/>
  </r>
  <r>
    <n v="779"/>
    <x v="362"/>
    <x v="1"/>
    <x v="291"/>
    <d v="2012-08-23T00:00:00"/>
    <s v="First Class"/>
    <x v="125"/>
    <s v="Nick Zandusky"/>
    <x v="2"/>
    <s v="United States"/>
    <s v="San Francisco"/>
    <x v="1"/>
    <n v="94110"/>
    <x v="1"/>
    <x v="368"/>
    <x v="1"/>
    <x v="10"/>
    <x v="364"/>
    <n v="59.94"/>
    <n v="3"/>
    <n v="0"/>
    <n v="28.171799999999998"/>
  </r>
  <r>
    <n v="780"/>
    <x v="362"/>
    <x v="1"/>
    <x v="291"/>
    <d v="2012-08-23T00:00:00"/>
    <s v="First Class"/>
    <x v="125"/>
    <s v="Nick Zandusky"/>
    <x v="2"/>
    <s v="United States"/>
    <s v="San Francisco"/>
    <x v="1"/>
    <n v="94110"/>
    <x v="1"/>
    <x v="358"/>
    <x v="1"/>
    <x v="10"/>
    <x v="354"/>
    <n v="23.92"/>
    <n v="4"/>
    <n v="0"/>
    <n v="11.720800000000001"/>
  </r>
  <r>
    <n v="781"/>
    <x v="362"/>
    <x v="1"/>
    <x v="291"/>
    <d v="2012-08-23T00:00:00"/>
    <s v="First Class"/>
    <x v="125"/>
    <s v="Nick Zandusky"/>
    <x v="2"/>
    <s v="United States"/>
    <s v="San Francisco"/>
    <x v="1"/>
    <n v="94110"/>
    <x v="1"/>
    <x v="630"/>
    <x v="1"/>
    <x v="10"/>
    <x v="624"/>
    <n v="4.28"/>
    <n v="1"/>
    <n v="0"/>
    <n v="1.9259999999999997"/>
  </r>
  <r>
    <n v="782"/>
    <x v="363"/>
    <x v="1"/>
    <x v="292"/>
    <d v="2012-10-06T00:00:00"/>
    <s v="Second Class"/>
    <x v="298"/>
    <s v="Bryan Mills"/>
    <x v="0"/>
    <s v="United States"/>
    <s v="Columbus"/>
    <x v="24"/>
    <n v="43229"/>
    <x v="3"/>
    <x v="410"/>
    <x v="1"/>
    <x v="8"/>
    <x v="405"/>
    <n v="32.07"/>
    <n v="5"/>
    <n v="0.7"/>
    <n v="-22.448999999999991"/>
  </r>
  <r>
    <n v="783"/>
    <x v="363"/>
    <x v="1"/>
    <x v="292"/>
    <d v="2012-10-06T00:00:00"/>
    <s v="Second Class"/>
    <x v="298"/>
    <s v="Bryan Mills"/>
    <x v="0"/>
    <s v="United States"/>
    <s v="Columbus"/>
    <x v="24"/>
    <n v="43229"/>
    <x v="3"/>
    <x v="46"/>
    <x v="2"/>
    <x v="11"/>
    <x v="46"/>
    <n v="24"/>
    <n v="2"/>
    <n v="0.2"/>
    <n v="-2.6999999999999993"/>
  </r>
  <r>
    <n v="784"/>
    <x v="363"/>
    <x v="1"/>
    <x v="292"/>
    <d v="2012-10-06T00:00:00"/>
    <s v="Second Class"/>
    <x v="298"/>
    <s v="Bryan Mills"/>
    <x v="0"/>
    <s v="United States"/>
    <s v="Columbus"/>
    <x v="24"/>
    <n v="43229"/>
    <x v="3"/>
    <x v="631"/>
    <x v="0"/>
    <x v="0"/>
    <x v="625"/>
    <n v="35.49"/>
    <n v="1"/>
    <n v="0.5"/>
    <n v="-15.615600000000001"/>
  </r>
  <r>
    <n v="785"/>
    <x v="363"/>
    <x v="1"/>
    <x v="292"/>
    <d v="2012-10-06T00:00:00"/>
    <s v="Second Class"/>
    <x v="298"/>
    <s v="Bryan Mills"/>
    <x v="0"/>
    <s v="United States"/>
    <s v="Columbus"/>
    <x v="24"/>
    <n v="43229"/>
    <x v="3"/>
    <x v="632"/>
    <x v="2"/>
    <x v="11"/>
    <x v="626"/>
    <n v="47.984000000000002"/>
    <n v="2"/>
    <n v="0.2"/>
    <n v="0.59979999999999656"/>
  </r>
  <r>
    <n v="786"/>
    <x v="364"/>
    <x v="1"/>
    <x v="293"/>
    <d v="2012-05-28T00:00:00"/>
    <s v="Standard Class"/>
    <x v="105"/>
    <s v="Erin Ashbrook"/>
    <x v="1"/>
    <s v="United States"/>
    <s v="Columbia"/>
    <x v="20"/>
    <n v="29203"/>
    <x v="0"/>
    <x v="633"/>
    <x v="1"/>
    <x v="12"/>
    <x v="627"/>
    <n v="186.69"/>
    <n v="3"/>
    <n v="0"/>
    <n v="87.744299999999981"/>
  </r>
  <r>
    <n v="787"/>
    <x v="365"/>
    <x v="3"/>
    <x v="294"/>
    <d v="2014-03-22T00:00:00"/>
    <s v="Second Class"/>
    <x v="52"/>
    <s v="Clay Ludtke"/>
    <x v="0"/>
    <s v="United States"/>
    <s v="Lancaster"/>
    <x v="1"/>
    <n v="93534"/>
    <x v="1"/>
    <x v="634"/>
    <x v="1"/>
    <x v="8"/>
    <x v="628"/>
    <n v="17.456"/>
    <n v="2"/>
    <n v="0.2"/>
    <n v="5.8914"/>
  </r>
  <r>
    <n v="788"/>
    <x v="366"/>
    <x v="1"/>
    <x v="295"/>
    <d v="2012-12-16T00:00:00"/>
    <s v="Standard Class"/>
    <x v="299"/>
    <s v="Liz Thompson"/>
    <x v="0"/>
    <s v="United States"/>
    <s v="Lancaster"/>
    <x v="1"/>
    <n v="93534"/>
    <x v="1"/>
    <x v="635"/>
    <x v="0"/>
    <x v="1"/>
    <x v="629"/>
    <n v="348.92800000000005"/>
    <n v="2"/>
    <n v="0.2"/>
    <n v="34.89279999999998"/>
  </r>
  <r>
    <n v="789"/>
    <x v="367"/>
    <x v="1"/>
    <x v="153"/>
    <d v="2012-06-30T00:00:00"/>
    <s v="Standard Class"/>
    <x v="193"/>
    <s v="Sue Ann Reed"/>
    <x v="0"/>
    <s v="United States"/>
    <s v="Richmond"/>
    <x v="17"/>
    <n v="23223"/>
    <x v="0"/>
    <x v="379"/>
    <x v="1"/>
    <x v="8"/>
    <x v="375"/>
    <n v="143.96"/>
    <n v="4"/>
    <n v="0"/>
    <n v="69.100800000000007"/>
  </r>
  <r>
    <n v="790"/>
    <x v="367"/>
    <x v="1"/>
    <x v="153"/>
    <d v="2012-06-30T00:00:00"/>
    <s v="Standard Class"/>
    <x v="193"/>
    <s v="Sue Ann Reed"/>
    <x v="0"/>
    <s v="United States"/>
    <s v="Richmond"/>
    <x v="17"/>
    <n v="23223"/>
    <x v="0"/>
    <x v="421"/>
    <x v="1"/>
    <x v="4"/>
    <x v="416"/>
    <n v="15.42"/>
    <n v="1"/>
    <n v="0"/>
    <n v="4.1634000000000011"/>
  </r>
  <r>
    <n v="791"/>
    <x v="367"/>
    <x v="1"/>
    <x v="153"/>
    <d v="2012-06-30T00:00:00"/>
    <s v="Standard Class"/>
    <x v="193"/>
    <s v="Sue Ann Reed"/>
    <x v="0"/>
    <s v="United States"/>
    <s v="Richmond"/>
    <x v="17"/>
    <n v="23223"/>
    <x v="0"/>
    <x v="636"/>
    <x v="1"/>
    <x v="8"/>
    <x v="630"/>
    <n v="43.04"/>
    <n v="8"/>
    <n v="0"/>
    <n v="21.089600000000001"/>
  </r>
  <r>
    <n v="792"/>
    <x v="367"/>
    <x v="1"/>
    <x v="153"/>
    <d v="2012-06-30T00:00:00"/>
    <s v="Standard Class"/>
    <x v="193"/>
    <s v="Sue Ann Reed"/>
    <x v="0"/>
    <s v="United States"/>
    <s v="Richmond"/>
    <x v="17"/>
    <n v="23223"/>
    <x v="0"/>
    <x v="637"/>
    <x v="0"/>
    <x v="1"/>
    <x v="631"/>
    <n v="332.94"/>
    <n v="3"/>
    <n v="0"/>
    <n v="79.905599999999993"/>
  </r>
  <r>
    <n v="793"/>
    <x v="368"/>
    <x v="0"/>
    <x v="244"/>
    <d v="2013-05-21T00:00:00"/>
    <s v="Same Day"/>
    <x v="300"/>
    <s v="Joe Kamberova"/>
    <x v="0"/>
    <s v="United States"/>
    <s v="Asheville"/>
    <x v="3"/>
    <n v="28806"/>
    <x v="0"/>
    <x v="638"/>
    <x v="2"/>
    <x v="7"/>
    <x v="632"/>
    <n v="1363.96"/>
    <n v="5"/>
    <n v="0.2"/>
    <n v="85.247500000000002"/>
  </r>
  <r>
    <n v="794"/>
    <x v="369"/>
    <x v="2"/>
    <x v="59"/>
    <d v="2011-09-26T00:00:00"/>
    <s v="Standard Class"/>
    <x v="301"/>
    <s v="Erica Smith"/>
    <x v="0"/>
    <s v="United States"/>
    <s v="San Francisco"/>
    <x v="1"/>
    <n v="94110"/>
    <x v="1"/>
    <x v="639"/>
    <x v="1"/>
    <x v="2"/>
    <x v="633"/>
    <n v="9.9600000000000009"/>
    <n v="2"/>
    <n v="0"/>
    <n v="4.5815999999999999"/>
  </r>
  <r>
    <n v="795"/>
    <x v="369"/>
    <x v="2"/>
    <x v="59"/>
    <d v="2011-09-26T00:00:00"/>
    <s v="Standard Class"/>
    <x v="301"/>
    <s v="Erica Smith"/>
    <x v="0"/>
    <s v="United States"/>
    <s v="San Francisco"/>
    <x v="1"/>
    <n v="94110"/>
    <x v="1"/>
    <x v="362"/>
    <x v="1"/>
    <x v="10"/>
    <x v="357"/>
    <n v="21.72"/>
    <n v="4"/>
    <n v="0"/>
    <n v="10.642799999999999"/>
  </r>
  <r>
    <n v="796"/>
    <x v="370"/>
    <x v="3"/>
    <x v="296"/>
    <d v="2014-09-27T00:00:00"/>
    <s v="Standard Class"/>
    <x v="302"/>
    <s v="Rick Hansen"/>
    <x v="0"/>
    <s v="United States"/>
    <s v="Rochester"/>
    <x v="11"/>
    <n v="55901"/>
    <x v="2"/>
    <x v="614"/>
    <x v="1"/>
    <x v="8"/>
    <x v="609"/>
    <n v="20.16"/>
    <n v="7"/>
    <n v="0"/>
    <n v="9.8783999999999992"/>
  </r>
  <r>
    <n v="797"/>
    <x v="371"/>
    <x v="1"/>
    <x v="100"/>
    <d v="2012-12-26T00:00:00"/>
    <s v="First Class"/>
    <x v="106"/>
    <s v="David Bremer"/>
    <x v="1"/>
    <s v="United States"/>
    <s v="Rochester"/>
    <x v="15"/>
    <n v="14609"/>
    <x v="3"/>
    <x v="640"/>
    <x v="1"/>
    <x v="10"/>
    <x v="634"/>
    <n v="132.79"/>
    <n v="7"/>
    <n v="0"/>
    <n v="63.739199999999997"/>
  </r>
  <r>
    <n v="798"/>
    <x v="371"/>
    <x v="1"/>
    <x v="100"/>
    <d v="2012-12-26T00:00:00"/>
    <s v="First Class"/>
    <x v="106"/>
    <s v="David Bremer"/>
    <x v="1"/>
    <s v="United States"/>
    <s v="Rochester"/>
    <x v="15"/>
    <n v="14609"/>
    <x v="3"/>
    <x v="12"/>
    <x v="1"/>
    <x v="10"/>
    <x v="12"/>
    <n v="12.96"/>
    <n v="2"/>
    <n v="0"/>
    <n v="6.2208000000000006"/>
  </r>
  <r>
    <n v="799"/>
    <x v="371"/>
    <x v="1"/>
    <x v="100"/>
    <d v="2012-12-26T00:00:00"/>
    <s v="First Class"/>
    <x v="106"/>
    <s v="David Bremer"/>
    <x v="1"/>
    <s v="United States"/>
    <s v="Rochester"/>
    <x v="15"/>
    <n v="14609"/>
    <x v="3"/>
    <x v="641"/>
    <x v="1"/>
    <x v="2"/>
    <x v="635"/>
    <n v="21.560000000000002"/>
    <n v="7"/>
    <n v="0"/>
    <n v="10.348799999999999"/>
  </r>
  <r>
    <n v="800"/>
    <x v="372"/>
    <x v="1"/>
    <x v="154"/>
    <d v="2012-12-03T00:00:00"/>
    <s v="Standard Class"/>
    <x v="303"/>
    <s v="Carlos Daly"/>
    <x v="0"/>
    <s v="United States"/>
    <s v="Lake Elsinore"/>
    <x v="1"/>
    <n v="92530"/>
    <x v="1"/>
    <x v="474"/>
    <x v="0"/>
    <x v="1"/>
    <x v="470"/>
    <n v="283.92"/>
    <n v="5"/>
    <n v="0.2"/>
    <n v="17.745000000000019"/>
  </r>
  <r>
    <n v="801"/>
    <x v="373"/>
    <x v="3"/>
    <x v="297"/>
    <d v="2014-02-24T00:00:00"/>
    <s v="First Class"/>
    <x v="304"/>
    <s v="Helen Wasserman"/>
    <x v="1"/>
    <s v="United States"/>
    <s v="San Diego"/>
    <x v="1"/>
    <n v="92105"/>
    <x v="1"/>
    <x v="642"/>
    <x v="0"/>
    <x v="5"/>
    <x v="636"/>
    <n v="22.23"/>
    <n v="1"/>
    <n v="0"/>
    <n v="7.3358999999999988"/>
  </r>
  <r>
    <n v="802"/>
    <x v="373"/>
    <x v="3"/>
    <x v="297"/>
    <d v="2014-02-24T00:00:00"/>
    <s v="First Class"/>
    <x v="304"/>
    <s v="Helen Wasserman"/>
    <x v="1"/>
    <s v="United States"/>
    <s v="San Diego"/>
    <x v="1"/>
    <n v="92105"/>
    <x v="1"/>
    <x v="233"/>
    <x v="2"/>
    <x v="7"/>
    <x v="231"/>
    <n v="215.96799999999999"/>
    <n v="2"/>
    <n v="0.2"/>
    <n v="18.897199999999991"/>
  </r>
  <r>
    <n v="803"/>
    <x v="374"/>
    <x v="0"/>
    <x v="298"/>
    <d v="2013-08-24T00:00:00"/>
    <s v="Second Class"/>
    <x v="304"/>
    <s v="Helen Wasserman"/>
    <x v="1"/>
    <s v="United States"/>
    <s v="New York City"/>
    <x v="15"/>
    <n v="10024"/>
    <x v="3"/>
    <x v="643"/>
    <x v="1"/>
    <x v="9"/>
    <x v="637"/>
    <n v="355.32"/>
    <n v="9"/>
    <n v="0"/>
    <n v="99.48960000000001"/>
  </r>
  <r>
    <n v="804"/>
    <x v="375"/>
    <x v="0"/>
    <x v="299"/>
    <d v="2013-03-18T00:00:00"/>
    <s v="Standard Class"/>
    <x v="305"/>
    <s v="Mike Caudle"/>
    <x v="1"/>
    <s v="United States"/>
    <s v="Monroe"/>
    <x v="28"/>
    <n v="71203"/>
    <x v="0"/>
    <x v="644"/>
    <x v="1"/>
    <x v="10"/>
    <x v="638"/>
    <n v="12.96"/>
    <n v="2"/>
    <n v="0"/>
    <n v="6.2208000000000006"/>
  </r>
  <r>
    <n v="805"/>
    <x v="376"/>
    <x v="3"/>
    <x v="300"/>
    <d v="2014-04-25T00:00:00"/>
    <s v="First Class"/>
    <x v="306"/>
    <s v="Gary McGarr"/>
    <x v="0"/>
    <s v="United States"/>
    <s v="San Francisco"/>
    <x v="1"/>
    <n v="94122"/>
    <x v="1"/>
    <x v="645"/>
    <x v="0"/>
    <x v="5"/>
    <x v="639"/>
    <n v="18.28"/>
    <n v="2"/>
    <n v="0"/>
    <n v="6.2151999999999994"/>
  </r>
  <r>
    <n v="806"/>
    <x v="377"/>
    <x v="2"/>
    <x v="301"/>
    <d v="2011-11-07T00:00:00"/>
    <s v="Standard Class"/>
    <x v="154"/>
    <s v="Russell Applegate"/>
    <x v="0"/>
    <s v="United States"/>
    <s v="Denver"/>
    <x v="22"/>
    <n v="80219"/>
    <x v="1"/>
    <x v="646"/>
    <x v="1"/>
    <x v="6"/>
    <x v="640"/>
    <n v="43.176000000000002"/>
    <n v="3"/>
    <n v="0.2"/>
    <n v="4.3176000000000005"/>
  </r>
  <r>
    <n v="807"/>
    <x v="377"/>
    <x v="2"/>
    <x v="301"/>
    <d v="2011-11-07T00:00:00"/>
    <s v="Standard Class"/>
    <x v="154"/>
    <s v="Russell Applegate"/>
    <x v="0"/>
    <s v="United States"/>
    <s v="Denver"/>
    <x v="22"/>
    <n v="80219"/>
    <x v="1"/>
    <x v="647"/>
    <x v="2"/>
    <x v="7"/>
    <x v="641"/>
    <n v="1983.9680000000001"/>
    <n v="4"/>
    <n v="0.2"/>
    <n v="247.99599999999981"/>
  </r>
  <r>
    <n v="808"/>
    <x v="378"/>
    <x v="1"/>
    <x v="302"/>
    <d v="2012-02-05T00:00:00"/>
    <s v="First Class"/>
    <x v="211"/>
    <s v="Allen Armold"/>
    <x v="0"/>
    <s v="United States"/>
    <s v="Omaha"/>
    <x v="8"/>
    <n v="68104"/>
    <x v="2"/>
    <x v="378"/>
    <x v="0"/>
    <x v="5"/>
    <x v="374"/>
    <n v="28.4"/>
    <n v="2"/>
    <n v="0"/>
    <n v="11.076000000000001"/>
  </r>
  <r>
    <n v="809"/>
    <x v="378"/>
    <x v="1"/>
    <x v="302"/>
    <d v="2012-02-05T00:00:00"/>
    <s v="First Class"/>
    <x v="211"/>
    <s v="Allen Armold"/>
    <x v="0"/>
    <s v="United States"/>
    <s v="Omaha"/>
    <x v="8"/>
    <n v="68104"/>
    <x v="2"/>
    <x v="648"/>
    <x v="2"/>
    <x v="11"/>
    <x v="642"/>
    <n v="149.97"/>
    <n v="3"/>
    <n v="0"/>
    <n v="50.989800000000002"/>
  </r>
  <r>
    <n v="810"/>
    <x v="379"/>
    <x v="2"/>
    <x v="303"/>
    <d v="2011-10-15T00:00:00"/>
    <s v="First Class"/>
    <x v="233"/>
    <s v="Zuschuss Carroll"/>
    <x v="0"/>
    <s v="United States"/>
    <s v="Edmonds"/>
    <x v="4"/>
    <n v="98026"/>
    <x v="1"/>
    <x v="649"/>
    <x v="1"/>
    <x v="6"/>
    <x v="643"/>
    <n v="11.52"/>
    <n v="4"/>
    <n v="0"/>
    <n v="3.2256"/>
  </r>
  <r>
    <n v="811"/>
    <x v="379"/>
    <x v="2"/>
    <x v="303"/>
    <d v="2011-10-15T00:00:00"/>
    <s v="First Class"/>
    <x v="233"/>
    <s v="Zuschuss Carroll"/>
    <x v="0"/>
    <s v="United States"/>
    <s v="Edmonds"/>
    <x v="4"/>
    <n v="98026"/>
    <x v="1"/>
    <x v="257"/>
    <x v="0"/>
    <x v="3"/>
    <x v="255"/>
    <n v="1298.55"/>
    <n v="5"/>
    <n v="0"/>
    <n v="311.65199999999999"/>
  </r>
  <r>
    <n v="812"/>
    <x v="379"/>
    <x v="2"/>
    <x v="303"/>
    <d v="2011-10-15T00:00:00"/>
    <s v="First Class"/>
    <x v="233"/>
    <s v="Zuschuss Carroll"/>
    <x v="0"/>
    <s v="United States"/>
    <s v="Edmonds"/>
    <x v="4"/>
    <n v="98026"/>
    <x v="1"/>
    <x v="650"/>
    <x v="1"/>
    <x v="9"/>
    <x v="644"/>
    <n v="213.92"/>
    <n v="4"/>
    <n v="0"/>
    <n v="62.036799999999971"/>
  </r>
  <r>
    <n v="813"/>
    <x v="379"/>
    <x v="2"/>
    <x v="303"/>
    <d v="2011-10-15T00:00:00"/>
    <s v="First Class"/>
    <x v="233"/>
    <s v="Zuschuss Carroll"/>
    <x v="0"/>
    <s v="United States"/>
    <s v="Edmonds"/>
    <x v="4"/>
    <n v="98026"/>
    <x v="1"/>
    <x v="553"/>
    <x v="2"/>
    <x v="11"/>
    <x v="547"/>
    <n v="25.78"/>
    <n v="2"/>
    <n v="0"/>
    <n v="2.5779999999999994"/>
  </r>
  <r>
    <n v="814"/>
    <x v="380"/>
    <x v="3"/>
    <x v="304"/>
    <d v="2014-05-15T00:00:00"/>
    <s v="Same Day"/>
    <x v="307"/>
    <s v="Pauline Johnson"/>
    <x v="0"/>
    <s v="United States"/>
    <s v="Santa Ana"/>
    <x v="1"/>
    <n v="92704"/>
    <x v="1"/>
    <x v="645"/>
    <x v="0"/>
    <x v="5"/>
    <x v="639"/>
    <n v="18.28"/>
    <n v="2"/>
    <n v="0"/>
    <n v="6.2151999999999994"/>
  </r>
  <r>
    <n v="815"/>
    <x v="380"/>
    <x v="3"/>
    <x v="304"/>
    <d v="2014-05-15T00:00:00"/>
    <s v="Same Day"/>
    <x v="307"/>
    <s v="Pauline Johnson"/>
    <x v="0"/>
    <s v="United States"/>
    <s v="Santa Ana"/>
    <x v="1"/>
    <n v="92704"/>
    <x v="1"/>
    <x v="651"/>
    <x v="2"/>
    <x v="11"/>
    <x v="645"/>
    <n v="1399.93"/>
    <n v="7"/>
    <n v="0"/>
    <n v="601.96990000000005"/>
  </r>
  <r>
    <n v="816"/>
    <x v="381"/>
    <x v="1"/>
    <x v="305"/>
    <d v="2012-03-23T00:00:00"/>
    <s v="First Class"/>
    <x v="308"/>
    <s v="Bart Watters"/>
    <x v="1"/>
    <s v="United States"/>
    <s v="Milwaukee"/>
    <x v="6"/>
    <n v="53209"/>
    <x v="2"/>
    <x v="180"/>
    <x v="1"/>
    <x v="10"/>
    <x v="179"/>
    <n v="51.84"/>
    <n v="8"/>
    <n v="0"/>
    <n v="24.883200000000002"/>
  </r>
  <r>
    <n v="817"/>
    <x v="382"/>
    <x v="0"/>
    <x v="306"/>
    <d v="2013-09-20T00:00:00"/>
    <s v="Standard Class"/>
    <x v="203"/>
    <s v="Dean Braden"/>
    <x v="0"/>
    <s v="United States"/>
    <s v="Philadelphia"/>
    <x v="9"/>
    <n v="19140"/>
    <x v="3"/>
    <x v="652"/>
    <x v="1"/>
    <x v="10"/>
    <x v="646"/>
    <n v="5.3440000000000003"/>
    <n v="1"/>
    <n v="0.2"/>
    <n v="1.8703999999999998"/>
  </r>
  <r>
    <n v="818"/>
    <x v="383"/>
    <x v="2"/>
    <x v="307"/>
    <d v="2011-07-02T00:00:00"/>
    <s v="Standard Class"/>
    <x v="222"/>
    <s v="Cynthia Arntzen"/>
    <x v="0"/>
    <s v="United States"/>
    <s v="Philadelphia"/>
    <x v="9"/>
    <n v="19140"/>
    <x v="3"/>
    <x v="88"/>
    <x v="1"/>
    <x v="10"/>
    <x v="88"/>
    <n v="41.472000000000008"/>
    <n v="8"/>
    <n v="0.2"/>
    <n v="14.5152"/>
  </r>
  <r>
    <n v="819"/>
    <x v="383"/>
    <x v="2"/>
    <x v="307"/>
    <d v="2011-07-02T00:00:00"/>
    <s v="Standard Class"/>
    <x v="222"/>
    <s v="Cynthia Arntzen"/>
    <x v="0"/>
    <s v="United States"/>
    <s v="Philadelphia"/>
    <x v="9"/>
    <n v="19140"/>
    <x v="3"/>
    <x v="653"/>
    <x v="1"/>
    <x v="8"/>
    <x v="647"/>
    <n v="3.168000000000001"/>
    <n v="3"/>
    <n v="0.7"/>
    <n v="-2.4287999999999998"/>
  </r>
  <r>
    <n v="820"/>
    <x v="383"/>
    <x v="2"/>
    <x v="307"/>
    <d v="2011-07-02T00:00:00"/>
    <s v="Standard Class"/>
    <x v="222"/>
    <s v="Cynthia Arntzen"/>
    <x v="0"/>
    <s v="United States"/>
    <s v="Philadelphia"/>
    <x v="9"/>
    <n v="19140"/>
    <x v="3"/>
    <x v="654"/>
    <x v="0"/>
    <x v="1"/>
    <x v="648"/>
    <n v="1228.4649999999999"/>
    <n v="5"/>
    <n v="0.3"/>
    <n v="0"/>
  </r>
  <r>
    <n v="821"/>
    <x v="383"/>
    <x v="2"/>
    <x v="307"/>
    <d v="2011-07-02T00:00:00"/>
    <s v="Standard Class"/>
    <x v="222"/>
    <s v="Cynthia Arntzen"/>
    <x v="0"/>
    <s v="United States"/>
    <s v="Philadelphia"/>
    <x v="9"/>
    <n v="19140"/>
    <x v="3"/>
    <x v="655"/>
    <x v="1"/>
    <x v="8"/>
    <x v="649"/>
    <n v="31.086000000000006"/>
    <n v="3"/>
    <n v="0.7"/>
    <n v="-22.796399999999991"/>
  </r>
  <r>
    <n v="822"/>
    <x v="383"/>
    <x v="2"/>
    <x v="307"/>
    <d v="2011-07-02T00:00:00"/>
    <s v="Standard Class"/>
    <x v="222"/>
    <s v="Cynthia Arntzen"/>
    <x v="0"/>
    <s v="United States"/>
    <s v="Philadelphia"/>
    <x v="9"/>
    <n v="19140"/>
    <x v="3"/>
    <x v="656"/>
    <x v="1"/>
    <x v="10"/>
    <x v="650"/>
    <n v="335.52"/>
    <n v="4"/>
    <n v="0.2"/>
    <n v="117.43199999999999"/>
  </r>
  <r>
    <n v="823"/>
    <x v="384"/>
    <x v="3"/>
    <x v="308"/>
    <d v="2014-06-28T00:00:00"/>
    <s v="Standard Class"/>
    <x v="309"/>
    <s v="Toby Ritter"/>
    <x v="0"/>
    <s v="United States"/>
    <s v="Belleville"/>
    <x v="30"/>
    <n v="7109"/>
    <x v="3"/>
    <x v="657"/>
    <x v="2"/>
    <x v="11"/>
    <x v="651"/>
    <n v="239.96999999999997"/>
    <n v="3"/>
    <n v="0"/>
    <n v="71.990999999999985"/>
  </r>
  <r>
    <n v="824"/>
    <x v="384"/>
    <x v="3"/>
    <x v="308"/>
    <d v="2014-06-28T00:00:00"/>
    <s v="Standard Class"/>
    <x v="309"/>
    <s v="Toby Ritter"/>
    <x v="0"/>
    <s v="United States"/>
    <s v="Belleville"/>
    <x v="30"/>
    <n v="7109"/>
    <x v="3"/>
    <x v="607"/>
    <x v="1"/>
    <x v="2"/>
    <x v="602"/>
    <n v="9.82"/>
    <n v="2"/>
    <n v="0"/>
    <n v="4.8117999999999999"/>
  </r>
  <r>
    <n v="825"/>
    <x v="385"/>
    <x v="2"/>
    <x v="309"/>
    <d v="2011-05-15T00:00:00"/>
    <s v="Standard Class"/>
    <x v="310"/>
    <s v="Patrick Gardner"/>
    <x v="0"/>
    <s v="United States"/>
    <s v="San Francisco"/>
    <x v="1"/>
    <n v="94110"/>
    <x v="1"/>
    <x v="658"/>
    <x v="2"/>
    <x v="11"/>
    <x v="652"/>
    <n v="67.8"/>
    <n v="4"/>
    <n v="0"/>
    <n v="4.0679999999999978"/>
  </r>
  <r>
    <n v="826"/>
    <x v="385"/>
    <x v="2"/>
    <x v="309"/>
    <d v="2011-05-15T00:00:00"/>
    <s v="Standard Class"/>
    <x v="310"/>
    <s v="Patrick Gardner"/>
    <x v="0"/>
    <s v="United States"/>
    <s v="San Francisco"/>
    <x v="1"/>
    <n v="94110"/>
    <x v="1"/>
    <x v="201"/>
    <x v="2"/>
    <x v="11"/>
    <x v="200"/>
    <n v="167.97"/>
    <n v="3"/>
    <n v="0"/>
    <n v="40.31280000000001"/>
  </r>
  <r>
    <n v="827"/>
    <x v="386"/>
    <x v="3"/>
    <x v="170"/>
    <d v="2014-08-29T00:00:00"/>
    <s v="Standard Class"/>
    <x v="218"/>
    <s v="Greg Tran"/>
    <x v="0"/>
    <s v="United States"/>
    <s v="Lakeville"/>
    <x v="11"/>
    <n v="55044"/>
    <x v="2"/>
    <x v="659"/>
    <x v="1"/>
    <x v="13"/>
    <x v="653"/>
    <n v="35"/>
    <n v="7"/>
    <n v="0"/>
    <n v="16.8"/>
  </r>
  <r>
    <n v="828"/>
    <x v="386"/>
    <x v="3"/>
    <x v="170"/>
    <d v="2014-08-29T00:00:00"/>
    <s v="Standard Class"/>
    <x v="218"/>
    <s v="Greg Tran"/>
    <x v="0"/>
    <s v="United States"/>
    <s v="Lakeville"/>
    <x v="11"/>
    <n v="55044"/>
    <x v="2"/>
    <x v="660"/>
    <x v="1"/>
    <x v="14"/>
    <x v="654"/>
    <n v="37.24"/>
    <n v="4"/>
    <n v="0"/>
    <n v="10.799599999999998"/>
  </r>
  <r>
    <n v="829"/>
    <x v="386"/>
    <x v="3"/>
    <x v="170"/>
    <d v="2014-08-29T00:00:00"/>
    <s v="Standard Class"/>
    <x v="218"/>
    <s v="Greg Tran"/>
    <x v="0"/>
    <s v="United States"/>
    <s v="Lakeville"/>
    <x v="11"/>
    <n v="55044"/>
    <x v="2"/>
    <x v="661"/>
    <x v="1"/>
    <x v="12"/>
    <x v="655"/>
    <n v="15.28"/>
    <n v="2"/>
    <n v="0"/>
    <n v="7.4871999999999996"/>
  </r>
  <r>
    <n v="830"/>
    <x v="387"/>
    <x v="3"/>
    <x v="114"/>
    <d v="2014-06-22T00:00:00"/>
    <s v="Second Class"/>
    <x v="32"/>
    <s v="Joel Eaton"/>
    <x v="0"/>
    <s v="United States"/>
    <s v="Florence"/>
    <x v="0"/>
    <n v="41042"/>
    <x v="0"/>
    <x v="662"/>
    <x v="0"/>
    <x v="1"/>
    <x v="656"/>
    <n v="301.95999999999998"/>
    <n v="2"/>
    <n v="0"/>
    <n v="90.587999999999965"/>
  </r>
  <r>
    <n v="831"/>
    <x v="387"/>
    <x v="3"/>
    <x v="114"/>
    <d v="2014-06-22T00:00:00"/>
    <s v="Second Class"/>
    <x v="32"/>
    <s v="Joel Eaton"/>
    <x v="0"/>
    <s v="United States"/>
    <s v="Florence"/>
    <x v="0"/>
    <n v="41042"/>
    <x v="0"/>
    <x v="663"/>
    <x v="1"/>
    <x v="9"/>
    <x v="657"/>
    <n v="180.66"/>
    <n v="3"/>
    <n v="0"/>
    <n v="50.584800000000008"/>
  </r>
  <r>
    <n v="832"/>
    <x v="387"/>
    <x v="3"/>
    <x v="114"/>
    <d v="2014-06-22T00:00:00"/>
    <s v="Second Class"/>
    <x v="32"/>
    <s v="Joel Eaton"/>
    <x v="0"/>
    <s v="United States"/>
    <s v="Florence"/>
    <x v="0"/>
    <n v="41042"/>
    <x v="0"/>
    <x v="664"/>
    <x v="2"/>
    <x v="7"/>
    <x v="658"/>
    <n v="191.98"/>
    <n v="2"/>
    <n v="0"/>
    <n v="51.834599999999995"/>
  </r>
  <r>
    <n v="833"/>
    <x v="387"/>
    <x v="3"/>
    <x v="114"/>
    <d v="2014-06-22T00:00:00"/>
    <s v="Second Class"/>
    <x v="32"/>
    <s v="Joel Eaton"/>
    <x v="0"/>
    <s v="United States"/>
    <s v="Florence"/>
    <x v="0"/>
    <n v="41042"/>
    <x v="0"/>
    <x v="665"/>
    <x v="2"/>
    <x v="7"/>
    <x v="659"/>
    <n v="65.989999999999995"/>
    <n v="1"/>
    <n v="0"/>
    <n v="17.157400000000003"/>
  </r>
  <r>
    <n v="834"/>
    <x v="388"/>
    <x v="0"/>
    <x v="310"/>
    <d v="2013-07-28T00:00:00"/>
    <s v="Standard Class"/>
    <x v="80"/>
    <s v="Jennifer Braxton"/>
    <x v="1"/>
    <s v="United States"/>
    <s v="Tampa"/>
    <x v="2"/>
    <n v="33614"/>
    <x v="0"/>
    <x v="666"/>
    <x v="1"/>
    <x v="6"/>
    <x v="660"/>
    <n v="35.216000000000001"/>
    <n v="2"/>
    <n v="0.2"/>
    <n v="2.6411999999999995"/>
  </r>
  <r>
    <n v="835"/>
    <x v="388"/>
    <x v="0"/>
    <x v="310"/>
    <d v="2013-07-28T00:00:00"/>
    <s v="Standard Class"/>
    <x v="80"/>
    <s v="Jennifer Braxton"/>
    <x v="1"/>
    <s v="United States"/>
    <s v="Tampa"/>
    <x v="2"/>
    <n v="33614"/>
    <x v="0"/>
    <x v="667"/>
    <x v="1"/>
    <x v="9"/>
    <x v="661"/>
    <n v="23.696000000000002"/>
    <n v="2"/>
    <n v="0.2"/>
    <n v="6.5164"/>
  </r>
  <r>
    <n v="836"/>
    <x v="388"/>
    <x v="0"/>
    <x v="310"/>
    <d v="2013-07-28T00:00:00"/>
    <s v="Standard Class"/>
    <x v="80"/>
    <s v="Jennifer Braxton"/>
    <x v="1"/>
    <s v="United States"/>
    <s v="Tampa"/>
    <x v="2"/>
    <n v="33614"/>
    <x v="0"/>
    <x v="668"/>
    <x v="2"/>
    <x v="15"/>
    <x v="662"/>
    <n v="265.47500000000002"/>
    <n v="1"/>
    <n v="0.5"/>
    <n v="-111.49950000000007"/>
  </r>
  <r>
    <n v="837"/>
    <x v="389"/>
    <x v="2"/>
    <x v="78"/>
    <d v="2011-09-13T00:00:00"/>
    <s v="Second Class"/>
    <x v="293"/>
    <s v="Lisa Hazard"/>
    <x v="0"/>
    <s v="United States"/>
    <s v="Tyler"/>
    <x v="5"/>
    <n v="75701"/>
    <x v="2"/>
    <x v="669"/>
    <x v="1"/>
    <x v="8"/>
    <x v="663"/>
    <n v="51.183999999999983"/>
    <n v="4"/>
    <n v="0.8"/>
    <n v="-79.335199999999986"/>
  </r>
  <r>
    <n v="838"/>
    <x v="390"/>
    <x v="3"/>
    <x v="259"/>
    <d v="2014-11-12T00:00:00"/>
    <s v="Standard Class"/>
    <x v="311"/>
    <s v="James Lanier"/>
    <x v="2"/>
    <s v="United States"/>
    <s v="Columbia"/>
    <x v="18"/>
    <n v="38401"/>
    <x v="0"/>
    <x v="670"/>
    <x v="1"/>
    <x v="10"/>
    <x v="664"/>
    <n v="9.6640000000000015"/>
    <n v="2"/>
    <n v="0.2"/>
    <n v="3.2615999999999996"/>
  </r>
  <r>
    <n v="839"/>
    <x v="391"/>
    <x v="0"/>
    <x v="311"/>
    <d v="2013-03-13T00:00:00"/>
    <s v="Standard Class"/>
    <x v="182"/>
    <s v="Ed Braxton"/>
    <x v="1"/>
    <s v="United States"/>
    <s v="Fort Worth"/>
    <x v="5"/>
    <n v="76106"/>
    <x v="2"/>
    <x v="402"/>
    <x v="2"/>
    <x v="7"/>
    <x v="398"/>
    <n v="21.071999999999999"/>
    <n v="3"/>
    <n v="0.2"/>
    <n v="1.5804"/>
  </r>
  <r>
    <n v="840"/>
    <x v="392"/>
    <x v="1"/>
    <x v="312"/>
    <d v="2012-11-25T00:00:00"/>
    <s v="Standard Class"/>
    <x v="312"/>
    <s v="Brian Moss"/>
    <x v="1"/>
    <s v="United States"/>
    <s v="New York City"/>
    <x v="15"/>
    <n v="10035"/>
    <x v="3"/>
    <x v="626"/>
    <x v="1"/>
    <x v="6"/>
    <x v="620"/>
    <n v="60.449999999999996"/>
    <n v="3"/>
    <n v="0"/>
    <n v="16.3215"/>
  </r>
  <r>
    <n v="841"/>
    <x v="392"/>
    <x v="1"/>
    <x v="312"/>
    <d v="2012-11-25T00:00:00"/>
    <s v="Standard Class"/>
    <x v="312"/>
    <s v="Brian Moss"/>
    <x v="1"/>
    <s v="United States"/>
    <s v="New York City"/>
    <x v="15"/>
    <n v="10035"/>
    <x v="3"/>
    <x v="671"/>
    <x v="1"/>
    <x v="6"/>
    <x v="665"/>
    <n v="11.52"/>
    <n v="4"/>
    <n v="0"/>
    <n v="3.3407999999999998"/>
  </r>
  <r>
    <n v="842"/>
    <x v="392"/>
    <x v="1"/>
    <x v="312"/>
    <d v="2012-11-25T00:00:00"/>
    <s v="Standard Class"/>
    <x v="312"/>
    <s v="Brian Moss"/>
    <x v="1"/>
    <s v="United States"/>
    <s v="New York City"/>
    <x v="15"/>
    <n v="10035"/>
    <x v="3"/>
    <x v="672"/>
    <x v="0"/>
    <x v="0"/>
    <x v="666"/>
    <n v="186.048"/>
    <n v="4"/>
    <n v="0.2"/>
    <n v="9.3024000000000058"/>
  </r>
  <r>
    <n v="843"/>
    <x v="393"/>
    <x v="0"/>
    <x v="77"/>
    <d v="2013-11-10T00:00:00"/>
    <s v="First Class"/>
    <x v="313"/>
    <s v="Eudokia Martin"/>
    <x v="1"/>
    <s v="United States"/>
    <s v="Los Angeles"/>
    <x v="1"/>
    <n v="90036"/>
    <x v="1"/>
    <x v="673"/>
    <x v="1"/>
    <x v="8"/>
    <x v="667"/>
    <n v="37.44"/>
    <n v="4"/>
    <n v="0.2"/>
    <n v="11.699999999999996"/>
  </r>
  <r>
    <n v="844"/>
    <x v="393"/>
    <x v="0"/>
    <x v="77"/>
    <d v="2013-11-10T00:00:00"/>
    <s v="First Class"/>
    <x v="313"/>
    <s v="Eudokia Martin"/>
    <x v="1"/>
    <s v="United States"/>
    <s v="Los Angeles"/>
    <x v="1"/>
    <n v="90036"/>
    <x v="1"/>
    <x v="674"/>
    <x v="1"/>
    <x v="8"/>
    <x v="668"/>
    <n v="26.975999999999999"/>
    <n v="4"/>
    <n v="0.2"/>
    <n v="8.767199999999999"/>
  </r>
  <r>
    <n v="845"/>
    <x v="393"/>
    <x v="0"/>
    <x v="77"/>
    <d v="2013-11-10T00:00:00"/>
    <s v="First Class"/>
    <x v="313"/>
    <s v="Eudokia Martin"/>
    <x v="1"/>
    <s v="United States"/>
    <s v="Los Angeles"/>
    <x v="1"/>
    <n v="90036"/>
    <x v="1"/>
    <x v="675"/>
    <x v="1"/>
    <x v="14"/>
    <x v="669"/>
    <n v="11.36"/>
    <n v="2"/>
    <n v="0"/>
    <n v="3.2943999999999996"/>
  </r>
  <r>
    <n v="846"/>
    <x v="393"/>
    <x v="0"/>
    <x v="77"/>
    <d v="2013-11-10T00:00:00"/>
    <s v="First Class"/>
    <x v="313"/>
    <s v="Eudokia Martin"/>
    <x v="1"/>
    <s v="United States"/>
    <s v="Los Angeles"/>
    <x v="1"/>
    <n v="90036"/>
    <x v="1"/>
    <x v="676"/>
    <x v="1"/>
    <x v="2"/>
    <x v="670"/>
    <n v="14.62"/>
    <n v="2"/>
    <n v="0"/>
    <n v="6.8713999999999995"/>
  </r>
  <r>
    <n v="847"/>
    <x v="394"/>
    <x v="1"/>
    <x v="313"/>
    <d v="2012-10-17T00:00:00"/>
    <s v="Standard Class"/>
    <x v="314"/>
    <s v="Art Foster"/>
    <x v="0"/>
    <s v="United States"/>
    <s v="Louisville"/>
    <x v="0"/>
    <n v="40214"/>
    <x v="0"/>
    <x v="179"/>
    <x v="2"/>
    <x v="7"/>
    <x v="178"/>
    <n v="83.72"/>
    <n v="7"/>
    <n v="0"/>
    <n v="23.441600000000005"/>
  </r>
  <r>
    <n v="848"/>
    <x v="394"/>
    <x v="1"/>
    <x v="313"/>
    <d v="2012-10-17T00:00:00"/>
    <s v="Standard Class"/>
    <x v="314"/>
    <s v="Art Foster"/>
    <x v="0"/>
    <s v="United States"/>
    <s v="Louisville"/>
    <x v="0"/>
    <n v="40214"/>
    <x v="0"/>
    <x v="268"/>
    <x v="0"/>
    <x v="1"/>
    <x v="265"/>
    <n v="287.94"/>
    <n v="3"/>
    <n v="0"/>
    <n v="77.743800000000022"/>
  </r>
  <r>
    <n v="849"/>
    <x v="395"/>
    <x v="3"/>
    <x v="314"/>
    <d v="2014-01-07T00:00:00"/>
    <s v="Standard Class"/>
    <x v="315"/>
    <s v="Guy Armstrong"/>
    <x v="0"/>
    <s v="United States"/>
    <s v="Lorain"/>
    <x v="24"/>
    <n v="44052"/>
    <x v="3"/>
    <x v="677"/>
    <x v="0"/>
    <x v="5"/>
    <x v="671"/>
    <n v="48.896000000000001"/>
    <n v="4"/>
    <n v="0.2"/>
    <n v="8.5567999999999991"/>
  </r>
  <r>
    <n v="850"/>
    <x v="396"/>
    <x v="2"/>
    <x v="315"/>
    <d v="2011-02-13T00:00:00"/>
    <s v="Standard Class"/>
    <x v="316"/>
    <s v="Cyma Kinney"/>
    <x v="1"/>
    <s v="United States"/>
    <s v="Linden"/>
    <x v="30"/>
    <n v="7036"/>
    <x v="3"/>
    <x v="678"/>
    <x v="2"/>
    <x v="11"/>
    <x v="672"/>
    <n v="115.36"/>
    <n v="7"/>
    <n v="0"/>
    <n v="49.604800000000012"/>
  </r>
  <r>
    <n v="851"/>
    <x v="397"/>
    <x v="0"/>
    <x v="23"/>
    <d v="2013-06-26T00:00:00"/>
    <s v="Second Class"/>
    <x v="317"/>
    <s v="Dave Poirier"/>
    <x v="1"/>
    <s v="United States"/>
    <s v="Salinas"/>
    <x v="1"/>
    <n v="93905"/>
    <x v="1"/>
    <x v="679"/>
    <x v="1"/>
    <x v="6"/>
    <x v="673"/>
    <n v="5.16"/>
    <n v="2"/>
    <n v="0"/>
    <n v="1.3416000000000001"/>
  </r>
  <r>
    <n v="852"/>
    <x v="397"/>
    <x v="0"/>
    <x v="23"/>
    <d v="2013-06-26T00:00:00"/>
    <s v="Second Class"/>
    <x v="317"/>
    <s v="Dave Poirier"/>
    <x v="1"/>
    <s v="United States"/>
    <s v="Salinas"/>
    <x v="1"/>
    <n v="93905"/>
    <x v="1"/>
    <x v="680"/>
    <x v="1"/>
    <x v="10"/>
    <x v="674"/>
    <n v="38.880000000000003"/>
    <n v="6"/>
    <n v="0"/>
    <n v="18.662400000000002"/>
  </r>
  <r>
    <n v="853"/>
    <x v="398"/>
    <x v="0"/>
    <x v="316"/>
    <d v="2013-06-05T00:00:00"/>
    <s v="Standard Class"/>
    <x v="104"/>
    <s v="Valerie Dominguez"/>
    <x v="0"/>
    <s v="United States"/>
    <s v="Jackson"/>
    <x v="35"/>
    <n v="39212"/>
    <x v="0"/>
    <x v="290"/>
    <x v="1"/>
    <x v="6"/>
    <x v="287"/>
    <n v="185.88"/>
    <n v="6"/>
    <n v="0"/>
    <n v="50.187599999999996"/>
  </r>
  <r>
    <n v="854"/>
    <x v="399"/>
    <x v="0"/>
    <x v="317"/>
    <d v="2013-02-24T00:00:00"/>
    <s v="Standard Class"/>
    <x v="218"/>
    <s v="Greg Tran"/>
    <x v="0"/>
    <s v="United States"/>
    <s v="New York City"/>
    <x v="15"/>
    <n v="10035"/>
    <x v="3"/>
    <x v="642"/>
    <x v="0"/>
    <x v="5"/>
    <x v="636"/>
    <n v="44.46"/>
    <n v="2"/>
    <n v="0"/>
    <n v="14.671799999999998"/>
  </r>
  <r>
    <n v="855"/>
    <x v="399"/>
    <x v="0"/>
    <x v="317"/>
    <d v="2013-02-24T00:00:00"/>
    <s v="Standard Class"/>
    <x v="218"/>
    <s v="Greg Tran"/>
    <x v="0"/>
    <s v="United States"/>
    <s v="New York City"/>
    <x v="15"/>
    <n v="10035"/>
    <x v="3"/>
    <x v="459"/>
    <x v="1"/>
    <x v="4"/>
    <x v="455"/>
    <n v="242.94"/>
    <n v="3"/>
    <n v="0"/>
    <n v="9.7175999999999902"/>
  </r>
  <r>
    <n v="856"/>
    <x v="400"/>
    <x v="2"/>
    <x v="93"/>
    <d v="2011-08-08T00:00:00"/>
    <s v="Standard Class"/>
    <x v="318"/>
    <s v="Berenike Kampe"/>
    <x v="0"/>
    <s v="United States"/>
    <s v="New York City"/>
    <x v="15"/>
    <n v="10035"/>
    <x v="3"/>
    <x v="681"/>
    <x v="1"/>
    <x v="10"/>
    <x v="675"/>
    <n v="39.96"/>
    <n v="2"/>
    <n v="0"/>
    <n v="18.781199999999998"/>
  </r>
  <r>
    <n v="857"/>
    <x v="400"/>
    <x v="2"/>
    <x v="93"/>
    <d v="2011-08-08T00:00:00"/>
    <s v="Standard Class"/>
    <x v="318"/>
    <s v="Berenike Kampe"/>
    <x v="0"/>
    <s v="United States"/>
    <s v="New York City"/>
    <x v="15"/>
    <n v="10035"/>
    <x v="3"/>
    <x v="682"/>
    <x v="1"/>
    <x v="14"/>
    <x v="676"/>
    <n v="102.30000000000001"/>
    <n v="10"/>
    <n v="0"/>
    <n v="26.598000000000006"/>
  </r>
  <r>
    <n v="858"/>
    <x v="400"/>
    <x v="2"/>
    <x v="93"/>
    <d v="2011-08-08T00:00:00"/>
    <s v="Standard Class"/>
    <x v="318"/>
    <s v="Berenike Kampe"/>
    <x v="0"/>
    <s v="United States"/>
    <s v="New York City"/>
    <x v="15"/>
    <n v="10035"/>
    <x v="3"/>
    <x v="683"/>
    <x v="1"/>
    <x v="4"/>
    <x v="33"/>
    <n v="21.36"/>
    <n v="2"/>
    <n v="0"/>
    <n v="5.7672000000000008"/>
  </r>
  <r>
    <n v="859"/>
    <x v="401"/>
    <x v="3"/>
    <x v="318"/>
    <d v="2014-04-16T00:00:00"/>
    <s v="Standard Class"/>
    <x v="319"/>
    <s v="Sanjit Jacobs"/>
    <x v="2"/>
    <s v="United States"/>
    <s v="New Brunswick"/>
    <x v="30"/>
    <n v="8901"/>
    <x v="3"/>
    <x v="229"/>
    <x v="1"/>
    <x v="10"/>
    <x v="227"/>
    <n v="7.61"/>
    <n v="1"/>
    <n v="0"/>
    <n v="3.5766999999999998"/>
  </r>
  <r>
    <n v="860"/>
    <x v="401"/>
    <x v="3"/>
    <x v="318"/>
    <d v="2014-04-16T00:00:00"/>
    <s v="Standard Class"/>
    <x v="319"/>
    <s v="Sanjit Jacobs"/>
    <x v="2"/>
    <s v="United States"/>
    <s v="New Brunswick"/>
    <x v="30"/>
    <n v="8901"/>
    <x v="3"/>
    <x v="294"/>
    <x v="1"/>
    <x v="13"/>
    <x v="291"/>
    <n v="7.16"/>
    <n v="2"/>
    <n v="0"/>
    <n v="3.58"/>
  </r>
  <r>
    <n v="861"/>
    <x v="402"/>
    <x v="2"/>
    <x v="3"/>
    <d v="2011-06-16T00:00:00"/>
    <s v="Standard Class"/>
    <x v="320"/>
    <s v="Chuck Magee"/>
    <x v="0"/>
    <s v="United States"/>
    <s v="San Francisco"/>
    <x v="1"/>
    <n v="94122"/>
    <x v="1"/>
    <x v="327"/>
    <x v="1"/>
    <x v="14"/>
    <x v="33"/>
    <n v="7.36"/>
    <n v="2"/>
    <n v="0"/>
    <n v="0.14719999999999978"/>
  </r>
  <r>
    <n v="862"/>
    <x v="402"/>
    <x v="2"/>
    <x v="3"/>
    <d v="2011-06-16T00:00:00"/>
    <s v="Standard Class"/>
    <x v="320"/>
    <s v="Chuck Magee"/>
    <x v="0"/>
    <s v="United States"/>
    <s v="San Francisco"/>
    <x v="1"/>
    <n v="94122"/>
    <x v="1"/>
    <x v="684"/>
    <x v="1"/>
    <x v="6"/>
    <x v="677"/>
    <n v="23.1"/>
    <n v="2"/>
    <n v="0"/>
    <n v="10.625999999999999"/>
  </r>
  <r>
    <n v="863"/>
    <x v="403"/>
    <x v="0"/>
    <x v="319"/>
    <d v="2013-01-07T00:00:00"/>
    <s v="Second Class"/>
    <x v="295"/>
    <s v="Anthony Johnson"/>
    <x v="1"/>
    <s v="United States"/>
    <s v="Jacksonville"/>
    <x v="2"/>
    <n v="32216"/>
    <x v="0"/>
    <x v="685"/>
    <x v="2"/>
    <x v="11"/>
    <x v="678"/>
    <n v="191.47200000000001"/>
    <n v="6"/>
    <n v="0.2"/>
    <n v="40.687800000000003"/>
  </r>
  <r>
    <n v="864"/>
    <x v="403"/>
    <x v="0"/>
    <x v="319"/>
    <d v="2013-01-07T00:00:00"/>
    <s v="Second Class"/>
    <x v="295"/>
    <s v="Anthony Johnson"/>
    <x v="1"/>
    <s v="United States"/>
    <s v="Jacksonville"/>
    <x v="2"/>
    <n v="32216"/>
    <x v="0"/>
    <x v="686"/>
    <x v="1"/>
    <x v="6"/>
    <x v="679"/>
    <n v="5.2480000000000002"/>
    <n v="2"/>
    <n v="0.2"/>
    <n v="0.59039999999999915"/>
  </r>
  <r>
    <n v="865"/>
    <x v="403"/>
    <x v="0"/>
    <x v="319"/>
    <d v="2013-01-07T00:00:00"/>
    <s v="Second Class"/>
    <x v="295"/>
    <s v="Anthony Johnson"/>
    <x v="1"/>
    <s v="United States"/>
    <s v="Jacksonville"/>
    <x v="2"/>
    <n v="32216"/>
    <x v="0"/>
    <x v="687"/>
    <x v="2"/>
    <x v="7"/>
    <x v="680"/>
    <n v="59.184000000000005"/>
    <n v="2"/>
    <n v="0.2"/>
    <n v="5.1786000000000012"/>
  </r>
  <r>
    <n v="866"/>
    <x v="404"/>
    <x v="2"/>
    <x v="320"/>
    <d v="2011-01-16T00:00:00"/>
    <s v="Standard Class"/>
    <x v="321"/>
    <s v="Anthony Jacobs"/>
    <x v="1"/>
    <s v="United States"/>
    <s v="Springfield"/>
    <x v="17"/>
    <n v="22153"/>
    <x v="0"/>
    <x v="688"/>
    <x v="1"/>
    <x v="2"/>
    <x v="681"/>
    <n v="2.89"/>
    <n v="1"/>
    <n v="0"/>
    <n v="1.3583000000000001"/>
  </r>
  <r>
    <n v="867"/>
    <x v="404"/>
    <x v="2"/>
    <x v="320"/>
    <d v="2011-01-16T00:00:00"/>
    <s v="Standard Class"/>
    <x v="321"/>
    <s v="Anthony Jacobs"/>
    <x v="1"/>
    <s v="United States"/>
    <s v="Springfield"/>
    <x v="17"/>
    <n v="22153"/>
    <x v="0"/>
    <x v="689"/>
    <x v="0"/>
    <x v="5"/>
    <x v="682"/>
    <n v="51.94"/>
    <n v="1"/>
    <n v="0"/>
    <n v="21.295400000000001"/>
  </r>
  <r>
    <n v="868"/>
    <x v="405"/>
    <x v="0"/>
    <x v="321"/>
    <d v="2013-10-03T00:00:00"/>
    <s v="First Class"/>
    <x v="322"/>
    <s v="Linda Southworth"/>
    <x v="1"/>
    <s v="United States"/>
    <s v="Philadelphia"/>
    <x v="9"/>
    <n v="19140"/>
    <x v="3"/>
    <x v="690"/>
    <x v="1"/>
    <x v="2"/>
    <x v="683"/>
    <n v="15.936000000000002"/>
    <n v="4"/>
    <n v="0.2"/>
    <n v="5.1791999999999998"/>
  </r>
  <r>
    <n v="869"/>
    <x v="406"/>
    <x v="2"/>
    <x v="322"/>
    <d v="2011-04-10T00:00:00"/>
    <s v="Standard Class"/>
    <x v="323"/>
    <s v="Guy Phonely"/>
    <x v="1"/>
    <s v="United States"/>
    <s v="Lancaster"/>
    <x v="9"/>
    <n v="17602"/>
    <x v="3"/>
    <x v="691"/>
    <x v="1"/>
    <x v="8"/>
    <x v="684"/>
    <n v="44.910000000000011"/>
    <n v="6"/>
    <n v="0.7"/>
    <n v="-35.927999999999997"/>
  </r>
  <r>
    <n v="870"/>
    <x v="407"/>
    <x v="0"/>
    <x v="323"/>
    <d v="2013-09-06T00:00:00"/>
    <s v="First Class"/>
    <x v="324"/>
    <s v="Paul Knutson"/>
    <x v="2"/>
    <s v="United States"/>
    <s v="Philadelphia"/>
    <x v="9"/>
    <n v="19143"/>
    <x v="3"/>
    <x v="692"/>
    <x v="1"/>
    <x v="8"/>
    <x v="685"/>
    <n v="1141.4700000000003"/>
    <n v="5"/>
    <n v="0.7"/>
    <n v="-760.98000000000025"/>
  </r>
  <r>
    <n v="871"/>
    <x v="407"/>
    <x v="0"/>
    <x v="323"/>
    <d v="2013-09-06T00:00:00"/>
    <s v="First Class"/>
    <x v="324"/>
    <s v="Paul Knutson"/>
    <x v="2"/>
    <s v="United States"/>
    <s v="Philadelphia"/>
    <x v="9"/>
    <n v="19143"/>
    <x v="3"/>
    <x v="495"/>
    <x v="2"/>
    <x v="7"/>
    <x v="490"/>
    <n v="280.78200000000004"/>
    <n v="3"/>
    <n v="0.4"/>
    <n v="-46.797000000000025"/>
  </r>
  <r>
    <n v="872"/>
    <x v="408"/>
    <x v="1"/>
    <x v="324"/>
    <d v="2012-10-20T00:00:00"/>
    <s v="First Class"/>
    <x v="14"/>
    <s v="Tracy Blumstein"/>
    <x v="0"/>
    <s v="United States"/>
    <s v="Concord"/>
    <x v="38"/>
    <n v="3301"/>
    <x v="3"/>
    <x v="693"/>
    <x v="1"/>
    <x v="10"/>
    <x v="686"/>
    <n v="34.44"/>
    <n v="3"/>
    <n v="0"/>
    <n v="17.22"/>
  </r>
  <r>
    <n v="873"/>
    <x v="409"/>
    <x v="2"/>
    <x v="325"/>
    <d v="2011-12-15T00:00:00"/>
    <s v="Standard Class"/>
    <x v="325"/>
    <s v="Sally Matthias"/>
    <x v="0"/>
    <s v="United States"/>
    <s v="New York City"/>
    <x v="15"/>
    <n v="10009"/>
    <x v="3"/>
    <x v="252"/>
    <x v="1"/>
    <x v="10"/>
    <x v="250"/>
    <n v="11.36"/>
    <n v="2"/>
    <n v="0"/>
    <n v="5.2255999999999991"/>
  </r>
  <r>
    <n v="874"/>
    <x v="409"/>
    <x v="2"/>
    <x v="325"/>
    <d v="2011-12-15T00:00:00"/>
    <s v="Standard Class"/>
    <x v="325"/>
    <s v="Sally Matthias"/>
    <x v="0"/>
    <s v="United States"/>
    <s v="New York City"/>
    <x v="15"/>
    <n v="10009"/>
    <x v="3"/>
    <x v="412"/>
    <x v="1"/>
    <x v="8"/>
    <x v="407"/>
    <n v="106.34399999999999"/>
    <n v="7"/>
    <n v="0.2"/>
    <n v="37.220399999999998"/>
  </r>
  <r>
    <n v="875"/>
    <x v="410"/>
    <x v="3"/>
    <x v="326"/>
    <d v="2014-08-30T00:00:00"/>
    <s v="Standard Class"/>
    <x v="315"/>
    <s v="Guy Armstrong"/>
    <x v="0"/>
    <s v="United States"/>
    <s v="Charlotte"/>
    <x v="3"/>
    <n v="28205"/>
    <x v="0"/>
    <x v="694"/>
    <x v="1"/>
    <x v="10"/>
    <x v="687"/>
    <n v="192.16000000000003"/>
    <n v="5"/>
    <n v="0.2"/>
    <n v="67.255999999999986"/>
  </r>
  <r>
    <n v="876"/>
    <x v="411"/>
    <x v="0"/>
    <x v="327"/>
    <d v="2013-01-21T00:00:00"/>
    <s v="Standard Class"/>
    <x v="254"/>
    <s v="Chuck Clark"/>
    <x v="2"/>
    <s v="United States"/>
    <s v="Concord"/>
    <x v="38"/>
    <n v="3301"/>
    <x v="3"/>
    <x v="216"/>
    <x v="0"/>
    <x v="5"/>
    <x v="215"/>
    <n v="322.59000000000003"/>
    <n v="3"/>
    <n v="0"/>
    <n v="64.518000000000001"/>
  </r>
  <r>
    <n v="877"/>
    <x v="411"/>
    <x v="0"/>
    <x v="327"/>
    <d v="2013-01-21T00:00:00"/>
    <s v="Standard Class"/>
    <x v="254"/>
    <s v="Chuck Clark"/>
    <x v="2"/>
    <s v="United States"/>
    <s v="Concord"/>
    <x v="38"/>
    <n v="3301"/>
    <x v="3"/>
    <x v="246"/>
    <x v="2"/>
    <x v="11"/>
    <x v="244"/>
    <n v="29.99"/>
    <n v="1"/>
    <n v="0"/>
    <n v="13.195600000000002"/>
  </r>
  <r>
    <n v="878"/>
    <x v="411"/>
    <x v="0"/>
    <x v="327"/>
    <d v="2013-01-21T00:00:00"/>
    <s v="Standard Class"/>
    <x v="254"/>
    <s v="Chuck Clark"/>
    <x v="2"/>
    <s v="United States"/>
    <s v="Concord"/>
    <x v="38"/>
    <n v="3301"/>
    <x v="3"/>
    <x v="695"/>
    <x v="2"/>
    <x v="11"/>
    <x v="688"/>
    <n v="371.96999999999997"/>
    <n v="3"/>
    <n v="0"/>
    <n v="66.954599999999971"/>
  </r>
  <r>
    <n v="879"/>
    <x v="412"/>
    <x v="2"/>
    <x v="328"/>
    <d v="2011-09-21T00:00:00"/>
    <s v="Standard Class"/>
    <x v="326"/>
    <s v="Anthony Garverick"/>
    <x v="2"/>
    <s v="United States"/>
    <s v="Philadelphia"/>
    <x v="9"/>
    <n v="19120"/>
    <x v="3"/>
    <x v="696"/>
    <x v="1"/>
    <x v="8"/>
    <x v="689"/>
    <n v="5.8920000000000012"/>
    <n v="4"/>
    <n v="0.7"/>
    <n v="-4.1243999999999996"/>
  </r>
  <r>
    <n v="880"/>
    <x v="413"/>
    <x v="3"/>
    <x v="329"/>
    <d v="2014-12-03T00:00:00"/>
    <s v="Second Class"/>
    <x v="6"/>
    <s v="Harold Pawlan"/>
    <x v="2"/>
    <s v="United States"/>
    <s v="New York City"/>
    <x v="15"/>
    <n v="10024"/>
    <x v="3"/>
    <x v="697"/>
    <x v="1"/>
    <x v="8"/>
    <x v="690"/>
    <n v="68.472000000000008"/>
    <n v="3"/>
    <n v="0.2"/>
    <n v="23.109299999999998"/>
  </r>
  <r>
    <n v="881"/>
    <x v="413"/>
    <x v="3"/>
    <x v="329"/>
    <d v="2014-12-03T00:00:00"/>
    <s v="Second Class"/>
    <x v="6"/>
    <s v="Harold Pawlan"/>
    <x v="2"/>
    <s v="United States"/>
    <s v="New York City"/>
    <x v="15"/>
    <n v="10024"/>
    <x v="3"/>
    <x v="157"/>
    <x v="0"/>
    <x v="1"/>
    <x v="156"/>
    <n v="1242.8999999999999"/>
    <n v="5"/>
    <n v="0.1"/>
    <n v="262.38999999999987"/>
  </r>
  <r>
    <n v="882"/>
    <x v="414"/>
    <x v="1"/>
    <x v="330"/>
    <d v="2012-10-13T00:00:00"/>
    <s v="Standard Class"/>
    <x v="54"/>
    <s v="Dave Kipp"/>
    <x v="0"/>
    <s v="United States"/>
    <s v="Springfield"/>
    <x v="17"/>
    <n v="22153"/>
    <x v="0"/>
    <x v="421"/>
    <x v="1"/>
    <x v="4"/>
    <x v="416"/>
    <n v="30.84"/>
    <n v="2"/>
    <n v="0"/>
    <n v="8.3268000000000022"/>
  </r>
  <r>
    <n v="883"/>
    <x v="415"/>
    <x v="3"/>
    <x v="331"/>
    <d v="2014-12-24T00:00:00"/>
    <s v="Same Day"/>
    <x v="47"/>
    <s v="Gary Zandusky"/>
    <x v="0"/>
    <s v="United States"/>
    <s v="San Francisco"/>
    <x v="1"/>
    <n v="94109"/>
    <x v="1"/>
    <x v="581"/>
    <x v="1"/>
    <x v="6"/>
    <x v="576"/>
    <n v="13.48"/>
    <n v="4"/>
    <n v="0"/>
    <n v="5.9312000000000014"/>
  </r>
  <r>
    <n v="884"/>
    <x v="416"/>
    <x v="0"/>
    <x v="332"/>
    <d v="2013-10-25T00:00:00"/>
    <s v="First Class"/>
    <x v="327"/>
    <s v="Peter McVee"/>
    <x v="2"/>
    <s v="United States"/>
    <s v="Detroit"/>
    <x v="12"/>
    <n v="48227"/>
    <x v="2"/>
    <x v="545"/>
    <x v="0"/>
    <x v="5"/>
    <x v="540"/>
    <n v="31.400000000000002"/>
    <n v="5"/>
    <n v="0"/>
    <n v="10.047999999999998"/>
  </r>
  <r>
    <n v="885"/>
    <x v="417"/>
    <x v="2"/>
    <x v="333"/>
    <d v="2011-05-04T00:00:00"/>
    <s v="Standard Class"/>
    <x v="328"/>
    <s v="Lauren Leatherbury"/>
    <x v="0"/>
    <s v="United States"/>
    <s v="Rochester"/>
    <x v="15"/>
    <n v="14609"/>
    <x v="3"/>
    <x v="698"/>
    <x v="0"/>
    <x v="5"/>
    <x v="691"/>
    <n v="17.46"/>
    <n v="2"/>
    <n v="0"/>
    <n v="5.936399999999999"/>
  </r>
  <r>
    <n v="886"/>
    <x v="418"/>
    <x v="1"/>
    <x v="334"/>
    <d v="2012-04-28T00:00:00"/>
    <s v="Second Class"/>
    <x v="329"/>
    <s v="Jill Stevenson"/>
    <x v="1"/>
    <s v="United States"/>
    <s v="Los Angeles"/>
    <x v="1"/>
    <n v="90045"/>
    <x v="1"/>
    <x v="699"/>
    <x v="1"/>
    <x v="8"/>
    <x v="692"/>
    <n v="13.943999999999999"/>
    <n v="3"/>
    <n v="0.2"/>
    <n v="4.5317999999999996"/>
  </r>
  <r>
    <n v="887"/>
    <x v="419"/>
    <x v="3"/>
    <x v="335"/>
    <d v="2014-07-03T00:00:00"/>
    <s v="Standard Class"/>
    <x v="220"/>
    <s v="Olvera Toch"/>
    <x v="0"/>
    <s v="United States"/>
    <s v="San Diego"/>
    <x v="1"/>
    <n v="92105"/>
    <x v="1"/>
    <x v="700"/>
    <x v="1"/>
    <x v="4"/>
    <x v="693"/>
    <n v="83.76"/>
    <n v="12"/>
    <n v="0"/>
    <n v="1.6751999999999967"/>
  </r>
  <r>
    <n v="888"/>
    <x v="420"/>
    <x v="3"/>
    <x v="336"/>
    <d v="2014-10-20T00:00:00"/>
    <s v="Standard Class"/>
    <x v="330"/>
    <s v="Ed Ludwig"/>
    <x v="2"/>
    <s v="United States"/>
    <s v="Columbia"/>
    <x v="39"/>
    <n v="21044"/>
    <x v="3"/>
    <x v="61"/>
    <x v="1"/>
    <x v="8"/>
    <x v="61"/>
    <n v="37.659999999999997"/>
    <n v="7"/>
    <n v="0"/>
    <n v="18.453400000000002"/>
  </r>
  <r>
    <n v="889"/>
    <x v="421"/>
    <x v="2"/>
    <x v="337"/>
    <d v="2011-12-16T00:00:00"/>
    <s v="Standard Class"/>
    <x v="316"/>
    <s v="Cyma Kinney"/>
    <x v="1"/>
    <s v="United States"/>
    <s v="San Francisco"/>
    <x v="1"/>
    <n v="94122"/>
    <x v="1"/>
    <x v="371"/>
    <x v="1"/>
    <x v="10"/>
    <x v="367"/>
    <n v="34.68"/>
    <n v="6"/>
    <n v="0"/>
    <n v="16.993200000000002"/>
  </r>
  <r>
    <n v="890"/>
    <x v="422"/>
    <x v="3"/>
    <x v="308"/>
    <d v="2014-06-27T00:00:00"/>
    <s v="Standard Class"/>
    <x v="188"/>
    <s v="Jeremy Ellison"/>
    <x v="0"/>
    <s v="United States"/>
    <s v="New Rochelle"/>
    <x v="15"/>
    <n v="10801"/>
    <x v="3"/>
    <x v="701"/>
    <x v="2"/>
    <x v="11"/>
    <x v="694"/>
    <n v="149.94999999999999"/>
    <n v="5"/>
    <n v="0"/>
    <n v="14.994999999999994"/>
  </r>
  <r>
    <n v="891"/>
    <x v="422"/>
    <x v="3"/>
    <x v="308"/>
    <d v="2014-06-27T00:00:00"/>
    <s v="Standard Class"/>
    <x v="188"/>
    <s v="Jeremy Ellison"/>
    <x v="0"/>
    <s v="United States"/>
    <s v="New Rochelle"/>
    <x v="15"/>
    <n v="10801"/>
    <x v="3"/>
    <x v="410"/>
    <x v="1"/>
    <x v="8"/>
    <x v="405"/>
    <n v="51.311999999999998"/>
    <n v="3"/>
    <n v="0.2"/>
    <n v="18.600599999999996"/>
  </r>
  <r>
    <n v="892"/>
    <x v="423"/>
    <x v="3"/>
    <x v="335"/>
    <d v="2014-06-28T00:00:00"/>
    <s v="First Class"/>
    <x v="274"/>
    <s v="Tracy Hopkins"/>
    <x v="2"/>
    <s v="United States"/>
    <s v="Detroit"/>
    <x v="12"/>
    <n v="48227"/>
    <x v="2"/>
    <x v="702"/>
    <x v="1"/>
    <x v="10"/>
    <x v="695"/>
    <n v="4.54"/>
    <n v="1"/>
    <n v="0"/>
    <n v="2.0429999999999997"/>
  </r>
  <r>
    <n v="893"/>
    <x v="423"/>
    <x v="3"/>
    <x v="335"/>
    <d v="2014-06-28T00:00:00"/>
    <s v="First Class"/>
    <x v="274"/>
    <s v="Tracy Hopkins"/>
    <x v="2"/>
    <s v="United States"/>
    <s v="Detroit"/>
    <x v="12"/>
    <n v="48227"/>
    <x v="2"/>
    <x v="703"/>
    <x v="1"/>
    <x v="6"/>
    <x v="696"/>
    <n v="15.92"/>
    <n v="4"/>
    <n v="0"/>
    <n v="5.4127999999999989"/>
  </r>
  <r>
    <n v="894"/>
    <x v="423"/>
    <x v="3"/>
    <x v="335"/>
    <d v="2014-06-28T00:00:00"/>
    <s v="First Class"/>
    <x v="274"/>
    <s v="Tracy Hopkins"/>
    <x v="2"/>
    <s v="United States"/>
    <s v="Detroit"/>
    <x v="12"/>
    <n v="48227"/>
    <x v="2"/>
    <x v="704"/>
    <x v="2"/>
    <x v="7"/>
    <x v="697"/>
    <n v="543.91999999999996"/>
    <n v="8"/>
    <n v="0"/>
    <n v="135.98000000000002"/>
  </r>
  <r>
    <n v="895"/>
    <x v="424"/>
    <x v="0"/>
    <x v="338"/>
    <d v="2013-11-13T00:00:00"/>
    <s v="First Class"/>
    <x v="331"/>
    <s v="Pamela Coakley"/>
    <x v="1"/>
    <s v="United States"/>
    <s v="San Francisco"/>
    <x v="1"/>
    <n v="94122"/>
    <x v="1"/>
    <x v="330"/>
    <x v="1"/>
    <x v="4"/>
    <x v="326"/>
    <n v="155.82000000000002"/>
    <n v="7"/>
    <n v="0"/>
    <n v="42.071400000000011"/>
  </r>
  <r>
    <n v="896"/>
    <x v="424"/>
    <x v="0"/>
    <x v="338"/>
    <d v="2013-11-13T00:00:00"/>
    <s v="First Class"/>
    <x v="331"/>
    <s v="Pamela Coakley"/>
    <x v="1"/>
    <s v="United States"/>
    <s v="San Francisco"/>
    <x v="1"/>
    <n v="94122"/>
    <x v="1"/>
    <x v="705"/>
    <x v="1"/>
    <x v="8"/>
    <x v="698"/>
    <n v="70.00800000000001"/>
    <n v="3"/>
    <n v="0.2"/>
    <n v="24.502800000000001"/>
  </r>
  <r>
    <n v="897"/>
    <x v="425"/>
    <x v="0"/>
    <x v="339"/>
    <d v="2013-10-07T00:00:00"/>
    <s v="Second Class"/>
    <x v="332"/>
    <s v="Hunter Lopez"/>
    <x v="0"/>
    <s v="United States"/>
    <s v="Houston"/>
    <x v="5"/>
    <n v="77095"/>
    <x v="2"/>
    <x v="706"/>
    <x v="1"/>
    <x v="12"/>
    <x v="33"/>
    <n v="15.648"/>
    <n v="2"/>
    <n v="0.2"/>
    <n v="5.0855999999999986"/>
  </r>
  <r>
    <n v="898"/>
    <x v="426"/>
    <x v="2"/>
    <x v="340"/>
    <d v="2011-09-15T00:00:00"/>
    <s v="Standard Class"/>
    <x v="333"/>
    <s v="Maribeth Schnelling"/>
    <x v="0"/>
    <s v="United States"/>
    <s v="Detroit"/>
    <x v="12"/>
    <n v="48227"/>
    <x v="2"/>
    <x v="429"/>
    <x v="1"/>
    <x v="2"/>
    <x v="424"/>
    <n v="103.60000000000001"/>
    <n v="7"/>
    <n v="0"/>
    <n v="51.800000000000004"/>
  </r>
  <r>
    <n v="899"/>
    <x v="427"/>
    <x v="3"/>
    <x v="341"/>
    <d v="2014-11-01T00:00:00"/>
    <s v="Second Class"/>
    <x v="334"/>
    <s v="George Bell"/>
    <x v="1"/>
    <s v="United States"/>
    <s v="Auburn"/>
    <x v="15"/>
    <n v="13021"/>
    <x v="3"/>
    <x v="707"/>
    <x v="1"/>
    <x v="10"/>
    <x v="699"/>
    <n v="46.96"/>
    <n v="8"/>
    <n v="0"/>
    <n v="22.540800000000001"/>
  </r>
  <r>
    <n v="900"/>
    <x v="428"/>
    <x v="0"/>
    <x v="342"/>
    <d v="2013-04-13T00:00:00"/>
    <s v="First Class"/>
    <x v="335"/>
    <s v="Justin Ritter"/>
    <x v="1"/>
    <s v="United States"/>
    <s v="Springfield"/>
    <x v="24"/>
    <n v="45503"/>
    <x v="3"/>
    <x v="708"/>
    <x v="1"/>
    <x v="8"/>
    <x v="700"/>
    <n v="8.9040000000000017"/>
    <n v="2"/>
    <n v="0.7"/>
    <n v="-6.5296000000000003"/>
  </r>
  <r>
    <n v="901"/>
    <x v="429"/>
    <x v="3"/>
    <x v="343"/>
    <d v="2014-11-14T00:00:00"/>
    <s v="First Class"/>
    <x v="143"/>
    <s v="Tamara Dahlen"/>
    <x v="0"/>
    <s v="United States"/>
    <s v="Garland"/>
    <x v="5"/>
    <n v="75043"/>
    <x v="2"/>
    <x v="709"/>
    <x v="1"/>
    <x v="2"/>
    <x v="701"/>
    <n v="10.440000000000001"/>
    <n v="5"/>
    <n v="0.2"/>
    <n v="3.3929999999999989"/>
  </r>
  <r>
    <n v="902"/>
    <x v="429"/>
    <x v="3"/>
    <x v="343"/>
    <d v="2014-11-14T00:00:00"/>
    <s v="First Class"/>
    <x v="143"/>
    <s v="Tamara Dahlen"/>
    <x v="0"/>
    <s v="United States"/>
    <s v="Garland"/>
    <x v="5"/>
    <n v="75043"/>
    <x v="2"/>
    <x v="710"/>
    <x v="1"/>
    <x v="8"/>
    <x v="702"/>
    <n v="18.335999999999999"/>
    <n v="4"/>
    <n v="0.8"/>
    <n v="-32.088000000000008"/>
  </r>
  <r>
    <n v="903"/>
    <x v="430"/>
    <x v="3"/>
    <x v="175"/>
    <d v="2014-09-18T00:00:00"/>
    <s v="First Class"/>
    <x v="72"/>
    <s v="Dave Brooks"/>
    <x v="0"/>
    <s v="United States"/>
    <s v="Chicago"/>
    <x v="10"/>
    <n v="60653"/>
    <x v="2"/>
    <x v="149"/>
    <x v="2"/>
    <x v="7"/>
    <x v="149"/>
    <n v="323.97600000000006"/>
    <n v="3"/>
    <n v="0.2"/>
    <n v="20.248499999999993"/>
  </r>
  <r>
    <n v="904"/>
    <x v="431"/>
    <x v="0"/>
    <x v="143"/>
    <d v="2013-04-13T00:00:00"/>
    <s v="Standard Class"/>
    <x v="95"/>
    <s v="Logan Currie"/>
    <x v="0"/>
    <s v="United States"/>
    <s v="Los Angeles"/>
    <x v="1"/>
    <n v="90032"/>
    <x v="1"/>
    <x v="711"/>
    <x v="1"/>
    <x v="10"/>
    <x v="703"/>
    <n v="20.04"/>
    <n v="3"/>
    <n v="0"/>
    <n v="9.6191999999999993"/>
  </r>
  <r>
    <n v="905"/>
    <x v="431"/>
    <x v="0"/>
    <x v="143"/>
    <d v="2013-04-13T00:00:00"/>
    <s v="Standard Class"/>
    <x v="95"/>
    <s v="Logan Currie"/>
    <x v="0"/>
    <s v="United States"/>
    <s v="Los Angeles"/>
    <x v="1"/>
    <n v="90032"/>
    <x v="1"/>
    <x v="571"/>
    <x v="1"/>
    <x v="4"/>
    <x v="566"/>
    <n v="64.959999999999994"/>
    <n v="2"/>
    <n v="0"/>
    <n v="2.598399999999998"/>
  </r>
  <r>
    <n v="906"/>
    <x v="431"/>
    <x v="0"/>
    <x v="143"/>
    <d v="2013-04-13T00:00:00"/>
    <s v="Standard Class"/>
    <x v="95"/>
    <s v="Logan Currie"/>
    <x v="0"/>
    <s v="United States"/>
    <s v="Los Angeles"/>
    <x v="1"/>
    <n v="90032"/>
    <x v="1"/>
    <x v="712"/>
    <x v="1"/>
    <x v="10"/>
    <x v="704"/>
    <n v="12.96"/>
    <n v="2"/>
    <n v="0"/>
    <n v="6.2208000000000006"/>
  </r>
  <r>
    <n v="907"/>
    <x v="432"/>
    <x v="3"/>
    <x v="247"/>
    <d v="2015-01-04T00:00:00"/>
    <s v="Standard Class"/>
    <x v="22"/>
    <s v="Patrick O'Donnell"/>
    <x v="0"/>
    <s v="United States"/>
    <s v="New York City"/>
    <x v="15"/>
    <n v="10009"/>
    <x v="3"/>
    <x v="713"/>
    <x v="0"/>
    <x v="0"/>
    <x v="705"/>
    <n v="323.13600000000002"/>
    <n v="4"/>
    <n v="0.2"/>
    <n v="12.117599999999968"/>
  </r>
  <r>
    <n v="908"/>
    <x v="432"/>
    <x v="3"/>
    <x v="247"/>
    <d v="2015-01-04T00:00:00"/>
    <s v="Standard Class"/>
    <x v="22"/>
    <s v="Patrick O'Donnell"/>
    <x v="0"/>
    <s v="United States"/>
    <s v="New York City"/>
    <x v="15"/>
    <n v="10009"/>
    <x v="3"/>
    <x v="714"/>
    <x v="2"/>
    <x v="7"/>
    <x v="706"/>
    <n v="90.93"/>
    <n v="7"/>
    <n v="0"/>
    <n v="2.7278999999999964"/>
  </r>
  <r>
    <n v="909"/>
    <x v="432"/>
    <x v="3"/>
    <x v="247"/>
    <d v="2015-01-04T00:00:00"/>
    <s v="Standard Class"/>
    <x v="22"/>
    <s v="Patrick O'Donnell"/>
    <x v="0"/>
    <s v="United States"/>
    <s v="New York City"/>
    <x v="15"/>
    <n v="10009"/>
    <x v="3"/>
    <x v="715"/>
    <x v="1"/>
    <x v="8"/>
    <x v="707"/>
    <n v="52.775999999999996"/>
    <n v="3"/>
    <n v="0.2"/>
    <n v="19.791"/>
  </r>
  <r>
    <n v="910"/>
    <x v="433"/>
    <x v="3"/>
    <x v="264"/>
    <d v="2014-09-08T00:00:00"/>
    <s v="Standard Class"/>
    <x v="336"/>
    <s v="Bill Eplett"/>
    <x v="2"/>
    <s v="United States"/>
    <s v="Jackson"/>
    <x v="12"/>
    <n v="49201"/>
    <x v="2"/>
    <x v="716"/>
    <x v="2"/>
    <x v="7"/>
    <x v="708"/>
    <n v="1199.8"/>
    <n v="4"/>
    <n v="0"/>
    <n v="323.94600000000003"/>
  </r>
  <r>
    <n v="911"/>
    <x v="433"/>
    <x v="3"/>
    <x v="264"/>
    <d v="2014-09-08T00:00:00"/>
    <s v="Standard Class"/>
    <x v="336"/>
    <s v="Bill Eplett"/>
    <x v="2"/>
    <s v="United States"/>
    <s v="Jackson"/>
    <x v="12"/>
    <n v="49201"/>
    <x v="2"/>
    <x v="717"/>
    <x v="2"/>
    <x v="11"/>
    <x v="709"/>
    <n v="1928.7800000000002"/>
    <n v="7"/>
    <n v="0"/>
    <n v="829.37540000000024"/>
  </r>
  <r>
    <n v="912"/>
    <x v="433"/>
    <x v="3"/>
    <x v="264"/>
    <d v="2014-09-08T00:00:00"/>
    <s v="Standard Class"/>
    <x v="336"/>
    <s v="Bill Eplett"/>
    <x v="2"/>
    <s v="United States"/>
    <s v="Jackson"/>
    <x v="12"/>
    <n v="49201"/>
    <x v="2"/>
    <x v="718"/>
    <x v="1"/>
    <x v="4"/>
    <x v="710"/>
    <n v="352.38"/>
    <n v="2"/>
    <n v="0"/>
    <n v="81.047399999999982"/>
  </r>
  <r>
    <n v="913"/>
    <x v="434"/>
    <x v="1"/>
    <x v="70"/>
    <d v="2012-06-07T00:00:00"/>
    <s v="Standard Class"/>
    <x v="337"/>
    <s v="Sample Company A"/>
    <x v="2"/>
    <s v="United States"/>
    <s v="Norwich"/>
    <x v="29"/>
    <n v="6360"/>
    <x v="3"/>
    <x v="345"/>
    <x v="0"/>
    <x v="5"/>
    <x v="341"/>
    <n v="22.200000000000003"/>
    <n v="6"/>
    <n v="0"/>
    <n v="9.1020000000000021"/>
  </r>
  <r>
    <n v="914"/>
    <x v="435"/>
    <x v="3"/>
    <x v="344"/>
    <d v="2014-11-30T00:00:00"/>
    <s v="First Class"/>
    <x v="312"/>
    <s v="Brian Moss"/>
    <x v="1"/>
    <s v="United States"/>
    <s v="Milwaukee"/>
    <x v="6"/>
    <n v="53209"/>
    <x v="2"/>
    <x v="267"/>
    <x v="0"/>
    <x v="5"/>
    <x v="264"/>
    <n v="46.94"/>
    <n v="1"/>
    <n v="0"/>
    <n v="19.2454"/>
  </r>
  <r>
    <n v="915"/>
    <x v="435"/>
    <x v="3"/>
    <x v="344"/>
    <d v="2014-11-30T00:00:00"/>
    <s v="First Class"/>
    <x v="312"/>
    <s v="Brian Moss"/>
    <x v="1"/>
    <s v="United States"/>
    <s v="Milwaukee"/>
    <x v="6"/>
    <n v="53209"/>
    <x v="2"/>
    <x v="404"/>
    <x v="2"/>
    <x v="11"/>
    <x v="400"/>
    <n v="143.73000000000002"/>
    <n v="9"/>
    <n v="0"/>
    <n v="56.054700000000011"/>
  </r>
  <r>
    <n v="916"/>
    <x v="436"/>
    <x v="2"/>
    <x v="345"/>
    <d v="2011-06-21T00:00:00"/>
    <s v="Standard Class"/>
    <x v="126"/>
    <s v="Kelly Lampkin"/>
    <x v="1"/>
    <s v="United States"/>
    <s v="San Antonio"/>
    <x v="5"/>
    <n v="78207"/>
    <x v="2"/>
    <x v="719"/>
    <x v="0"/>
    <x v="3"/>
    <x v="711"/>
    <n v="99.918000000000006"/>
    <n v="2"/>
    <n v="0.3"/>
    <n v="-18.556200000000018"/>
  </r>
  <r>
    <n v="917"/>
    <x v="436"/>
    <x v="2"/>
    <x v="345"/>
    <d v="2011-06-21T00:00:00"/>
    <s v="Standard Class"/>
    <x v="126"/>
    <s v="Kelly Lampkin"/>
    <x v="1"/>
    <s v="United States"/>
    <s v="San Antonio"/>
    <x v="5"/>
    <n v="78207"/>
    <x v="2"/>
    <x v="463"/>
    <x v="0"/>
    <x v="1"/>
    <x v="459"/>
    <n v="797.94399999999996"/>
    <n v="4"/>
    <n v="0.3"/>
    <n v="-56.995999999999981"/>
  </r>
  <r>
    <n v="918"/>
    <x v="436"/>
    <x v="2"/>
    <x v="345"/>
    <d v="2011-06-21T00:00:00"/>
    <s v="Standard Class"/>
    <x v="126"/>
    <s v="Kelly Lampkin"/>
    <x v="1"/>
    <s v="United States"/>
    <s v="San Antonio"/>
    <x v="5"/>
    <n v="78207"/>
    <x v="2"/>
    <x v="276"/>
    <x v="1"/>
    <x v="8"/>
    <x v="273"/>
    <n v="8.5679999999999978"/>
    <n v="3"/>
    <n v="0.8"/>
    <n v="-14.5656"/>
  </r>
  <r>
    <n v="919"/>
    <x v="437"/>
    <x v="0"/>
    <x v="346"/>
    <d v="2013-03-12T00:00:00"/>
    <s v="Standard Class"/>
    <x v="338"/>
    <s v="Rob Williams"/>
    <x v="1"/>
    <s v="United States"/>
    <s v="Dallas"/>
    <x v="5"/>
    <n v="75220"/>
    <x v="2"/>
    <x v="633"/>
    <x v="1"/>
    <x v="12"/>
    <x v="627"/>
    <n v="149.352"/>
    <n v="3"/>
    <n v="0.2"/>
    <n v="50.40629999999998"/>
  </r>
  <r>
    <n v="920"/>
    <x v="437"/>
    <x v="0"/>
    <x v="346"/>
    <d v="2013-03-12T00:00:00"/>
    <s v="Standard Class"/>
    <x v="338"/>
    <s v="Rob Williams"/>
    <x v="1"/>
    <s v="United States"/>
    <s v="Dallas"/>
    <x v="5"/>
    <n v="75220"/>
    <x v="2"/>
    <x v="720"/>
    <x v="1"/>
    <x v="4"/>
    <x v="712"/>
    <n v="12.991999999999999"/>
    <n v="1"/>
    <n v="0.2"/>
    <n v="-0.81199999999999983"/>
  </r>
  <r>
    <n v="921"/>
    <x v="438"/>
    <x v="2"/>
    <x v="29"/>
    <d v="2011-12-12T00:00:00"/>
    <s v="Standard Class"/>
    <x v="116"/>
    <s v="Roy Collins"/>
    <x v="0"/>
    <s v="United States"/>
    <s v="Alexandria"/>
    <x v="17"/>
    <n v="22304"/>
    <x v="0"/>
    <x v="576"/>
    <x v="1"/>
    <x v="4"/>
    <x v="571"/>
    <n v="24.56"/>
    <n v="2"/>
    <n v="0"/>
    <n v="6.8767999999999994"/>
  </r>
  <r>
    <n v="922"/>
    <x v="439"/>
    <x v="1"/>
    <x v="347"/>
    <d v="2012-04-15T00:00:00"/>
    <s v="Standard Class"/>
    <x v="339"/>
    <s v="Sanjit Engle"/>
    <x v="0"/>
    <s v="United States"/>
    <s v="New York City"/>
    <x v="15"/>
    <n v="10009"/>
    <x v="3"/>
    <x v="721"/>
    <x v="2"/>
    <x v="11"/>
    <x v="713"/>
    <n v="85.14"/>
    <n v="3"/>
    <n v="0"/>
    <n v="34.907399999999996"/>
  </r>
  <r>
    <n v="923"/>
    <x v="439"/>
    <x v="1"/>
    <x v="347"/>
    <d v="2012-04-15T00:00:00"/>
    <s v="Standard Class"/>
    <x v="339"/>
    <s v="Sanjit Engle"/>
    <x v="0"/>
    <s v="United States"/>
    <s v="New York City"/>
    <x v="15"/>
    <n v="10009"/>
    <x v="3"/>
    <x v="722"/>
    <x v="2"/>
    <x v="7"/>
    <x v="714"/>
    <n v="21.99"/>
    <n v="1"/>
    <n v="0"/>
    <n v="10.555199999999999"/>
  </r>
  <r>
    <n v="924"/>
    <x v="439"/>
    <x v="1"/>
    <x v="347"/>
    <d v="2012-04-15T00:00:00"/>
    <s v="Standard Class"/>
    <x v="339"/>
    <s v="Sanjit Engle"/>
    <x v="0"/>
    <s v="United States"/>
    <s v="New York City"/>
    <x v="15"/>
    <n v="10009"/>
    <x v="3"/>
    <x v="723"/>
    <x v="1"/>
    <x v="9"/>
    <x v="715"/>
    <n v="406.59999999999997"/>
    <n v="5"/>
    <n v="0"/>
    <n v="113.84799999999998"/>
  </r>
  <r>
    <n v="925"/>
    <x v="440"/>
    <x v="0"/>
    <x v="306"/>
    <d v="2013-09-21T00:00:00"/>
    <s v="Standard Class"/>
    <x v="340"/>
    <s v="Adam Hart"/>
    <x v="1"/>
    <s v="United States"/>
    <s v="New York City"/>
    <x v="15"/>
    <n v="10011"/>
    <x v="3"/>
    <x v="115"/>
    <x v="1"/>
    <x v="8"/>
    <x v="115"/>
    <n v="841.5680000000001"/>
    <n v="2"/>
    <n v="0.2"/>
    <n v="294.54879999999991"/>
  </r>
  <r>
    <n v="926"/>
    <x v="441"/>
    <x v="2"/>
    <x v="103"/>
    <d v="2011-09-16T00:00:00"/>
    <s v="First Class"/>
    <x v="341"/>
    <s v="Jessica Myrick"/>
    <x v="0"/>
    <s v="United States"/>
    <s v="Philadelphia"/>
    <x v="9"/>
    <n v="19143"/>
    <x v="3"/>
    <x v="724"/>
    <x v="1"/>
    <x v="10"/>
    <x v="716"/>
    <n v="15.552000000000003"/>
    <n v="3"/>
    <n v="0.2"/>
    <n v="5.4432"/>
  </r>
  <r>
    <n v="927"/>
    <x v="441"/>
    <x v="2"/>
    <x v="103"/>
    <d v="2011-09-16T00:00:00"/>
    <s v="First Class"/>
    <x v="341"/>
    <s v="Jessica Myrick"/>
    <x v="0"/>
    <s v="United States"/>
    <s v="Philadelphia"/>
    <x v="9"/>
    <n v="19143"/>
    <x v="3"/>
    <x v="725"/>
    <x v="2"/>
    <x v="11"/>
    <x v="717"/>
    <n v="252.00000000000003"/>
    <n v="5"/>
    <n v="0.2"/>
    <n v="53.550000000000004"/>
  </r>
  <r>
    <n v="928"/>
    <x v="442"/>
    <x v="1"/>
    <x v="348"/>
    <d v="2012-10-09T00:00:00"/>
    <s v="Standard Class"/>
    <x v="342"/>
    <s v="Joel Jenkins"/>
    <x v="2"/>
    <s v="United States"/>
    <s v="Springfield"/>
    <x v="17"/>
    <n v="22153"/>
    <x v="0"/>
    <x v="332"/>
    <x v="1"/>
    <x v="6"/>
    <x v="328"/>
    <n v="46.2"/>
    <n v="4"/>
    <n v="0"/>
    <n v="12.936"/>
  </r>
  <r>
    <n v="929"/>
    <x v="442"/>
    <x v="1"/>
    <x v="348"/>
    <d v="2012-10-09T00:00:00"/>
    <s v="Standard Class"/>
    <x v="342"/>
    <s v="Joel Jenkins"/>
    <x v="2"/>
    <s v="United States"/>
    <s v="Springfield"/>
    <x v="17"/>
    <n v="22153"/>
    <x v="0"/>
    <x v="336"/>
    <x v="1"/>
    <x v="9"/>
    <x v="332"/>
    <n v="28.84"/>
    <n v="2"/>
    <n v="0"/>
    <n v="9.517199999999999"/>
  </r>
  <r>
    <n v="930"/>
    <x v="443"/>
    <x v="3"/>
    <x v="349"/>
    <d v="2014-04-18T00:00:00"/>
    <s v="First Class"/>
    <x v="269"/>
    <s v="Alan Barnes"/>
    <x v="0"/>
    <s v="United States"/>
    <s v="Toledo"/>
    <x v="24"/>
    <n v="43615"/>
    <x v="3"/>
    <x v="487"/>
    <x v="1"/>
    <x v="6"/>
    <x v="482"/>
    <n v="14.592000000000002"/>
    <n v="3"/>
    <n v="0.2"/>
    <n v="2.5535999999999985"/>
  </r>
  <r>
    <n v="931"/>
    <x v="443"/>
    <x v="3"/>
    <x v="349"/>
    <d v="2014-04-18T00:00:00"/>
    <s v="First Class"/>
    <x v="269"/>
    <s v="Alan Barnes"/>
    <x v="0"/>
    <s v="United States"/>
    <s v="Toledo"/>
    <x v="24"/>
    <n v="43615"/>
    <x v="3"/>
    <x v="726"/>
    <x v="1"/>
    <x v="6"/>
    <x v="718"/>
    <n v="89.855999999999995"/>
    <n v="3"/>
    <n v="0.2"/>
    <n v="21.340800000000002"/>
  </r>
  <r>
    <n v="932"/>
    <x v="443"/>
    <x v="3"/>
    <x v="349"/>
    <d v="2014-04-18T00:00:00"/>
    <s v="First Class"/>
    <x v="269"/>
    <s v="Alan Barnes"/>
    <x v="0"/>
    <s v="United States"/>
    <s v="Toledo"/>
    <x v="24"/>
    <n v="43615"/>
    <x v="3"/>
    <x v="609"/>
    <x v="1"/>
    <x v="10"/>
    <x v="604"/>
    <n v="13.872000000000002"/>
    <n v="3"/>
    <n v="0.2"/>
    <n v="5.0286000000000008"/>
  </r>
  <r>
    <n v="933"/>
    <x v="444"/>
    <x v="3"/>
    <x v="264"/>
    <d v="2014-09-07T00:00:00"/>
    <s v="Standard Class"/>
    <x v="343"/>
    <s v="Ralph Kennedy"/>
    <x v="0"/>
    <s v="United States"/>
    <s v="Philadelphia"/>
    <x v="9"/>
    <n v="19140"/>
    <x v="3"/>
    <x v="727"/>
    <x v="1"/>
    <x v="10"/>
    <x v="719"/>
    <n v="12.192"/>
    <n v="3"/>
    <n v="0.2"/>
    <n v="4.1147999999999998"/>
  </r>
  <r>
    <n v="934"/>
    <x v="445"/>
    <x v="0"/>
    <x v="23"/>
    <d v="2013-06-25T00:00:00"/>
    <s v="Standard Class"/>
    <x v="344"/>
    <s v="Catherine Glotzbach"/>
    <x v="2"/>
    <s v="United States"/>
    <s v="Philadelphia"/>
    <x v="9"/>
    <n v="19120"/>
    <x v="3"/>
    <x v="728"/>
    <x v="1"/>
    <x v="10"/>
    <x v="720"/>
    <n v="45.056000000000004"/>
    <n v="8"/>
    <n v="0.2"/>
    <n v="15.206399999999997"/>
  </r>
  <r>
    <n v="935"/>
    <x v="445"/>
    <x v="0"/>
    <x v="23"/>
    <d v="2013-06-25T00:00:00"/>
    <s v="Standard Class"/>
    <x v="344"/>
    <s v="Catherine Glotzbach"/>
    <x v="2"/>
    <s v="United States"/>
    <s v="Philadelphia"/>
    <x v="9"/>
    <n v="19120"/>
    <x v="3"/>
    <x v="729"/>
    <x v="1"/>
    <x v="8"/>
    <x v="721"/>
    <n v="29.718000000000007"/>
    <n v="6"/>
    <n v="0.7"/>
    <n v="-21.793199999999992"/>
  </r>
  <r>
    <n v="936"/>
    <x v="445"/>
    <x v="0"/>
    <x v="23"/>
    <d v="2013-06-25T00:00:00"/>
    <s v="Standard Class"/>
    <x v="344"/>
    <s v="Catherine Glotzbach"/>
    <x v="2"/>
    <s v="United States"/>
    <s v="Philadelphia"/>
    <x v="9"/>
    <n v="19120"/>
    <x v="3"/>
    <x v="680"/>
    <x v="1"/>
    <x v="10"/>
    <x v="674"/>
    <n v="15.552000000000003"/>
    <n v="3"/>
    <n v="0.2"/>
    <n v="5.4432"/>
  </r>
  <r>
    <n v="937"/>
    <x v="445"/>
    <x v="0"/>
    <x v="23"/>
    <d v="2013-06-25T00:00:00"/>
    <s v="Standard Class"/>
    <x v="344"/>
    <s v="Catherine Glotzbach"/>
    <x v="2"/>
    <s v="United States"/>
    <s v="Philadelphia"/>
    <x v="9"/>
    <n v="19120"/>
    <x v="3"/>
    <x v="137"/>
    <x v="1"/>
    <x v="9"/>
    <x v="137"/>
    <n v="447.69600000000003"/>
    <n v="2"/>
    <n v="0.2"/>
    <n v="33.577199999999976"/>
  </r>
  <r>
    <n v="938"/>
    <x v="446"/>
    <x v="3"/>
    <x v="60"/>
    <d v="2014-11-07T00:00:00"/>
    <s v="First Class"/>
    <x v="19"/>
    <s v="Ruben Ausman"/>
    <x v="1"/>
    <s v="United States"/>
    <s v="Farmington"/>
    <x v="27"/>
    <n v="87401"/>
    <x v="1"/>
    <x v="331"/>
    <x v="2"/>
    <x v="11"/>
    <x v="327"/>
    <n v="159.99"/>
    <n v="1"/>
    <n v="0"/>
    <n v="54.396599999999992"/>
  </r>
  <r>
    <n v="939"/>
    <x v="447"/>
    <x v="1"/>
    <x v="350"/>
    <d v="2012-12-17T00:00:00"/>
    <s v="Standard Class"/>
    <x v="345"/>
    <s v="Rachel Payne"/>
    <x v="1"/>
    <s v="United States"/>
    <s v="Riverside"/>
    <x v="1"/>
    <n v="92503"/>
    <x v="1"/>
    <x v="730"/>
    <x v="1"/>
    <x v="10"/>
    <x v="722"/>
    <n v="12.96"/>
    <n v="2"/>
    <n v="0"/>
    <n v="6.2208000000000006"/>
  </r>
  <r>
    <n v="940"/>
    <x v="447"/>
    <x v="1"/>
    <x v="350"/>
    <d v="2012-12-17T00:00:00"/>
    <s v="Standard Class"/>
    <x v="345"/>
    <s v="Rachel Payne"/>
    <x v="1"/>
    <s v="United States"/>
    <s v="Riverside"/>
    <x v="1"/>
    <n v="92503"/>
    <x v="1"/>
    <x v="731"/>
    <x v="1"/>
    <x v="9"/>
    <x v="723"/>
    <n v="134.47999999999999"/>
    <n v="4"/>
    <n v="0"/>
    <n v="34.964799999999997"/>
  </r>
  <r>
    <n v="941"/>
    <x v="448"/>
    <x v="0"/>
    <x v="351"/>
    <d v="2013-06-21T00:00:00"/>
    <s v="First Class"/>
    <x v="346"/>
    <s v="Karen Carlisle"/>
    <x v="1"/>
    <s v="United States"/>
    <s v="San Francisco"/>
    <x v="1"/>
    <n v="94110"/>
    <x v="1"/>
    <x v="732"/>
    <x v="1"/>
    <x v="10"/>
    <x v="724"/>
    <n v="17.12"/>
    <n v="2"/>
    <n v="0"/>
    <n v="8.0464000000000002"/>
  </r>
  <r>
    <n v="942"/>
    <x v="449"/>
    <x v="0"/>
    <x v="180"/>
    <d v="2013-12-21T00:00:00"/>
    <s v="Standard Class"/>
    <x v="338"/>
    <s v="Rob Williams"/>
    <x v="1"/>
    <s v="United States"/>
    <s v="Torrance"/>
    <x v="1"/>
    <n v="90503"/>
    <x v="1"/>
    <x v="733"/>
    <x v="1"/>
    <x v="8"/>
    <x v="725"/>
    <n v="6.0960000000000001"/>
    <n v="2"/>
    <n v="0.2"/>
    <n v="2.2098"/>
  </r>
  <r>
    <n v="943"/>
    <x v="449"/>
    <x v="0"/>
    <x v="180"/>
    <d v="2013-12-21T00:00:00"/>
    <s v="Standard Class"/>
    <x v="338"/>
    <s v="Rob Williams"/>
    <x v="1"/>
    <s v="United States"/>
    <s v="Torrance"/>
    <x v="1"/>
    <n v="90503"/>
    <x v="1"/>
    <x v="3"/>
    <x v="0"/>
    <x v="3"/>
    <x v="3"/>
    <n v="1114.2719999999999"/>
    <n v="4"/>
    <n v="0.2"/>
    <n v="41.785200000000032"/>
  </r>
  <r>
    <n v="944"/>
    <x v="450"/>
    <x v="1"/>
    <x v="352"/>
    <d v="2012-06-03T00:00:00"/>
    <s v="Standard Class"/>
    <x v="139"/>
    <s v="John Lucas"/>
    <x v="0"/>
    <s v="United States"/>
    <s v="Seattle"/>
    <x v="4"/>
    <n v="98105"/>
    <x v="1"/>
    <x v="511"/>
    <x v="1"/>
    <x v="10"/>
    <x v="506"/>
    <n v="32.400000000000006"/>
    <n v="5"/>
    <n v="0"/>
    <n v="15.552000000000001"/>
  </r>
  <r>
    <n v="945"/>
    <x v="450"/>
    <x v="1"/>
    <x v="352"/>
    <d v="2012-06-03T00:00:00"/>
    <s v="Standard Class"/>
    <x v="139"/>
    <s v="John Lucas"/>
    <x v="0"/>
    <s v="United States"/>
    <s v="Seattle"/>
    <x v="4"/>
    <n v="98105"/>
    <x v="1"/>
    <x v="734"/>
    <x v="1"/>
    <x v="4"/>
    <x v="726"/>
    <n v="540.56999999999994"/>
    <n v="3"/>
    <n v="0"/>
    <n v="140.54820000000001"/>
  </r>
  <r>
    <n v="946"/>
    <x v="450"/>
    <x v="1"/>
    <x v="352"/>
    <d v="2012-06-03T00:00:00"/>
    <s v="Standard Class"/>
    <x v="139"/>
    <s v="John Lucas"/>
    <x v="0"/>
    <s v="United States"/>
    <s v="Seattle"/>
    <x v="4"/>
    <n v="98105"/>
    <x v="1"/>
    <x v="735"/>
    <x v="1"/>
    <x v="8"/>
    <x v="727"/>
    <n v="167.76"/>
    <n v="5"/>
    <n v="0.2"/>
    <n v="62.91"/>
  </r>
  <r>
    <n v="947"/>
    <x v="451"/>
    <x v="1"/>
    <x v="353"/>
    <d v="2012-07-28T00:00:00"/>
    <s v="First Class"/>
    <x v="222"/>
    <s v="Cynthia Arntzen"/>
    <x v="0"/>
    <s v="United States"/>
    <s v="Mesa"/>
    <x v="16"/>
    <n v="85204"/>
    <x v="1"/>
    <x v="736"/>
    <x v="0"/>
    <x v="3"/>
    <x v="728"/>
    <n v="393.16500000000002"/>
    <n v="3"/>
    <n v="0.5"/>
    <n v="-204.44580000000005"/>
  </r>
  <r>
    <n v="948"/>
    <x v="452"/>
    <x v="3"/>
    <x v="354"/>
    <d v="2014-12-03T00:00:00"/>
    <s v="Standard Class"/>
    <x v="176"/>
    <s v="Ross Baird"/>
    <x v="2"/>
    <s v="United States"/>
    <s v="Philadelphia"/>
    <x v="9"/>
    <n v="19120"/>
    <x v="3"/>
    <x v="737"/>
    <x v="0"/>
    <x v="5"/>
    <x v="729"/>
    <n v="516.48800000000006"/>
    <n v="7"/>
    <n v="0.2"/>
    <n v="-12.912200000000027"/>
  </r>
  <r>
    <n v="949"/>
    <x v="452"/>
    <x v="3"/>
    <x v="354"/>
    <d v="2014-12-03T00:00:00"/>
    <s v="Standard Class"/>
    <x v="176"/>
    <s v="Ross Baird"/>
    <x v="2"/>
    <s v="United States"/>
    <s v="Philadelphia"/>
    <x v="9"/>
    <n v="19120"/>
    <x v="3"/>
    <x v="220"/>
    <x v="0"/>
    <x v="5"/>
    <x v="219"/>
    <n v="1007.2320000000001"/>
    <n v="6"/>
    <n v="0.2"/>
    <n v="75.542400000000015"/>
  </r>
  <r>
    <n v="950"/>
    <x v="452"/>
    <x v="3"/>
    <x v="354"/>
    <d v="2014-12-03T00:00:00"/>
    <s v="Standard Class"/>
    <x v="176"/>
    <s v="Ross Baird"/>
    <x v="2"/>
    <s v="United States"/>
    <s v="Philadelphia"/>
    <x v="9"/>
    <n v="19120"/>
    <x v="3"/>
    <x v="738"/>
    <x v="0"/>
    <x v="3"/>
    <x v="730"/>
    <n v="2065.3200000000002"/>
    <n v="12"/>
    <n v="0.4"/>
    <n v="-619.59600000000012"/>
  </r>
  <r>
    <n v="951"/>
    <x v="452"/>
    <x v="3"/>
    <x v="354"/>
    <d v="2014-12-03T00:00:00"/>
    <s v="Standard Class"/>
    <x v="176"/>
    <s v="Ross Baird"/>
    <x v="2"/>
    <s v="United States"/>
    <s v="Philadelphia"/>
    <x v="9"/>
    <n v="19120"/>
    <x v="3"/>
    <x v="739"/>
    <x v="1"/>
    <x v="10"/>
    <x v="731"/>
    <n v="15.552000000000003"/>
    <n v="3"/>
    <n v="0.2"/>
    <n v="5.4432"/>
  </r>
  <r>
    <n v="952"/>
    <x v="452"/>
    <x v="3"/>
    <x v="354"/>
    <d v="2014-12-03T00:00:00"/>
    <s v="Standard Class"/>
    <x v="176"/>
    <s v="Ross Baird"/>
    <x v="2"/>
    <s v="United States"/>
    <s v="Philadelphia"/>
    <x v="9"/>
    <n v="19120"/>
    <x v="3"/>
    <x v="218"/>
    <x v="1"/>
    <x v="10"/>
    <x v="217"/>
    <n v="25.344000000000001"/>
    <n v="6"/>
    <n v="0.2"/>
    <n v="7.92"/>
  </r>
  <r>
    <n v="953"/>
    <x v="453"/>
    <x v="3"/>
    <x v="355"/>
    <d v="2014-04-08T00:00:00"/>
    <s v="Standard Class"/>
    <x v="347"/>
    <s v="Katherine Hughes"/>
    <x v="0"/>
    <s v="United States"/>
    <s v="Philadelphia"/>
    <x v="9"/>
    <n v="19143"/>
    <x v="3"/>
    <x v="740"/>
    <x v="0"/>
    <x v="5"/>
    <x v="33"/>
    <n v="25.472000000000001"/>
    <n v="4"/>
    <n v="0.2"/>
    <n v="7.6416000000000022"/>
  </r>
  <r>
    <n v="954"/>
    <x v="454"/>
    <x v="3"/>
    <x v="116"/>
    <d v="2015-01-02T00:00:00"/>
    <s v="Standard Class"/>
    <x v="348"/>
    <s v="Greg Hansen"/>
    <x v="0"/>
    <s v="United States"/>
    <s v="Round Rock"/>
    <x v="5"/>
    <n v="78664"/>
    <x v="2"/>
    <x v="207"/>
    <x v="1"/>
    <x v="6"/>
    <x v="206"/>
    <n v="27.168000000000003"/>
    <n v="2"/>
    <n v="0.2"/>
    <n v="2.7168000000000001"/>
  </r>
  <r>
    <n v="955"/>
    <x v="454"/>
    <x v="3"/>
    <x v="116"/>
    <d v="2015-01-02T00:00:00"/>
    <s v="Standard Class"/>
    <x v="348"/>
    <s v="Greg Hansen"/>
    <x v="0"/>
    <s v="United States"/>
    <s v="Round Rock"/>
    <x v="5"/>
    <n v="78664"/>
    <x v="2"/>
    <x v="266"/>
    <x v="0"/>
    <x v="0"/>
    <x v="263"/>
    <n v="78.852799999999988"/>
    <n v="2"/>
    <n v="0.32"/>
    <n v="-11.595999999999997"/>
  </r>
  <r>
    <n v="956"/>
    <x v="455"/>
    <x v="3"/>
    <x v="329"/>
    <d v="2014-12-05T00:00:00"/>
    <s v="Standard Class"/>
    <x v="349"/>
    <s v="Scott Williamson"/>
    <x v="0"/>
    <s v="United States"/>
    <s v="Jackson"/>
    <x v="35"/>
    <n v="39212"/>
    <x v="0"/>
    <x v="54"/>
    <x v="1"/>
    <x v="4"/>
    <x v="54"/>
    <n v="173.79999999999998"/>
    <n v="5"/>
    <n v="0"/>
    <n v="43.449999999999989"/>
  </r>
  <r>
    <n v="957"/>
    <x v="456"/>
    <x v="3"/>
    <x v="356"/>
    <d v="2014-05-19T00:00:00"/>
    <s v="Second Class"/>
    <x v="350"/>
    <s v="Joseph Airdo"/>
    <x v="0"/>
    <s v="United States"/>
    <s v="Phoenix"/>
    <x v="16"/>
    <n v="85023"/>
    <x v="1"/>
    <x v="687"/>
    <x v="2"/>
    <x v="7"/>
    <x v="680"/>
    <n v="29.592000000000002"/>
    <n v="1"/>
    <n v="0.2"/>
    <n v="2.5893000000000006"/>
  </r>
  <r>
    <n v="958"/>
    <x v="456"/>
    <x v="3"/>
    <x v="356"/>
    <d v="2014-05-19T00:00:00"/>
    <s v="Second Class"/>
    <x v="350"/>
    <s v="Joseph Airdo"/>
    <x v="0"/>
    <s v="United States"/>
    <s v="Phoenix"/>
    <x v="16"/>
    <n v="85023"/>
    <x v="1"/>
    <x v="741"/>
    <x v="1"/>
    <x v="8"/>
    <x v="732"/>
    <n v="4.7520000000000007"/>
    <n v="2"/>
    <n v="0.7"/>
    <n v="-3.1679999999999993"/>
  </r>
  <r>
    <n v="959"/>
    <x v="456"/>
    <x v="3"/>
    <x v="356"/>
    <d v="2014-05-19T00:00:00"/>
    <s v="Second Class"/>
    <x v="350"/>
    <s v="Joseph Airdo"/>
    <x v="0"/>
    <s v="United States"/>
    <s v="Phoenix"/>
    <x v="16"/>
    <n v="85023"/>
    <x v="1"/>
    <x v="742"/>
    <x v="1"/>
    <x v="10"/>
    <x v="733"/>
    <n v="15.552000000000003"/>
    <n v="3"/>
    <n v="0.2"/>
    <n v="5.6375999999999999"/>
  </r>
  <r>
    <n v="960"/>
    <x v="457"/>
    <x v="1"/>
    <x v="357"/>
    <d v="2012-09-22T00:00:00"/>
    <s v="Same Day"/>
    <x v="351"/>
    <s v="Daniel Lacy"/>
    <x v="0"/>
    <s v="United States"/>
    <s v="Oceanside"/>
    <x v="1"/>
    <n v="92054"/>
    <x v="1"/>
    <x v="743"/>
    <x v="0"/>
    <x v="5"/>
    <x v="734"/>
    <n v="204.6"/>
    <n v="2"/>
    <n v="0"/>
    <n v="53.195999999999998"/>
  </r>
  <r>
    <n v="961"/>
    <x v="458"/>
    <x v="3"/>
    <x v="237"/>
    <d v="2014-11-20T00:00:00"/>
    <s v="Standard Class"/>
    <x v="352"/>
    <s v="Lindsay Williams"/>
    <x v="1"/>
    <s v="United States"/>
    <s v="San Francisco"/>
    <x v="1"/>
    <n v="94110"/>
    <x v="1"/>
    <x v="228"/>
    <x v="0"/>
    <x v="1"/>
    <x v="226"/>
    <n v="321.56799999999998"/>
    <n v="2"/>
    <n v="0.2"/>
    <n v="28.137200000000007"/>
  </r>
  <r>
    <n v="962"/>
    <x v="459"/>
    <x v="1"/>
    <x v="154"/>
    <d v="2012-12-01T00:00:00"/>
    <s v="Standard Class"/>
    <x v="353"/>
    <s v="Thomas Brumley"/>
    <x v="2"/>
    <s v="United States"/>
    <s v="Fayetteville"/>
    <x v="36"/>
    <n v="72701"/>
    <x v="0"/>
    <x v="744"/>
    <x v="1"/>
    <x v="8"/>
    <x v="735"/>
    <n v="6.24"/>
    <n v="2"/>
    <n v="0"/>
    <n v="3.0575999999999999"/>
  </r>
  <r>
    <n v="963"/>
    <x v="460"/>
    <x v="0"/>
    <x v="142"/>
    <d v="2013-09-05T00:00:00"/>
    <s v="First Class"/>
    <x v="51"/>
    <s v="Cynthia Voltz"/>
    <x v="1"/>
    <s v="United States"/>
    <s v="San Francisco"/>
    <x v="1"/>
    <n v="94110"/>
    <x v="1"/>
    <x v="466"/>
    <x v="1"/>
    <x v="12"/>
    <x v="462"/>
    <n v="21.88"/>
    <n v="2"/>
    <n v="0"/>
    <n v="10.94"/>
  </r>
  <r>
    <n v="964"/>
    <x v="461"/>
    <x v="2"/>
    <x v="358"/>
    <d v="2011-09-24T00:00:00"/>
    <s v="Second Class"/>
    <x v="333"/>
    <s v="Maribeth Schnelling"/>
    <x v="0"/>
    <s v="United States"/>
    <s v="Boca Raton"/>
    <x v="2"/>
    <n v="33433"/>
    <x v="0"/>
    <x v="745"/>
    <x v="1"/>
    <x v="2"/>
    <x v="736"/>
    <n v="4.6079999999999997"/>
    <n v="2"/>
    <n v="0.2"/>
    <n v="1.6704000000000001"/>
  </r>
  <r>
    <n v="965"/>
    <x v="462"/>
    <x v="3"/>
    <x v="359"/>
    <d v="2014-04-12T00:00:00"/>
    <s v="First Class"/>
    <x v="354"/>
    <s v="Bryan Spruell"/>
    <x v="2"/>
    <s v="United States"/>
    <s v="New York City"/>
    <x v="15"/>
    <n v="10011"/>
    <x v="3"/>
    <x v="746"/>
    <x v="1"/>
    <x v="2"/>
    <x v="737"/>
    <n v="9.82"/>
    <n v="2"/>
    <n v="0"/>
    <n v="4.8117999999999999"/>
  </r>
  <r>
    <n v="966"/>
    <x v="462"/>
    <x v="3"/>
    <x v="359"/>
    <d v="2014-04-12T00:00:00"/>
    <s v="First Class"/>
    <x v="354"/>
    <s v="Bryan Spruell"/>
    <x v="2"/>
    <s v="United States"/>
    <s v="New York City"/>
    <x v="15"/>
    <n v="10011"/>
    <x v="3"/>
    <x v="369"/>
    <x v="1"/>
    <x v="6"/>
    <x v="365"/>
    <n v="35.97"/>
    <n v="3"/>
    <n v="0"/>
    <n v="9.7118999999999982"/>
  </r>
  <r>
    <n v="967"/>
    <x v="462"/>
    <x v="3"/>
    <x v="359"/>
    <d v="2014-04-12T00:00:00"/>
    <s v="First Class"/>
    <x v="354"/>
    <s v="Bryan Spruell"/>
    <x v="2"/>
    <s v="United States"/>
    <s v="New York City"/>
    <x v="15"/>
    <n v="10011"/>
    <x v="3"/>
    <x v="747"/>
    <x v="1"/>
    <x v="10"/>
    <x v="738"/>
    <n v="12.96"/>
    <n v="2"/>
    <n v="0"/>
    <n v="6.2208000000000006"/>
  </r>
  <r>
    <n v="968"/>
    <x v="462"/>
    <x v="3"/>
    <x v="359"/>
    <d v="2014-04-12T00:00:00"/>
    <s v="First Class"/>
    <x v="354"/>
    <s v="Bryan Spruell"/>
    <x v="2"/>
    <s v="United States"/>
    <s v="New York City"/>
    <x v="15"/>
    <n v="10011"/>
    <x v="3"/>
    <x v="748"/>
    <x v="1"/>
    <x v="10"/>
    <x v="739"/>
    <n v="191.6"/>
    <n v="4"/>
    <n v="0"/>
    <n v="91.967999999999989"/>
  </r>
  <r>
    <n v="969"/>
    <x v="462"/>
    <x v="3"/>
    <x v="359"/>
    <d v="2014-04-12T00:00:00"/>
    <s v="First Class"/>
    <x v="354"/>
    <s v="Bryan Spruell"/>
    <x v="2"/>
    <s v="United States"/>
    <s v="New York City"/>
    <x v="15"/>
    <n v="10011"/>
    <x v="3"/>
    <x v="745"/>
    <x v="1"/>
    <x v="2"/>
    <x v="736"/>
    <n v="8.64"/>
    <n v="3"/>
    <n v="0"/>
    <n v="4.2336"/>
  </r>
  <r>
    <n v="970"/>
    <x v="462"/>
    <x v="3"/>
    <x v="359"/>
    <d v="2014-04-12T00:00:00"/>
    <s v="First Class"/>
    <x v="354"/>
    <s v="Bryan Spruell"/>
    <x v="2"/>
    <s v="United States"/>
    <s v="New York City"/>
    <x v="15"/>
    <n v="10011"/>
    <x v="3"/>
    <x v="749"/>
    <x v="1"/>
    <x v="4"/>
    <x v="740"/>
    <n v="501.81000000000006"/>
    <n v="3"/>
    <n v="0"/>
    <n v="0"/>
  </r>
  <r>
    <n v="971"/>
    <x v="463"/>
    <x v="2"/>
    <x v="360"/>
    <d v="2011-01-19T00:00:00"/>
    <s v="Second Class"/>
    <x v="111"/>
    <s v="Delfina Latchford"/>
    <x v="0"/>
    <s v="United States"/>
    <s v="Philadelphia"/>
    <x v="9"/>
    <n v="19134"/>
    <x v="3"/>
    <x v="750"/>
    <x v="0"/>
    <x v="5"/>
    <x v="741"/>
    <n v="127.10400000000001"/>
    <n v="6"/>
    <n v="0.2"/>
    <n v="28.598399999999998"/>
  </r>
  <r>
    <n v="972"/>
    <x v="463"/>
    <x v="2"/>
    <x v="360"/>
    <d v="2011-01-19T00:00:00"/>
    <s v="Second Class"/>
    <x v="111"/>
    <s v="Delfina Latchford"/>
    <x v="0"/>
    <s v="United States"/>
    <s v="Philadelphia"/>
    <x v="9"/>
    <n v="19134"/>
    <x v="3"/>
    <x v="302"/>
    <x v="2"/>
    <x v="7"/>
    <x v="299"/>
    <n v="124.19999999999999"/>
    <n v="3"/>
    <n v="0.4"/>
    <n v="-31.050000000000011"/>
  </r>
  <r>
    <n v="973"/>
    <x v="463"/>
    <x v="2"/>
    <x v="360"/>
    <d v="2011-01-19T00:00:00"/>
    <s v="Second Class"/>
    <x v="111"/>
    <s v="Delfina Latchford"/>
    <x v="0"/>
    <s v="United States"/>
    <s v="Philadelphia"/>
    <x v="9"/>
    <n v="19134"/>
    <x v="3"/>
    <x v="582"/>
    <x v="1"/>
    <x v="8"/>
    <x v="577"/>
    <n v="18.588000000000005"/>
    <n v="2"/>
    <n v="0.7"/>
    <n v="-13.6312"/>
  </r>
  <r>
    <n v="974"/>
    <x v="463"/>
    <x v="2"/>
    <x v="360"/>
    <d v="2011-01-19T00:00:00"/>
    <s v="Second Class"/>
    <x v="111"/>
    <s v="Delfina Latchford"/>
    <x v="0"/>
    <s v="United States"/>
    <s v="Philadelphia"/>
    <x v="9"/>
    <n v="19134"/>
    <x v="3"/>
    <x v="300"/>
    <x v="1"/>
    <x v="2"/>
    <x v="297"/>
    <n v="30.072000000000003"/>
    <n v="3"/>
    <n v="0.2"/>
    <n v="10.149299999999997"/>
  </r>
  <r>
    <n v="975"/>
    <x v="464"/>
    <x v="3"/>
    <x v="361"/>
    <d v="2014-10-09T00:00:00"/>
    <s v="Second Class"/>
    <x v="285"/>
    <s v="Phillina Ober"/>
    <x v="2"/>
    <s v="United States"/>
    <s v="New York City"/>
    <x v="15"/>
    <n v="10011"/>
    <x v="3"/>
    <x v="461"/>
    <x v="2"/>
    <x v="7"/>
    <x v="457"/>
    <n v="160.92999999999998"/>
    <n v="7"/>
    <n v="0"/>
    <n v="3.2186000000000092"/>
  </r>
  <r>
    <n v="976"/>
    <x v="464"/>
    <x v="3"/>
    <x v="361"/>
    <d v="2014-10-09T00:00:00"/>
    <s v="Second Class"/>
    <x v="285"/>
    <s v="Phillina Ober"/>
    <x v="2"/>
    <s v="United States"/>
    <s v="New York City"/>
    <x v="15"/>
    <n v="10011"/>
    <x v="3"/>
    <x v="351"/>
    <x v="1"/>
    <x v="8"/>
    <x v="347"/>
    <n v="75.792000000000002"/>
    <n v="3"/>
    <n v="0.2"/>
    <n v="25.579799999999992"/>
  </r>
  <r>
    <n v="977"/>
    <x v="465"/>
    <x v="3"/>
    <x v="362"/>
    <d v="2014-07-16T00:00:00"/>
    <s v="Standard Class"/>
    <x v="143"/>
    <s v="Tamara Dahlen"/>
    <x v="0"/>
    <s v="United States"/>
    <s v="Portland"/>
    <x v="21"/>
    <n v="97206"/>
    <x v="1"/>
    <x v="751"/>
    <x v="1"/>
    <x v="8"/>
    <x v="742"/>
    <n v="1.0800000000000003"/>
    <n v="2"/>
    <n v="0.7"/>
    <n v="-0.79200000000000004"/>
  </r>
  <r>
    <n v="978"/>
    <x v="466"/>
    <x v="3"/>
    <x v="363"/>
    <d v="2014-01-11T00:00:00"/>
    <s v="First Class"/>
    <x v="308"/>
    <s v="Bart Watters"/>
    <x v="1"/>
    <s v="United States"/>
    <s v="Detroit"/>
    <x v="12"/>
    <n v="48205"/>
    <x v="2"/>
    <x v="155"/>
    <x v="2"/>
    <x v="15"/>
    <x v="154"/>
    <n v="3059.982"/>
    <n v="2"/>
    <n v="0.1"/>
    <n v="679.99599999999964"/>
  </r>
  <r>
    <n v="979"/>
    <x v="467"/>
    <x v="0"/>
    <x v="198"/>
    <d v="2013-06-01T00:00:00"/>
    <s v="First Class"/>
    <x v="355"/>
    <s v="Robert Waldorf"/>
    <x v="0"/>
    <s v="United States"/>
    <s v="Wilmington"/>
    <x v="3"/>
    <n v="28403"/>
    <x v="0"/>
    <x v="520"/>
    <x v="1"/>
    <x v="8"/>
    <x v="515"/>
    <n v="3.2820000000000005"/>
    <n v="2"/>
    <n v="0.7"/>
    <n v="-2.6256000000000004"/>
  </r>
  <r>
    <n v="980"/>
    <x v="468"/>
    <x v="1"/>
    <x v="364"/>
    <d v="2012-12-12T00:00:00"/>
    <s v="First Class"/>
    <x v="33"/>
    <s v="Ken Brennan"/>
    <x v="1"/>
    <s v="United States"/>
    <s v="Columbus"/>
    <x v="14"/>
    <n v="47201"/>
    <x v="2"/>
    <x v="752"/>
    <x v="1"/>
    <x v="10"/>
    <x v="743"/>
    <n v="34.019999999999996"/>
    <n v="3"/>
    <n v="0"/>
    <n v="16.669799999999999"/>
  </r>
  <r>
    <n v="981"/>
    <x v="469"/>
    <x v="0"/>
    <x v="339"/>
    <d v="2013-10-09T00:00:00"/>
    <s v="Standard Class"/>
    <x v="12"/>
    <s v="Emily Burns"/>
    <x v="0"/>
    <s v="United States"/>
    <s v="New York City"/>
    <x v="15"/>
    <n v="10035"/>
    <x v="3"/>
    <x v="637"/>
    <x v="0"/>
    <x v="1"/>
    <x v="631"/>
    <n v="599.29200000000003"/>
    <n v="6"/>
    <n v="0.1"/>
    <n v="93.223199999999977"/>
  </r>
  <r>
    <n v="982"/>
    <x v="470"/>
    <x v="2"/>
    <x v="7"/>
    <d v="2011-11-14T00:00:00"/>
    <s v="Second Class"/>
    <x v="356"/>
    <s v="Tracy Zic"/>
    <x v="0"/>
    <s v="United States"/>
    <s v="Louisville"/>
    <x v="22"/>
    <n v="80027"/>
    <x v="1"/>
    <x v="753"/>
    <x v="1"/>
    <x v="6"/>
    <x v="744"/>
    <n v="3.3920000000000003"/>
    <n v="1"/>
    <n v="0.2"/>
    <n v="0.80559999999999987"/>
  </r>
  <r>
    <n v="983"/>
    <x v="470"/>
    <x v="2"/>
    <x v="7"/>
    <d v="2011-11-14T00:00:00"/>
    <s v="Second Class"/>
    <x v="356"/>
    <s v="Tracy Zic"/>
    <x v="0"/>
    <s v="United States"/>
    <s v="Louisville"/>
    <x v="22"/>
    <n v="80027"/>
    <x v="1"/>
    <x v="754"/>
    <x v="2"/>
    <x v="7"/>
    <x v="745"/>
    <n v="559.98400000000004"/>
    <n v="2"/>
    <n v="0.2"/>
    <n v="55.998400000000032"/>
  </r>
  <r>
    <n v="984"/>
    <x v="470"/>
    <x v="2"/>
    <x v="7"/>
    <d v="2011-11-14T00:00:00"/>
    <s v="Second Class"/>
    <x v="356"/>
    <s v="Tracy Zic"/>
    <x v="0"/>
    <s v="United States"/>
    <s v="Louisville"/>
    <x v="22"/>
    <n v="80027"/>
    <x v="1"/>
    <x v="662"/>
    <x v="0"/>
    <x v="1"/>
    <x v="656"/>
    <n v="603.91999999999996"/>
    <n v="5"/>
    <n v="0.2"/>
    <n v="75.489999999999924"/>
  </r>
  <r>
    <n v="985"/>
    <x v="471"/>
    <x v="3"/>
    <x v="365"/>
    <d v="2014-10-06T00:00:00"/>
    <s v="Standard Class"/>
    <x v="357"/>
    <s v="Ann Steele"/>
    <x v="2"/>
    <s v="United States"/>
    <s v="Pasadena"/>
    <x v="5"/>
    <n v="77506"/>
    <x v="2"/>
    <x v="639"/>
    <x v="1"/>
    <x v="2"/>
    <x v="633"/>
    <n v="7.9680000000000009"/>
    <n v="2"/>
    <n v="0.2"/>
    <n v="2.5895999999999999"/>
  </r>
  <r>
    <n v="986"/>
    <x v="471"/>
    <x v="3"/>
    <x v="365"/>
    <d v="2014-10-06T00:00:00"/>
    <s v="Standard Class"/>
    <x v="357"/>
    <s v="Ann Steele"/>
    <x v="2"/>
    <s v="United States"/>
    <s v="Pasadena"/>
    <x v="5"/>
    <n v="77506"/>
    <x v="2"/>
    <x v="755"/>
    <x v="1"/>
    <x v="12"/>
    <x v="746"/>
    <n v="27.968000000000004"/>
    <n v="4"/>
    <n v="0.2"/>
    <n v="9.4391999999999996"/>
  </r>
  <r>
    <n v="987"/>
    <x v="471"/>
    <x v="3"/>
    <x v="365"/>
    <d v="2014-10-06T00:00:00"/>
    <s v="Standard Class"/>
    <x v="357"/>
    <s v="Ann Steele"/>
    <x v="2"/>
    <s v="United States"/>
    <s v="Pasadena"/>
    <x v="5"/>
    <n v="77506"/>
    <x v="2"/>
    <x v="756"/>
    <x v="2"/>
    <x v="15"/>
    <x v="747"/>
    <n v="336.51"/>
    <n v="3"/>
    <n v="0.4"/>
    <n v="44.867999999999967"/>
  </r>
  <r>
    <n v="988"/>
    <x v="472"/>
    <x v="1"/>
    <x v="366"/>
    <d v="2012-03-10T00:00:00"/>
    <s v="Same Day"/>
    <x v="358"/>
    <s v="Toby Swindell"/>
    <x v="0"/>
    <s v="United States"/>
    <s v="Houston"/>
    <x v="5"/>
    <n v="77041"/>
    <x v="2"/>
    <x v="757"/>
    <x v="1"/>
    <x v="8"/>
    <x v="748"/>
    <n v="1.1119999999999997"/>
    <n v="2"/>
    <n v="0.8"/>
    <n v="-1.8904000000000001"/>
  </r>
  <r>
    <n v="989"/>
    <x v="473"/>
    <x v="3"/>
    <x v="367"/>
    <d v="2014-05-27T00:00:00"/>
    <s v="Standard Class"/>
    <x v="189"/>
    <s v="John Grady"/>
    <x v="1"/>
    <s v="United States"/>
    <s v="Auburn"/>
    <x v="15"/>
    <n v="13021"/>
    <x v="3"/>
    <x v="575"/>
    <x v="0"/>
    <x v="5"/>
    <x v="570"/>
    <n v="520.05000000000007"/>
    <n v="5"/>
    <n v="0"/>
    <n v="72.807000000000031"/>
  </r>
  <r>
    <n v="990"/>
    <x v="473"/>
    <x v="3"/>
    <x v="367"/>
    <d v="2014-05-27T00:00:00"/>
    <s v="Standard Class"/>
    <x v="189"/>
    <s v="John Grady"/>
    <x v="1"/>
    <s v="United States"/>
    <s v="Auburn"/>
    <x v="15"/>
    <n v="13021"/>
    <x v="3"/>
    <x v="758"/>
    <x v="1"/>
    <x v="6"/>
    <x v="749"/>
    <n v="17.97"/>
    <n v="3"/>
    <n v="0"/>
    <n v="5.2112999999999996"/>
  </r>
  <r>
    <n v="991"/>
    <x v="474"/>
    <x v="1"/>
    <x v="368"/>
    <d v="2012-03-31T00:00:00"/>
    <s v="Second Class"/>
    <x v="359"/>
    <s v="Sara Luxemburg"/>
    <x v="2"/>
    <s v="United States"/>
    <s v="Jacksonville"/>
    <x v="2"/>
    <n v="32216"/>
    <x v="0"/>
    <x v="284"/>
    <x v="0"/>
    <x v="1"/>
    <x v="281"/>
    <n v="1166.92"/>
    <n v="5"/>
    <n v="0.2"/>
    <n v="131.27849999999995"/>
  </r>
  <r>
    <n v="992"/>
    <x v="475"/>
    <x v="0"/>
    <x v="369"/>
    <d v="2013-09-12T00:00:00"/>
    <s v="First Class"/>
    <x v="59"/>
    <s v="Troy Staebel"/>
    <x v="0"/>
    <s v="United States"/>
    <s v="New York City"/>
    <x v="15"/>
    <n v="10024"/>
    <x v="3"/>
    <x v="624"/>
    <x v="1"/>
    <x v="8"/>
    <x v="618"/>
    <n v="14.624000000000002"/>
    <n v="2"/>
    <n v="0.2"/>
    <n v="5.484"/>
  </r>
  <r>
    <n v="993"/>
    <x v="476"/>
    <x v="0"/>
    <x v="370"/>
    <d v="2013-08-28T00:00:00"/>
    <s v="First Class"/>
    <x v="288"/>
    <s v="Roland Fjeld"/>
    <x v="0"/>
    <s v="United States"/>
    <s v="San Jose"/>
    <x v="1"/>
    <n v="95123"/>
    <x v="1"/>
    <x v="263"/>
    <x v="1"/>
    <x v="13"/>
    <x v="260"/>
    <n v="10.23"/>
    <n v="3"/>
    <n v="0"/>
    <n v="4.9104000000000001"/>
  </r>
  <r>
    <n v="994"/>
    <x v="476"/>
    <x v="0"/>
    <x v="370"/>
    <d v="2013-08-28T00:00:00"/>
    <s v="First Class"/>
    <x v="288"/>
    <s v="Roland Fjeld"/>
    <x v="0"/>
    <s v="United States"/>
    <s v="San Jose"/>
    <x v="1"/>
    <n v="95123"/>
    <x v="1"/>
    <x v="759"/>
    <x v="1"/>
    <x v="10"/>
    <x v="750"/>
    <n v="154.9"/>
    <n v="5"/>
    <n v="0"/>
    <n v="69.704999999999998"/>
  </r>
  <r>
    <n v="995"/>
    <x v="477"/>
    <x v="2"/>
    <x v="371"/>
    <d v="2011-05-25T00:00:00"/>
    <s v="Standard Class"/>
    <x v="360"/>
    <s v="Mitch Willingham"/>
    <x v="1"/>
    <s v="United States"/>
    <s v="Virginia Beach"/>
    <x v="17"/>
    <n v="23464"/>
    <x v="0"/>
    <x v="760"/>
    <x v="1"/>
    <x v="8"/>
    <x v="751"/>
    <n v="2715.9300000000003"/>
    <n v="7"/>
    <n v="0"/>
    <n v="1276.4871000000001"/>
  </r>
  <r>
    <n v="996"/>
    <x v="477"/>
    <x v="2"/>
    <x v="371"/>
    <d v="2011-05-25T00:00:00"/>
    <s v="Standard Class"/>
    <x v="360"/>
    <s v="Mitch Willingham"/>
    <x v="1"/>
    <s v="United States"/>
    <s v="Virginia Beach"/>
    <x v="17"/>
    <n v="23464"/>
    <x v="0"/>
    <x v="638"/>
    <x v="2"/>
    <x v="7"/>
    <x v="752"/>
    <n v="617.97"/>
    <n v="3"/>
    <n v="0"/>
    <n v="173.0316"/>
  </r>
  <r>
    <n v="997"/>
    <x v="478"/>
    <x v="1"/>
    <x v="372"/>
    <d v="2012-11-03T00:00:00"/>
    <s v="Standard Class"/>
    <x v="361"/>
    <s v="Rob Dowd"/>
    <x v="0"/>
    <s v="United States"/>
    <s v="Henderson"/>
    <x v="0"/>
    <n v="42420"/>
    <x v="0"/>
    <x v="761"/>
    <x v="1"/>
    <x v="12"/>
    <x v="753"/>
    <n v="10.67"/>
    <n v="1"/>
    <n v="0"/>
    <n v="4.9081999999999999"/>
  </r>
  <r>
    <n v="998"/>
    <x v="478"/>
    <x v="1"/>
    <x v="372"/>
    <d v="2012-11-03T00:00:00"/>
    <s v="Standard Class"/>
    <x v="361"/>
    <s v="Rob Dowd"/>
    <x v="0"/>
    <s v="United States"/>
    <s v="Henderson"/>
    <x v="0"/>
    <n v="42420"/>
    <x v="0"/>
    <x v="762"/>
    <x v="1"/>
    <x v="4"/>
    <x v="754"/>
    <n v="36.630000000000003"/>
    <n v="3"/>
    <n v="0"/>
    <n v="9.8901000000000039"/>
  </r>
  <r>
    <n v="999"/>
    <x v="478"/>
    <x v="1"/>
    <x v="372"/>
    <d v="2012-11-03T00:00:00"/>
    <s v="Standard Class"/>
    <x v="361"/>
    <s v="Rob Dowd"/>
    <x v="0"/>
    <s v="United States"/>
    <s v="Henderson"/>
    <x v="0"/>
    <n v="42420"/>
    <x v="0"/>
    <x v="763"/>
    <x v="0"/>
    <x v="5"/>
    <x v="755"/>
    <n v="24.1"/>
    <n v="5"/>
    <n v="0"/>
    <n v="9.1580000000000013"/>
  </r>
  <r>
    <n v="1000"/>
    <x v="478"/>
    <x v="1"/>
    <x v="372"/>
    <d v="2012-11-03T00:00:00"/>
    <s v="Standard Class"/>
    <x v="361"/>
    <s v="Rob Dowd"/>
    <x v="0"/>
    <s v="United States"/>
    <s v="Henderson"/>
    <x v="0"/>
    <n v="42420"/>
    <x v="0"/>
    <x v="283"/>
    <x v="0"/>
    <x v="5"/>
    <x v="280"/>
    <n v="33.11"/>
    <n v="7"/>
    <n v="0"/>
    <n v="12.912900000000004"/>
  </r>
  <r>
    <n v="1001"/>
    <x v="479"/>
    <x v="0"/>
    <x v="373"/>
    <d v="2013-11-18T00:00:00"/>
    <s v="Standard Class"/>
    <x v="86"/>
    <s v="Frank Merwin"/>
    <x v="2"/>
    <s v="United States"/>
    <s v="Vancouver"/>
    <x v="4"/>
    <n v="98661"/>
    <x v="1"/>
    <x v="666"/>
    <x v="1"/>
    <x v="6"/>
    <x v="660"/>
    <n v="44.02"/>
    <n v="2"/>
    <n v="0"/>
    <n v="11.4452"/>
  </r>
  <r>
    <n v="1002"/>
    <x v="480"/>
    <x v="1"/>
    <x v="374"/>
    <d v="2012-07-31T00:00:00"/>
    <s v="Same Day"/>
    <x v="302"/>
    <s v="Rick Hansen"/>
    <x v="0"/>
    <s v="United States"/>
    <s v="New York City"/>
    <x v="15"/>
    <n v="10024"/>
    <x v="3"/>
    <x v="764"/>
    <x v="2"/>
    <x v="11"/>
    <x v="756"/>
    <n v="2309.65"/>
    <n v="7"/>
    <n v="0"/>
    <n v="762.18449999999984"/>
  </r>
  <r>
    <n v="1003"/>
    <x v="480"/>
    <x v="1"/>
    <x v="374"/>
    <d v="2012-07-31T00:00:00"/>
    <s v="Same Day"/>
    <x v="302"/>
    <s v="Rick Hansen"/>
    <x v="0"/>
    <s v="United States"/>
    <s v="New York City"/>
    <x v="15"/>
    <n v="10024"/>
    <x v="3"/>
    <x v="257"/>
    <x v="0"/>
    <x v="3"/>
    <x v="255"/>
    <n v="1090.7819999999999"/>
    <n v="7"/>
    <n v="0.4"/>
    <n v="-290.87520000000001"/>
  </r>
  <r>
    <n v="1004"/>
    <x v="480"/>
    <x v="1"/>
    <x v="374"/>
    <d v="2012-07-31T00:00:00"/>
    <s v="Same Day"/>
    <x v="302"/>
    <s v="Rick Hansen"/>
    <x v="0"/>
    <s v="United States"/>
    <s v="New York City"/>
    <x v="15"/>
    <n v="10024"/>
    <x v="3"/>
    <x v="747"/>
    <x v="1"/>
    <x v="10"/>
    <x v="738"/>
    <n v="19.440000000000001"/>
    <n v="3"/>
    <n v="0"/>
    <n v="9.3312000000000008"/>
  </r>
  <r>
    <n v="1005"/>
    <x v="481"/>
    <x v="1"/>
    <x v="375"/>
    <d v="2012-08-31T00:00:00"/>
    <s v="Standard Class"/>
    <x v="362"/>
    <s v="Ryan Akin"/>
    <x v="0"/>
    <s v="United States"/>
    <s v="Murrieta"/>
    <x v="1"/>
    <n v="92563"/>
    <x v="1"/>
    <x v="765"/>
    <x v="1"/>
    <x v="4"/>
    <x v="757"/>
    <n v="484.65000000000003"/>
    <n v="3"/>
    <n v="0"/>
    <n v="92.083500000000015"/>
  </r>
  <r>
    <n v="1006"/>
    <x v="482"/>
    <x v="1"/>
    <x v="50"/>
    <d v="2012-11-17T00:00:00"/>
    <s v="Standard Class"/>
    <x v="300"/>
    <s v="Joe Kamberova"/>
    <x v="0"/>
    <s v="United States"/>
    <s v="Jacksonville"/>
    <x v="3"/>
    <n v="28540"/>
    <x v="0"/>
    <x v="694"/>
    <x v="1"/>
    <x v="10"/>
    <x v="687"/>
    <n v="115.29600000000001"/>
    <n v="3"/>
    <n v="0.2"/>
    <n v="40.353599999999986"/>
  </r>
  <r>
    <n v="1007"/>
    <x v="483"/>
    <x v="1"/>
    <x v="376"/>
    <d v="2012-11-09T00:00:00"/>
    <s v="First Class"/>
    <x v="363"/>
    <s v="Meg Tillman"/>
    <x v="0"/>
    <s v="United States"/>
    <s v="Scottsdale"/>
    <x v="16"/>
    <n v="85254"/>
    <x v="1"/>
    <x v="111"/>
    <x v="1"/>
    <x v="12"/>
    <x v="111"/>
    <n v="7.080000000000001"/>
    <n v="3"/>
    <n v="0.2"/>
    <n v="2.4779999999999989"/>
  </r>
  <r>
    <n v="1008"/>
    <x v="483"/>
    <x v="1"/>
    <x v="376"/>
    <d v="2012-11-09T00:00:00"/>
    <s v="First Class"/>
    <x v="363"/>
    <s v="Meg Tillman"/>
    <x v="0"/>
    <s v="United States"/>
    <s v="Scottsdale"/>
    <x v="16"/>
    <n v="85254"/>
    <x v="1"/>
    <x v="766"/>
    <x v="1"/>
    <x v="8"/>
    <x v="758"/>
    <n v="4.4009999999999998"/>
    <n v="3"/>
    <n v="0.7"/>
    <n v="-3.5207999999999995"/>
  </r>
  <r>
    <n v="1009"/>
    <x v="484"/>
    <x v="3"/>
    <x v="377"/>
    <d v="2015-01-02T00:00:00"/>
    <s v="Standard Class"/>
    <x v="138"/>
    <s v="Patrick O'Brill"/>
    <x v="0"/>
    <s v="United States"/>
    <s v="Burlington"/>
    <x v="23"/>
    <n v="52601"/>
    <x v="2"/>
    <x v="422"/>
    <x v="1"/>
    <x v="10"/>
    <x v="417"/>
    <n v="44.75"/>
    <n v="5"/>
    <n v="0"/>
    <n v="20.584999999999994"/>
  </r>
  <r>
    <n v="1010"/>
    <x v="485"/>
    <x v="3"/>
    <x v="378"/>
    <d v="2014-08-04T00:00:00"/>
    <s v="First Class"/>
    <x v="247"/>
    <s v="Annie Thurman"/>
    <x v="0"/>
    <s v="United States"/>
    <s v="Chicago"/>
    <x v="10"/>
    <n v="60653"/>
    <x v="2"/>
    <x v="160"/>
    <x v="2"/>
    <x v="7"/>
    <x v="159"/>
    <n v="95.984000000000009"/>
    <n v="2"/>
    <n v="0.2"/>
    <n v="5.9990000000000023"/>
  </r>
  <r>
    <n v="1011"/>
    <x v="486"/>
    <x v="2"/>
    <x v="156"/>
    <d v="2011-11-26T00:00:00"/>
    <s v="First Class"/>
    <x v="364"/>
    <s v="Vivek Gonzalez"/>
    <x v="0"/>
    <s v="United States"/>
    <s v="San Diego"/>
    <x v="1"/>
    <n v="92037"/>
    <x v="1"/>
    <x v="767"/>
    <x v="0"/>
    <x v="5"/>
    <x v="759"/>
    <n v="151.72"/>
    <n v="4"/>
    <n v="0"/>
    <n v="27.309599999999989"/>
  </r>
  <r>
    <n v="1012"/>
    <x v="487"/>
    <x v="3"/>
    <x v="46"/>
    <d v="2014-06-22T00:00:00"/>
    <s v="Second Class"/>
    <x v="58"/>
    <s v="Philip Fox"/>
    <x v="0"/>
    <s v="United States"/>
    <s v="Olympia"/>
    <x v="4"/>
    <n v="98502"/>
    <x v="1"/>
    <x v="28"/>
    <x v="0"/>
    <x v="5"/>
    <x v="28"/>
    <n v="155.25"/>
    <n v="3"/>
    <n v="0"/>
    <n v="46.574999999999996"/>
  </r>
  <r>
    <n v="1013"/>
    <x v="487"/>
    <x v="3"/>
    <x v="46"/>
    <d v="2014-06-22T00:00:00"/>
    <s v="Second Class"/>
    <x v="58"/>
    <s v="Philip Fox"/>
    <x v="0"/>
    <s v="United States"/>
    <s v="Olympia"/>
    <x v="4"/>
    <n v="98502"/>
    <x v="1"/>
    <x v="768"/>
    <x v="1"/>
    <x v="4"/>
    <x v="760"/>
    <n v="14.03"/>
    <n v="1"/>
    <n v="0"/>
    <n v="4.068699999999998"/>
  </r>
  <r>
    <n v="1014"/>
    <x v="488"/>
    <x v="1"/>
    <x v="379"/>
    <d v="2012-12-24T00:00:00"/>
    <s v="Second Class"/>
    <x v="365"/>
    <s v="John Stevenson"/>
    <x v="0"/>
    <s v="United States"/>
    <s v="Seattle"/>
    <x v="4"/>
    <n v="98103"/>
    <x v="1"/>
    <x v="209"/>
    <x v="0"/>
    <x v="3"/>
    <x v="208"/>
    <n v="1618.37"/>
    <n v="13"/>
    <n v="0"/>
    <n v="356.04139999999995"/>
  </r>
  <r>
    <n v="1015"/>
    <x v="488"/>
    <x v="1"/>
    <x v="379"/>
    <d v="2012-12-24T00:00:00"/>
    <s v="Second Class"/>
    <x v="365"/>
    <s v="John Stevenson"/>
    <x v="0"/>
    <s v="United States"/>
    <s v="Seattle"/>
    <x v="4"/>
    <n v="98103"/>
    <x v="1"/>
    <x v="769"/>
    <x v="2"/>
    <x v="11"/>
    <x v="761"/>
    <n v="99.6"/>
    <n v="1"/>
    <n v="0"/>
    <n v="36.851999999999997"/>
  </r>
  <r>
    <n v="1016"/>
    <x v="489"/>
    <x v="1"/>
    <x v="14"/>
    <d v="2012-09-19T00:00:00"/>
    <s v="Second Class"/>
    <x v="246"/>
    <s v="Meg O'Connel"/>
    <x v="2"/>
    <s v="United States"/>
    <s v="Los Angeles"/>
    <x v="1"/>
    <n v="90036"/>
    <x v="1"/>
    <x v="260"/>
    <x v="1"/>
    <x v="10"/>
    <x v="257"/>
    <n v="32.400000000000006"/>
    <n v="5"/>
    <n v="0"/>
    <n v="15.552000000000001"/>
  </r>
  <r>
    <n v="1017"/>
    <x v="490"/>
    <x v="1"/>
    <x v="380"/>
    <d v="2012-07-10T00:00:00"/>
    <s v="Standard Class"/>
    <x v="366"/>
    <s v="Kalyca Meade"/>
    <x v="1"/>
    <s v="United States"/>
    <s v="New York City"/>
    <x v="15"/>
    <n v="10011"/>
    <x v="3"/>
    <x v="770"/>
    <x v="0"/>
    <x v="5"/>
    <x v="762"/>
    <n v="13.96"/>
    <n v="2"/>
    <n v="0"/>
    <n v="6.7008000000000001"/>
  </r>
  <r>
    <n v="1018"/>
    <x v="490"/>
    <x v="1"/>
    <x v="380"/>
    <d v="2012-07-10T00:00:00"/>
    <s v="Standard Class"/>
    <x v="366"/>
    <s v="Kalyca Meade"/>
    <x v="1"/>
    <s v="United States"/>
    <s v="New York City"/>
    <x v="15"/>
    <n v="10011"/>
    <x v="3"/>
    <x v="689"/>
    <x v="0"/>
    <x v="5"/>
    <x v="682"/>
    <n v="155.82"/>
    <n v="3"/>
    <n v="0"/>
    <n v="63.886200000000002"/>
  </r>
  <r>
    <n v="1019"/>
    <x v="490"/>
    <x v="1"/>
    <x v="380"/>
    <d v="2012-07-10T00:00:00"/>
    <s v="Standard Class"/>
    <x v="366"/>
    <s v="Kalyca Meade"/>
    <x v="1"/>
    <s v="United States"/>
    <s v="New York City"/>
    <x v="15"/>
    <n v="10011"/>
    <x v="3"/>
    <x v="771"/>
    <x v="2"/>
    <x v="7"/>
    <x v="763"/>
    <n v="124.94999999999999"/>
    <n v="5"/>
    <n v="0"/>
    <n v="2.4990000000000023"/>
  </r>
  <r>
    <n v="1020"/>
    <x v="490"/>
    <x v="1"/>
    <x v="380"/>
    <d v="2012-07-10T00:00:00"/>
    <s v="Standard Class"/>
    <x v="366"/>
    <s v="Kalyca Meade"/>
    <x v="1"/>
    <s v="United States"/>
    <s v="New York City"/>
    <x v="15"/>
    <n v="10011"/>
    <x v="3"/>
    <x v="772"/>
    <x v="1"/>
    <x v="4"/>
    <x v="764"/>
    <n v="601.65"/>
    <n v="5"/>
    <n v="0"/>
    <n v="156.42899999999997"/>
  </r>
  <r>
    <n v="1021"/>
    <x v="491"/>
    <x v="1"/>
    <x v="381"/>
    <d v="2012-05-03T00:00:00"/>
    <s v="Standard Class"/>
    <x v="218"/>
    <s v="Greg Tran"/>
    <x v="0"/>
    <s v="United States"/>
    <s v="Washington"/>
    <x v="40"/>
    <n v="20016"/>
    <x v="3"/>
    <x v="773"/>
    <x v="1"/>
    <x v="6"/>
    <x v="33"/>
    <n v="22.740000000000002"/>
    <n v="3"/>
    <n v="0"/>
    <n v="8.8686000000000007"/>
  </r>
  <r>
    <n v="1022"/>
    <x v="491"/>
    <x v="1"/>
    <x v="381"/>
    <d v="2012-05-03T00:00:00"/>
    <s v="Standard Class"/>
    <x v="218"/>
    <s v="Greg Tran"/>
    <x v="0"/>
    <s v="United States"/>
    <s v="Washington"/>
    <x v="40"/>
    <n v="20016"/>
    <x v="3"/>
    <x v="774"/>
    <x v="0"/>
    <x v="1"/>
    <x v="765"/>
    <n v="1267.53"/>
    <n v="3"/>
    <n v="0"/>
    <n v="316.88249999999999"/>
  </r>
  <r>
    <n v="1023"/>
    <x v="491"/>
    <x v="1"/>
    <x v="381"/>
    <d v="2012-05-03T00:00:00"/>
    <s v="Standard Class"/>
    <x v="218"/>
    <s v="Greg Tran"/>
    <x v="0"/>
    <s v="United States"/>
    <s v="Washington"/>
    <x v="40"/>
    <n v="20016"/>
    <x v="3"/>
    <x v="775"/>
    <x v="2"/>
    <x v="15"/>
    <x v="766"/>
    <n v="1379.92"/>
    <n v="8"/>
    <n v="0"/>
    <n v="648.56240000000003"/>
  </r>
  <r>
    <n v="1024"/>
    <x v="492"/>
    <x v="1"/>
    <x v="382"/>
    <d v="2012-06-20T00:00:00"/>
    <s v="Standard Class"/>
    <x v="171"/>
    <s v="Philip Brown"/>
    <x v="0"/>
    <s v="United States"/>
    <s v="Philadelphia"/>
    <x v="9"/>
    <n v="19134"/>
    <x v="3"/>
    <x v="776"/>
    <x v="1"/>
    <x v="12"/>
    <x v="767"/>
    <n v="6.2080000000000002"/>
    <n v="2"/>
    <n v="0.2"/>
    <n v="2.1728000000000001"/>
  </r>
  <r>
    <n v="1025"/>
    <x v="493"/>
    <x v="3"/>
    <x v="94"/>
    <d v="2014-12-21T00:00:00"/>
    <s v="First Class"/>
    <x v="367"/>
    <s v="Hallie Redmond"/>
    <x v="2"/>
    <s v="United States"/>
    <s v="Los Angeles"/>
    <x v="1"/>
    <n v="90045"/>
    <x v="1"/>
    <x v="777"/>
    <x v="1"/>
    <x v="8"/>
    <x v="768"/>
    <n v="11.808"/>
    <n v="2"/>
    <n v="0.2"/>
    <n v="4.2804000000000002"/>
  </r>
  <r>
    <n v="1026"/>
    <x v="494"/>
    <x v="0"/>
    <x v="383"/>
    <d v="2013-01-13T00:00:00"/>
    <s v="Second Class"/>
    <x v="368"/>
    <s v="Deanra Eno"/>
    <x v="2"/>
    <s v="United States"/>
    <s v="Springfield"/>
    <x v="24"/>
    <n v="45503"/>
    <x v="3"/>
    <x v="778"/>
    <x v="1"/>
    <x v="10"/>
    <x v="769"/>
    <n v="15.552000000000003"/>
    <n v="3"/>
    <n v="0.2"/>
    <n v="5.4432"/>
  </r>
  <r>
    <n v="1027"/>
    <x v="494"/>
    <x v="0"/>
    <x v="383"/>
    <d v="2013-01-13T00:00:00"/>
    <s v="Second Class"/>
    <x v="368"/>
    <s v="Deanra Eno"/>
    <x v="2"/>
    <s v="United States"/>
    <s v="Springfield"/>
    <x v="24"/>
    <n v="45503"/>
    <x v="3"/>
    <x v="779"/>
    <x v="1"/>
    <x v="10"/>
    <x v="770"/>
    <n v="63.311999999999998"/>
    <n v="3"/>
    <n v="0.2"/>
    <n v="20.576399999999996"/>
  </r>
  <r>
    <n v="1028"/>
    <x v="494"/>
    <x v="0"/>
    <x v="383"/>
    <d v="2013-01-13T00:00:00"/>
    <s v="Second Class"/>
    <x v="368"/>
    <s v="Deanra Eno"/>
    <x v="2"/>
    <s v="United States"/>
    <s v="Springfield"/>
    <x v="24"/>
    <n v="45503"/>
    <x v="3"/>
    <x v="780"/>
    <x v="2"/>
    <x v="7"/>
    <x v="771"/>
    <n v="15.587999999999999"/>
    <n v="2"/>
    <n v="0.4"/>
    <n v="-9.8724000000000007"/>
  </r>
  <r>
    <n v="1029"/>
    <x v="495"/>
    <x v="2"/>
    <x v="384"/>
    <d v="2011-07-15T00:00:00"/>
    <s v="Standard Class"/>
    <x v="156"/>
    <s v="Laura Armstrong"/>
    <x v="1"/>
    <s v="United States"/>
    <s v="Hackensack"/>
    <x v="30"/>
    <n v="7601"/>
    <x v="3"/>
    <x v="258"/>
    <x v="1"/>
    <x v="10"/>
    <x v="33"/>
    <n v="177.2"/>
    <n v="5"/>
    <n v="0"/>
    <n v="83.283999999999992"/>
  </r>
  <r>
    <n v="1030"/>
    <x v="495"/>
    <x v="2"/>
    <x v="384"/>
    <d v="2011-07-15T00:00:00"/>
    <s v="Standard Class"/>
    <x v="156"/>
    <s v="Laura Armstrong"/>
    <x v="1"/>
    <s v="United States"/>
    <s v="Hackensack"/>
    <x v="30"/>
    <n v="7601"/>
    <x v="3"/>
    <x v="781"/>
    <x v="2"/>
    <x v="7"/>
    <x v="772"/>
    <n v="197.96999999999997"/>
    <n v="3"/>
    <n v="0"/>
    <n v="57.41129999999999"/>
  </r>
  <r>
    <n v="1031"/>
    <x v="495"/>
    <x v="2"/>
    <x v="384"/>
    <d v="2011-07-15T00:00:00"/>
    <s v="Standard Class"/>
    <x v="156"/>
    <s v="Laura Armstrong"/>
    <x v="1"/>
    <s v="United States"/>
    <s v="Hackensack"/>
    <x v="30"/>
    <n v="7601"/>
    <x v="3"/>
    <x v="463"/>
    <x v="0"/>
    <x v="1"/>
    <x v="459"/>
    <n v="854.94"/>
    <n v="3"/>
    <n v="0"/>
    <n v="213.73500000000001"/>
  </r>
  <r>
    <n v="1032"/>
    <x v="495"/>
    <x v="2"/>
    <x v="384"/>
    <d v="2011-07-15T00:00:00"/>
    <s v="Standard Class"/>
    <x v="156"/>
    <s v="Laura Armstrong"/>
    <x v="1"/>
    <s v="United States"/>
    <s v="Hackensack"/>
    <x v="30"/>
    <n v="7601"/>
    <x v="3"/>
    <x v="93"/>
    <x v="0"/>
    <x v="5"/>
    <x v="93"/>
    <n v="124.10999999999999"/>
    <n v="9"/>
    <n v="0"/>
    <n v="52.126200000000004"/>
  </r>
  <r>
    <n v="1033"/>
    <x v="495"/>
    <x v="2"/>
    <x v="384"/>
    <d v="2011-07-15T00:00:00"/>
    <s v="Standard Class"/>
    <x v="156"/>
    <s v="Laura Armstrong"/>
    <x v="1"/>
    <s v="United States"/>
    <s v="Hackensack"/>
    <x v="30"/>
    <n v="7601"/>
    <x v="3"/>
    <x v="782"/>
    <x v="1"/>
    <x v="2"/>
    <x v="773"/>
    <n v="14.399999999999999"/>
    <n v="5"/>
    <n v="0"/>
    <n v="7.056"/>
  </r>
  <r>
    <n v="1034"/>
    <x v="496"/>
    <x v="0"/>
    <x v="73"/>
    <d v="2013-11-23T00:00:00"/>
    <s v="First Class"/>
    <x v="369"/>
    <s v="Allen Goldenen"/>
    <x v="0"/>
    <s v="United States"/>
    <s v="Cincinnati"/>
    <x v="24"/>
    <n v="45231"/>
    <x v="3"/>
    <x v="783"/>
    <x v="1"/>
    <x v="10"/>
    <x v="774"/>
    <n v="15.696000000000002"/>
    <n v="3"/>
    <n v="0.2"/>
    <n v="5.1011999999999995"/>
  </r>
  <r>
    <n v="1035"/>
    <x v="496"/>
    <x v="0"/>
    <x v="73"/>
    <d v="2013-11-23T00:00:00"/>
    <s v="First Class"/>
    <x v="369"/>
    <s v="Allen Goldenen"/>
    <x v="0"/>
    <s v="United States"/>
    <s v="Cincinnati"/>
    <x v="24"/>
    <n v="45231"/>
    <x v="3"/>
    <x v="236"/>
    <x v="1"/>
    <x v="8"/>
    <x v="234"/>
    <n v="2.6280000000000001"/>
    <n v="2"/>
    <n v="0.7"/>
    <n v="-1.9272"/>
  </r>
  <r>
    <n v="1036"/>
    <x v="496"/>
    <x v="0"/>
    <x v="73"/>
    <d v="2013-11-23T00:00:00"/>
    <s v="First Class"/>
    <x v="369"/>
    <s v="Allen Goldenen"/>
    <x v="0"/>
    <s v="United States"/>
    <s v="Cincinnati"/>
    <x v="24"/>
    <n v="45231"/>
    <x v="3"/>
    <x v="27"/>
    <x v="1"/>
    <x v="8"/>
    <x v="27"/>
    <n v="14.427000000000003"/>
    <n v="3"/>
    <n v="0.7"/>
    <n v="-10.579799999999999"/>
  </r>
  <r>
    <n v="1037"/>
    <x v="497"/>
    <x v="0"/>
    <x v="183"/>
    <d v="2013-04-27T00:00:00"/>
    <s v="Standard Class"/>
    <x v="330"/>
    <s v="Ed Ludwig"/>
    <x v="2"/>
    <s v="United States"/>
    <s v="Jefferson City"/>
    <x v="25"/>
    <n v="65109"/>
    <x v="2"/>
    <x v="784"/>
    <x v="0"/>
    <x v="5"/>
    <x v="775"/>
    <n v="86.62"/>
    <n v="2"/>
    <n v="0"/>
    <n v="8.6619999999999919"/>
  </r>
  <r>
    <n v="1038"/>
    <x v="498"/>
    <x v="1"/>
    <x v="385"/>
    <d v="2012-06-14T00:00:00"/>
    <s v="First Class"/>
    <x v="370"/>
    <s v="Jennifer Jackson"/>
    <x v="0"/>
    <s v="United States"/>
    <s v="Los Angeles"/>
    <x v="1"/>
    <n v="90004"/>
    <x v="1"/>
    <x v="785"/>
    <x v="1"/>
    <x v="8"/>
    <x v="776"/>
    <n v="36.624000000000002"/>
    <n v="3"/>
    <n v="0.2"/>
    <n v="13.734"/>
  </r>
  <r>
    <n v="1039"/>
    <x v="499"/>
    <x v="3"/>
    <x v="225"/>
    <d v="2014-11-22T00:00:00"/>
    <s v="First Class"/>
    <x v="371"/>
    <s v="Jennifer Halladay"/>
    <x v="0"/>
    <s v="United States"/>
    <s v="Burlington"/>
    <x v="3"/>
    <n v="27217"/>
    <x v="0"/>
    <x v="786"/>
    <x v="1"/>
    <x v="6"/>
    <x v="777"/>
    <n v="23.968000000000004"/>
    <n v="7"/>
    <n v="0.2"/>
    <n v="2.696399999999997"/>
  </r>
  <r>
    <n v="1040"/>
    <x v="499"/>
    <x v="3"/>
    <x v="225"/>
    <d v="2014-11-22T00:00:00"/>
    <s v="First Class"/>
    <x v="371"/>
    <s v="Jennifer Halladay"/>
    <x v="0"/>
    <s v="United States"/>
    <s v="Burlington"/>
    <x v="3"/>
    <n v="27217"/>
    <x v="0"/>
    <x v="787"/>
    <x v="1"/>
    <x v="6"/>
    <x v="33"/>
    <n v="28.728000000000002"/>
    <n v="3"/>
    <n v="0.2"/>
    <n v="1.7954999999999988"/>
  </r>
  <r>
    <n v="1041"/>
    <x v="500"/>
    <x v="0"/>
    <x v="231"/>
    <d v="2013-03-25T00:00:00"/>
    <s v="Standard Class"/>
    <x v="372"/>
    <s v="Robert Dilbeck"/>
    <x v="2"/>
    <s v="United States"/>
    <s v="Saint Peters"/>
    <x v="25"/>
    <n v="63376"/>
    <x v="2"/>
    <x v="616"/>
    <x v="0"/>
    <x v="3"/>
    <x v="611"/>
    <n v="697.16"/>
    <n v="4"/>
    <n v="0"/>
    <n v="146.40359999999998"/>
  </r>
  <r>
    <n v="1042"/>
    <x v="501"/>
    <x v="0"/>
    <x v="47"/>
    <d v="2013-09-10T00:00:00"/>
    <s v="Second Class"/>
    <x v="373"/>
    <s v="Mary O'Rourke"/>
    <x v="0"/>
    <s v="United States"/>
    <s v="New York City"/>
    <x v="15"/>
    <n v="10035"/>
    <x v="3"/>
    <x v="788"/>
    <x v="2"/>
    <x v="11"/>
    <x v="778"/>
    <n v="31.86"/>
    <n v="2"/>
    <n v="0"/>
    <n v="11.151"/>
  </r>
  <r>
    <n v="1043"/>
    <x v="501"/>
    <x v="0"/>
    <x v="47"/>
    <d v="2013-09-10T00:00:00"/>
    <s v="Second Class"/>
    <x v="373"/>
    <s v="Mary O'Rourke"/>
    <x v="0"/>
    <s v="United States"/>
    <s v="New York City"/>
    <x v="15"/>
    <n v="10035"/>
    <x v="3"/>
    <x v="789"/>
    <x v="0"/>
    <x v="0"/>
    <x v="779"/>
    <n v="722.35200000000009"/>
    <n v="3"/>
    <n v="0.2"/>
    <n v="90.293999999999926"/>
  </r>
  <r>
    <n v="1044"/>
    <x v="502"/>
    <x v="3"/>
    <x v="362"/>
    <d v="2014-07-13T00:00:00"/>
    <s v="First Class"/>
    <x v="374"/>
    <s v="Noel Staavos"/>
    <x v="1"/>
    <s v="United States"/>
    <s v="Chicago"/>
    <x v="10"/>
    <n v="60610"/>
    <x v="2"/>
    <x v="790"/>
    <x v="1"/>
    <x v="6"/>
    <x v="780"/>
    <n v="8.84"/>
    <n v="5"/>
    <n v="0.2"/>
    <n v="2.9835000000000003"/>
  </r>
  <r>
    <n v="1045"/>
    <x v="502"/>
    <x v="3"/>
    <x v="362"/>
    <d v="2014-07-13T00:00:00"/>
    <s v="First Class"/>
    <x v="374"/>
    <s v="Noel Staavos"/>
    <x v="1"/>
    <s v="United States"/>
    <s v="Chicago"/>
    <x v="10"/>
    <n v="60610"/>
    <x v="2"/>
    <x v="791"/>
    <x v="1"/>
    <x v="9"/>
    <x v="781"/>
    <n v="58.463999999999977"/>
    <n v="9"/>
    <n v="0.8"/>
    <n v="-146.16000000000003"/>
  </r>
  <r>
    <n v="1046"/>
    <x v="503"/>
    <x v="3"/>
    <x v="386"/>
    <d v="2014-10-17T00:00:00"/>
    <s v="Standard Class"/>
    <x v="17"/>
    <s v="Steve Nguyen"/>
    <x v="2"/>
    <s v="United States"/>
    <s v="Rockford"/>
    <x v="10"/>
    <n v="61107"/>
    <x v="2"/>
    <x v="792"/>
    <x v="0"/>
    <x v="1"/>
    <x v="782"/>
    <n v="254.60399999999998"/>
    <n v="14"/>
    <n v="0.3"/>
    <n v="-18.185999999999993"/>
  </r>
  <r>
    <n v="1047"/>
    <x v="504"/>
    <x v="0"/>
    <x v="387"/>
    <d v="2013-03-14T00:00:00"/>
    <s v="Standard Class"/>
    <x v="233"/>
    <s v="Zuschuss Carroll"/>
    <x v="0"/>
    <s v="United States"/>
    <s v="Miami"/>
    <x v="2"/>
    <n v="33142"/>
    <x v="0"/>
    <x v="638"/>
    <x v="2"/>
    <x v="7"/>
    <x v="632"/>
    <n v="1363.96"/>
    <n v="5"/>
    <n v="0.2"/>
    <n v="85.247500000000002"/>
  </r>
  <r>
    <n v="1048"/>
    <x v="504"/>
    <x v="0"/>
    <x v="387"/>
    <d v="2013-03-14T00:00:00"/>
    <s v="Standard Class"/>
    <x v="233"/>
    <s v="Zuschuss Carroll"/>
    <x v="0"/>
    <s v="United States"/>
    <s v="Miami"/>
    <x v="2"/>
    <n v="33142"/>
    <x v="0"/>
    <x v="101"/>
    <x v="0"/>
    <x v="5"/>
    <x v="101"/>
    <n v="102.35999999999999"/>
    <n v="3"/>
    <n v="0.2"/>
    <n v="-3.8385000000000105"/>
  </r>
  <r>
    <n v="1049"/>
    <x v="505"/>
    <x v="2"/>
    <x v="279"/>
    <d v="2011-06-01T00:00:00"/>
    <s v="Second Class"/>
    <x v="62"/>
    <s v="Lena Creighton"/>
    <x v="0"/>
    <s v="United States"/>
    <s v="San Francisco"/>
    <x v="1"/>
    <n v="94109"/>
    <x v="1"/>
    <x v="39"/>
    <x v="2"/>
    <x v="7"/>
    <x v="39"/>
    <n v="1113.5039999999999"/>
    <n v="12"/>
    <n v="0.2"/>
    <n v="125.2691999999999"/>
  </r>
  <r>
    <n v="1050"/>
    <x v="505"/>
    <x v="2"/>
    <x v="279"/>
    <d v="2011-06-01T00:00:00"/>
    <s v="Second Class"/>
    <x v="62"/>
    <s v="Lena Creighton"/>
    <x v="0"/>
    <s v="United States"/>
    <s v="San Francisco"/>
    <x v="1"/>
    <n v="94109"/>
    <x v="1"/>
    <x v="590"/>
    <x v="2"/>
    <x v="11"/>
    <x v="585"/>
    <n v="99.99"/>
    <n v="1"/>
    <n v="0"/>
    <n v="37.996200000000002"/>
  </r>
  <r>
    <n v="1051"/>
    <x v="506"/>
    <x v="1"/>
    <x v="230"/>
    <d v="2012-07-05T00:00:00"/>
    <s v="First Class"/>
    <x v="375"/>
    <s v="Deirdre Greer"/>
    <x v="1"/>
    <s v="United States"/>
    <s v="Philadelphia"/>
    <x v="9"/>
    <n v="19134"/>
    <x v="3"/>
    <x v="793"/>
    <x v="0"/>
    <x v="5"/>
    <x v="783"/>
    <n v="168.46400000000003"/>
    <n v="2"/>
    <n v="0.2"/>
    <n v="-29.481200000000022"/>
  </r>
  <r>
    <n v="1052"/>
    <x v="506"/>
    <x v="1"/>
    <x v="230"/>
    <d v="2012-07-05T00:00:00"/>
    <s v="First Class"/>
    <x v="375"/>
    <s v="Deirdre Greer"/>
    <x v="1"/>
    <s v="United States"/>
    <s v="Philadelphia"/>
    <x v="9"/>
    <n v="19134"/>
    <x v="3"/>
    <x v="794"/>
    <x v="1"/>
    <x v="10"/>
    <x v="784"/>
    <n v="6.7200000000000006"/>
    <n v="2"/>
    <n v="0.2"/>
    <n v="2.4359999999999995"/>
  </r>
  <r>
    <n v="1053"/>
    <x v="506"/>
    <x v="1"/>
    <x v="230"/>
    <d v="2012-07-05T00:00:00"/>
    <s v="First Class"/>
    <x v="375"/>
    <s v="Deirdre Greer"/>
    <x v="1"/>
    <s v="United States"/>
    <s v="Philadelphia"/>
    <x v="9"/>
    <n v="19134"/>
    <x v="3"/>
    <x v="795"/>
    <x v="0"/>
    <x v="5"/>
    <x v="785"/>
    <n v="282.88800000000003"/>
    <n v="9"/>
    <n v="0.2"/>
    <n v="56.577599999999961"/>
  </r>
  <r>
    <n v="1054"/>
    <x v="507"/>
    <x v="1"/>
    <x v="388"/>
    <d v="2012-04-08T00:00:00"/>
    <s v="Standard Class"/>
    <x v="376"/>
    <s v="Nicole Fjeld"/>
    <x v="2"/>
    <s v="United States"/>
    <s v="New York City"/>
    <x v="15"/>
    <n v="10009"/>
    <x v="3"/>
    <x v="796"/>
    <x v="1"/>
    <x v="6"/>
    <x v="786"/>
    <n v="11.16"/>
    <n v="2"/>
    <n v="0"/>
    <n v="4.3524000000000003"/>
  </r>
  <r>
    <n v="1055"/>
    <x v="507"/>
    <x v="1"/>
    <x v="388"/>
    <d v="2012-04-08T00:00:00"/>
    <s v="Standard Class"/>
    <x v="376"/>
    <s v="Nicole Fjeld"/>
    <x v="2"/>
    <s v="United States"/>
    <s v="New York City"/>
    <x v="15"/>
    <n v="10009"/>
    <x v="3"/>
    <x v="797"/>
    <x v="0"/>
    <x v="5"/>
    <x v="787"/>
    <n v="108.4"/>
    <n v="2"/>
    <n v="0"/>
    <n v="22.763999999999996"/>
  </r>
  <r>
    <n v="1056"/>
    <x v="507"/>
    <x v="1"/>
    <x v="388"/>
    <d v="2012-04-08T00:00:00"/>
    <s v="Standard Class"/>
    <x v="376"/>
    <s v="Nicole Fjeld"/>
    <x v="2"/>
    <s v="United States"/>
    <s v="New York City"/>
    <x v="15"/>
    <n v="10009"/>
    <x v="3"/>
    <x v="141"/>
    <x v="1"/>
    <x v="8"/>
    <x v="141"/>
    <n v="82.344000000000008"/>
    <n v="3"/>
    <n v="0.2"/>
    <n v="27.791100000000004"/>
  </r>
  <r>
    <n v="1057"/>
    <x v="507"/>
    <x v="1"/>
    <x v="388"/>
    <d v="2012-04-08T00:00:00"/>
    <s v="Standard Class"/>
    <x v="376"/>
    <s v="Nicole Fjeld"/>
    <x v="2"/>
    <s v="United States"/>
    <s v="New York City"/>
    <x v="15"/>
    <n v="10009"/>
    <x v="3"/>
    <x v="798"/>
    <x v="1"/>
    <x v="8"/>
    <x v="788"/>
    <n v="9.0879999999999992"/>
    <n v="4"/>
    <n v="0.2"/>
    <n v="3.2944"/>
  </r>
  <r>
    <n v="1058"/>
    <x v="508"/>
    <x v="3"/>
    <x v="389"/>
    <d v="2014-12-18T00:00:00"/>
    <s v="Standard Class"/>
    <x v="130"/>
    <s v="Ben Peterman"/>
    <x v="1"/>
    <s v="United States"/>
    <s v="San Diego"/>
    <x v="1"/>
    <n v="92037"/>
    <x v="1"/>
    <x v="799"/>
    <x v="1"/>
    <x v="8"/>
    <x v="789"/>
    <n v="19.936000000000003"/>
    <n v="4"/>
    <n v="0.2"/>
    <n v="7.2267999999999999"/>
  </r>
  <r>
    <n v="1059"/>
    <x v="508"/>
    <x v="3"/>
    <x v="389"/>
    <d v="2014-12-18T00:00:00"/>
    <s v="Standard Class"/>
    <x v="130"/>
    <s v="Ben Peterman"/>
    <x v="1"/>
    <s v="United States"/>
    <s v="San Diego"/>
    <x v="1"/>
    <n v="92037"/>
    <x v="1"/>
    <x v="800"/>
    <x v="1"/>
    <x v="8"/>
    <x v="790"/>
    <n v="65.567999999999998"/>
    <n v="2"/>
    <n v="0.2"/>
    <n v="22.948799999999995"/>
  </r>
  <r>
    <n v="1060"/>
    <x v="509"/>
    <x v="0"/>
    <x v="390"/>
    <d v="2013-12-02T00:00:00"/>
    <s v="Standard Class"/>
    <x v="377"/>
    <s v="Matthew Grinstein"/>
    <x v="2"/>
    <s v="United States"/>
    <s v="Philadelphia"/>
    <x v="9"/>
    <n v="19143"/>
    <x v="3"/>
    <x v="801"/>
    <x v="1"/>
    <x v="13"/>
    <x v="791"/>
    <n v="4.4160000000000004"/>
    <n v="3"/>
    <n v="0.2"/>
    <n v="1.6008"/>
  </r>
  <r>
    <n v="1061"/>
    <x v="510"/>
    <x v="1"/>
    <x v="391"/>
    <d v="2012-03-29T00:00:00"/>
    <s v="Standard Class"/>
    <x v="148"/>
    <s v="Julia Dunbar"/>
    <x v="0"/>
    <s v="United States"/>
    <s v="Houston"/>
    <x v="5"/>
    <n v="77095"/>
    <x v="2"/>
    <x v="389"/>
    <x v="0"/>
    <x v="1"/>
    <x v="385"/>
    <n v="107.77200000000001"/>
    <n v="2"/>
    <n v="0.3"/>
    <n v="-29.252400000000009"/>
  </r>
  <r>
    <n v="1062"/>
    <x v="511"/>
    <x v="1"/>
    <x v="392"/>
    <d v="2012-04-21T00:00:00"/>
    <s v="Standard Class"/>
    <x v="378"/>
    <s v="Theresa Swint"/>
    <x v="1"/>
    <s v="United States"/>
    <s v="Toledo"/>
    <x v="24"/>
    <n v="43615"/>
    <x v="3"/>
    <x v="551"/>
    <x v="1"/>
    <x v="9"/>
    <x v="545"/>
    <n v="45.216000000000001"/>
    <n v="3"/>
    <n v="0.2"/>
    <n v="4.5215999999999994"/>
  </r>
  <r>
    <n v="1063"/>
    <x v="511"/>
    <x v="1"/>
    <x v="392"/>
    <d v="2012-04-21T00:00:00"/>
    <s v="Standard Class"/>
    <x v="378"/>
    <s v="Theresa Swint"/>
    <x v="1"/>
    <s v="United States"/>
    <s v="Toledo"/>
    <x v="24"/>
    <n v="43615"/>
    <x v="3"/>
    <x v="802"/>
    <x v="1"/>
    <x v="13"/>
    <x v="792"/>
    <n v="10.416000000000002"/>
    <n v="7"/>
    <n v="0.2"/>
    <n v="-2.2134"/>
  </r>
  <r>
    <n v="1064"/>
    <x v="511"/>
    <x v="1"/>
    <x v="392"/>
    <d v="2012-04-21T00:00:00"/>
    <s v="Standard Class"/>
    <x v="378"/>
    <s v="Theresa Swint"/>
    <x v="1"/>
    <s v="United States"/>
    <s v="Toledo"/>
    <x v="24"/>
    <n v="43615"/>
    <x v="3"/>
    <x v="346"/>
    <x v="1"/>
    <x v="6"/>
    <x v="342"/>
    <n v="7.8719999999999999"/>
    <n v="3"/>
    <n v="0.2"/>
    <n v="1.2791999999999994"/>
  </r>
  <r>
    <n v="1065"/>
    <x v="511"/>
    <x v="1"/>
    <x v="392"/>
    <d v="2012-04-21T00:00:00"/>
    <s v="Standard Class"/>
    <x v="378"/>
    <s v="Theresa Swint"/>
    <x v="1"/>
    <s v="United States"/>
    <s v="Toledo"/>
    <x v="24"/>
    <n v="43615"/>
    <x v="3"/>
    <x v="803"/>
    <x v="2"/>
    <x v="7"/>
    <x v="793"/>
    <n v="118.78199999999998"/>
    <n v="3"/>
    <n v="0.4"/>
    <n v="-27.715799999999994"/>
  </r>
  <r>
    <n v="1066"/>
    <x v="511"/>
    <x v="1"/>
    <x v="392"/>
    <d v="2012-04-21T00:00:00"/>
    <s v="Standard Class"/>
    <x v="378"/>
    <s v="Theresa Swint"/>
    <x v="1"/>
    <s v="United States"/>
    <s v="Toledo"/>
    <x v="24"/>
    <n v="43615"/>
    <x v="3"/>
    <x v="804"/>
    <x v="1"/>
    <x v="13"/>
    <x v="794"/>
    <n v="1.4480000000000002"/>
    <n v="1"/>
    <n v="0.2"/>
    <n v="0.2352999999999999"/>
  </r>
  <r>
    <n v="1067"/>
    <x v="511"/>
    <x v="1"/>
    <x v="392"/>
    <d v="2012-04-21T00:00:00"/>
    <s v="Standard Class"/>
    <x v="378"/>
    <s v="Theresa Swint"/>
    <x v="1"/>
    <s v="United States"/>
    <s v="Toledo"/>
    <x v="24"/>
    <n v="43615"/>
    <x v="3"/>
    <x v="805"/>
    <x v="1"/>
    <x v="8"/>
    <x v="795"/>
    <n v="55.470000000000006"/>
    <n v="5"/>
    <n v="0.7"/>
    <n v="-46.224999999999994"/>
  </r>
  <r>
    <n v="1068"/>
    <x v="512"/>
    <x v="0"/>
    <x v="393"/>
    <d v="2013-10-03T00:00:00"/>
    <s v="First Class"/>
    <x v="379"/>
    <s v="Brian DeCherney"/>
    <x v="0"/>
    <s v="United States"/>
    <s v="San Francisco"/>
    <x v="1"/>
    <n v="94122"/>
    <x v="1"/>
    <x v="64"/>
    <x v="0"/>
    <x v="1"/>
    <x v="64"/>
    <n v="194.84800000000001"/>
    <n v="4"/>
    <n v="0.2"/>
    <n v="12.177999999999983"/>
  </r>
  <r>
    <n v="1069"/>
    <x v="513"/>
    <x v="3"/>
    <x v="394"/>
    <d v="2014-10-01T00:00:00"/>
    <s v="Second Class"/>
    <x v="380"/>
    <s v="Charles McCrossin"/>
    <x v="0"/>
    <s v="United States"/>
    <s v="Brownsville"/>
    <x v="5"/>
    <n v="78521"/>
    <x v="2"/>
    <x v="482"/>
    <x v="1"/>
    <x v="14"/>
    <x v="33"/>
    <n v="1.7440000000000002"/>
    <n v="1"/>
    <n v="0.2"/>
    <n v="-0.34880000000000033"/>
  </r>
  <r>
    <n v="1070"/>
    <x v="514"/>
    <x v="1"/>
    <x v="395"/>
    <d v="2012-07-29T00:00:00"/>
    <s v="Standard Class"/>
    <x v="176"/>
    <s v="Ross Baird"/>
    <x v="2"/>
    <s v="United States"/>
    <s v="Philadelphia"/>
    <x v="9"/>
    <n v="19143"/>
    <x v="3"/>
    <x v="301"/>
    <x v="1"/>
    <x v="8"/>
    <x v="298"/>
    <n v="25.176000000000005"/>
    <n v="4"/>
    <n v="0.7"/>
    <n v="-18.462400000000002"/>
  </r>
  <r>
    <n v="1071"/>
    <x v="515"/>
    <x v="1"/>
    <x v="312"/>
    <d v="2012-11-26T00:00:00"/>
    <s v="Standard Class"/>
    <x v="381"/>
    <s v="Skye Norling"/>
    <x v="2"/>
    <s v="United States"/>
    <s v="Los Angeles"/>
    <x v="1"/>
    <n v="90008"/>
    <x v="1"/>
    <x v="324"/>
    <x v="1"/>
    <x v="6"/>
    <x v="321"/>
    <n v="19.459999999999997"/>
    <n v="7"/>
    <n v="0"/>
    <n v="5.0595999999999997"/>
  </r>
  <r>
    <n v="1072"/>
    <x v="516"/>
    <x v="0"/>
    <x v="236"/>
    <d v="2013-05-03T00:00:00"/>
    <s v="Standard Class"/>
    <x v="382"/>
    <s v="Erica Hernandez"/>
    <x v="2"/>
    <s v="United States"/>
    <s v="Denver"/>
    <x v="22"/>
    <n v="80219"/>
    <x v="1"/>
    <x v="314"/>
    <x v="1"/>
    <x v="10"/>
    <x v="311"/>
    <n v="29.472000000000001"/>
    <n v="3"/>
    <n v="0.2"/>
    <n v="9.9467999999999979"/>
  </r>
  <r>
    <n v="1073"/>
    <x v="517"/>
    <x v="3"/>
    <x v="237"/>
    <d v="2014-11-20T00:00:00"/>
    <s v="Standard Class"/>
    <x v="383"/>
    <s v="Frank Olsen"/>
    <x v="0"/>
    <s v="United States"/>
    <s v="New York City"/>
    <x v="15"/>
    <n v="10035"/>
    <x v="3"/>
    <x v="806"/>
    <x v="1"/>
    <x v="8"/>
    <x v="796"/>
    <n v="8.64"/>
    <n v="2"/>
    <n v="0.2"/>
    <n v="3.024"/>
  </r>
  <r>
    <n v="1074"/>
    <x v="518"/>
    <x v="0"/>
    <x v="396"/>
    <d v="2013-11-20T00:00:00"/>
    <s v="Standard Class"/>
    <x v="384"/>
    <s v="Maurice Satty"/>
    <x v="0"/>
    <s v="United States"/>
    <s v="Mesa"/>
    <x v="16"/>
    <n v="85204"/>
    <x v="1"/>
    <x v="807"/>
    <x v="1"/>
    <x v="8"/>
    <x v="797"/>
    <n v="6.27"/>
    <n v="5"/>
    <n v="0.7"/>
    <n v="-4.5980000000000008"/>
  </r>
  <r>
    <n v="1075"/>
    <x v="518"/>
    <x v="0"/>
    <x v="396"/>
    <d v="2013-11-20T00:00:00"/>
    <s v="Standard Class"/>
    <x v="384"/>
    <s v="Maurice Satty"/>
    <x v="0"/>
    <s v="United States"/>
    <s v="Mesa"/>
    <x v="16"/>
    <n v="85204"/>
    <x v="1"/>
    <x v="255"/>
    <x v="1"/>
    <x v="8"/>
    <x v="253"/>
    <n v="4.3680000000000003"/>
    <n v="7"/>
    <n v="0.7"/>
    <n v="-3.3487999999999998"/>
  </r>
  <r>
    <n v="1076"/>
    <x v="518"/>
    <x v="0"/>
    <x v="396"/>
    <d v="2013-11-20T00:00:00"/>
    <s v="Standard Class"/>
    <x v="384"/>
    <s v="Maurice Satty"/>
    <x v="0"/>
    <s v="United States"/>
    <s v="Mesa"/>
    <x v="16"/>
    <n v="85204"/>
    <x v="1"/>
    <x v="808"/>
    <x v="2"/>
    <x v="11"/>
    <x v="798"/>
    <n v="31.983999999999998"/>
    <n v="2"/>
    <n v="0.2"/>
    <n v="1.9989999999999979"/>
  </r>
  <r>
    <n v="1077"/>
    <x v="519"/>
    <x v="0"/>
    <x v="321"/>
    <d v="2013-10-01T00:00:00"/>
    <s v="First Class"/>
    <x v="385"/>
    <s v="Chad Cunningham"/>
    <x v="2"/>
    <s v="United States"/>
    <s v="Columbus"/>
    <x v="14"/>
    <n v="47201"/>
    <x v="2"/>
    <x v="809"/>
    <x v="1"/>
    <x v="6"/>
    <x v="799"/>
    <n v="40.879999999999995"/>
    <n v="7"/>
    <n v="0"/>
    <n v="10.628799999999998"/>
  </r>
  <r>
    <n v="1078"/>
    <x v="520"/>
    <x v="3"/>
    <x v="397"/>
    <d v="2014-09-26T00:00:00"/>
    <s v="Second Class"/>
    <x v="386"/>
    <s v="Don Weiss"/>
    <x v="0"/>
    <s v="United States"/>
    <s v="Seattle"/>
    <x v="4"/>
    <n v="98105"/>
    <x v="1"/>
    <x v="810"/>
    <x v="1"/>
    <x v="9"/>
    <x v="800"/>
    <n v="119.96"/>
    <n v="2"/>
    <n v="0"/>
    <n v="33.588800000000006"/>
  </r>
  <r>
    <n v="1079"/>
    <x v="520"/>
    <x v="3"/>
    <x v="397"/>
    <d v="2014-09-26T00:00:00"/>
    <s v="Second Class"/>
    <x v="386"/>
    <s v="Don Weiss"/>
    <x v="0"/>
    <s v="United States"/>
    <s v="Seattle"/>
    <x v="4"/>
    <n v="98105"/>
    <x v="1"/>
    <x v="470"/>
    <x v="1"/>
    <x v="4"/>
    <x v="466"/>
    <n v="31.44"/>
    <n v="3"/>
    <n v="0"/>
    <n v="8.4888000000000012"/>
  </r>
  <r>
    <n v="1080"/>
    <x v="520"/>
    <x v="3"/>
    <x v="397"/>
    <d v="2014-09-26T00:00:00"/>
    <s v="Second Class"/>
    <x v="386"/>
    <s v="Don Weiss"/>
    <x v="0"/>
    <s v="United States"/>
    <s v="Seattle"/>
    <x v="4"/>
    <n v="98105"/>
    <x v="1"/>
    <x v="480"/>
    <x v="1"/>
    <x v="8"/>
    <x v="476"/>
    <n v="6.88"/>
    <n v="1"/>
    <n v="0.2"/>
    <n v="2.3220000000000001"/>
  </r>
  <r>
    <n v="1081"/>
    <x v="521"/>
    <x v="1"/>
    <x v="239"/>
    <d v="2012-12-04T00:00:00"/>
    <s v="Standard Class"/>
    <x v="387"/>
    <s v="Bill Tyler"/>
    <x v="1"/>
    <s v="United States"/>
    <s v="Detroit"/>
    <x v="12"/>
    <n v="48227"/>
    <x v="2"/>
    <x v="811"/>
    <x v="1"/>
    <x v="10"/>
    <x v="33"/>
    <n v="19.920000000000002"/>
    <n v="4"/>
    <n v="0"/>
    <n v="9.3624000000000009"/>
  </r>
  <r>
    <n v="1082"/>
    <x v="521"/>
    <x v="1"/>
    <x v="239"/>
    <d v="2012-12-04T00:00:00"/>
    <s v="Standard Class"/>
    <x v="387"/>
    <s v="Bill Tyler"/>
    <x v="1"/>
    <s v="United States"/>
    <s v="Detroit"/>
    <x v="12"/>
    <n v="48227"/>
    <x v="2"/>
    <x v="812"/>
    <x v="0"/>
    <x v="1"/>
    <x v="801"/>
    <n v="1106.9099999999999"/>
    <n v="9"/>
    <n v="0"/>
    <n v="121.76009999999994"/>
  </r>
  <r>
    <n v="1083"/>
    <x v="522"/>
    <x v="0"/>
    <x v="398"/>
    <d v="2013-03-06T00:00:00"/>
    <s v="Standard Class"/>
    <x v="30"/>
    <s v="Karen Daniels"/>
    <x v="0"/>
    <s v="United States"/>
    <s v="Yonkers"/>
    <x v="15"/>
    <n v="10701"/>
    <x v="3"/>
    <x v="616"/>
    <x v="0"/>
    <x v="3"/>
    <x v="611"/>
    <n v="836.59199999999998"/>
    <n v="8"/>
    <n v="0.4"/>
    <n v="-264.92079999999999"/>
  </r>
  <r>
    <n v="1084"/>
    <x v="522"/>
    <x v="0"/>
    <x v="398"/>
    <d v="2013-03-06T00:00:00"/>
    <s v="Standard Class"/>
    <x v="30"/>
    <s v="Karen Daniels"/>
    <x v="0"/>
    <s v="United States"/>
    <s v="Yonkers"/>
    <x v="15"/>
    <n v="10701"/>
    <x v="3"/>
    <x v="813"/>
    <x v="1"/>
    <x v="10"/>
    <x v="33"/>
    <n v="26.38"/>
    <n v="1"/>
    <n v="0"/>
    <n v="12.134799999999998"/>
  </r>
  <r>
    <n v="1085"/>
    <x v="522"/>
    <x v="0"/>
    <x v="398"/>
    <d v="2013-03-06T00:00:00"/>
    <s v="Standard Class"/>
    <x v="30"/>
    <s v="Karen Daniels"/>
    <x v="0"/>
    <s v="United States"/>
    <s v="Yonkers"/>
    <x v="15"/>
    <n v="10701"/>
    <x v="3"/>
    <x v="245"/>
    <x v="1"/>
    <x v="4"/>
    <x v="243"/>
    <n v="362.92"/>
    <n v="2"/>
    <n v="0"/>
    <n v="105.24679999999995"/>
  </r>
  <r>
    <n v="1086"/>
    <x v="522"/>
    <x v="0"/>
    <x v="398"/>
    <d v="2013-03-06T00:00:00"/>
    <s v="Standard Class"/>
    <x v="30"/>
    <s v="Karen Daniels"/>
    <x v="0"/>
    <s v="United States"/>
    <s v="Yonkers"/>
    <x v="15"/>
    <n v="10701"/>
    <x v="3"/>
    <x v="814"/>
    <x v="2"/>
    <x v="15"/>
    <x v="802"/>
    <n v="4899.93"/>
    <n v="7"/>
    <n v="0"/>
    <n v="2400.9656999999997"/>
  </r>
  <r>
    <n v="1087"/>
    <x v="523"/>
    <x v="0"/>
    <x v="399"/>
    <d v="2013-08-13T00:00:00"/>
    <s v="Same Day"/>
    <x v="48"/>
    <s v="Lena Cacioppo"/>
    <x v="0"/>
    <s v="United States"/>
    <s v="Des Moines"/>
    <x v="23"/>
    <n v="50315"/>
    <x v="2"/>
    <x v="815"/>
    <x v="1"/>
    <x v="10"/>
    <x v="803"/>
    <n v="6.48"/>
    <n v="1"/>
    <n v="0"/>
    <n v="3.1104000000000003"/>
  </r>
  <r>
    <n v="1088"/>
    <x v="524"/>
    <x v="0"/>
    <x v="243"/>
    <d v="2013-08-21T00:00:00"/>
    <s v="Second Class"/>
    <x v="388"/>
    <s v="Craig Yedwab"/>
    <x v="1"/>
    <s v="United States"/>
    <s v="Oakland"/>
    <x v="1"/>
    <n v="94601"/>
    <x v="1"/>
    <x v="173"/>
    <x v="2"/>
    <x v="7"/>
    <x v="172"/>
    <n v="71.975999999999999"/>
    <n v="3"/>
    <n v="0.2"/>
    <n v="7.1976000000000049"/>
  </r>
  <r>
    <n v="1089"/>
    <x v="524"/>
    <x v="0"/>
    <x v="243"/>
    <d v="2013-08-21T00:00:00"/>
    <s v="Second Class"/>
    <x v="388"/>
    <s v="Craig Yedwab"/>
    <x v="1"/>
    <s v="United States"/>
    <s v="Oakland"/>
    <x v="1"/>
    <n v="94601"/>
    <x v="1"/>
    <x v="816"/>
    <x v="1"/>
    <x v="2"/>
    <x v="804"/>
    <n v="3.15"/>
    <n v="1"/>
    <n v="0"/>
    <n v="1.512"/>
  </r>
  <r>
    <n v="1090"/>
    <x v="525"/>
    <x v="3"/>
    <x v="400"/>
    <d v="2014-06-11T00:00:00"/>
    <s v="Standard Class"/>
    <x v="352"/>
    <s v="Lindsay Williams"/>
    <x v="1"/>
    <s v="United States"/>
    <s v="Monroe"/>
    <x v="3"/>
    <n v="28110"/>
    <x v="0"/>
    <x v="296"/>
    <x v="0"/>
    <x v="5"/>
    <x v="293"/>
    <n v="31.983999999999998"/>
    <n v="2"/>
    <n v="0.2"/>
    <n v="1.9989999999999979"/>
  </r>
  <r>
    <n v="1091"/>
    <x v="525"/>
    <x v="3"/>
    <x v="400"/>
    <d v="2014-06-11T00:00:00"/>
    <s v="Standard Class"/>
    <x v="352"/>
    <s v="Lindsay Williams"/>
    <x v="1"/>
    <s v="United States"/>
    <s v="Monroe"/>
    <x v="3"/>
    <n v="28110"/>
    <x v="0"/>
    <x v="817"/>
    <x v="2"/>
    <x v="7"/>
    <x v="805"/>
    <n v="71.984000000000009"/>
    <n v="2"/>
    <n v="0.2"/>
    <n v="25.194399999999995"/>
  </r>
  <r>
    <n v="1092"/>
    <x v="526"/>
    <x v="1"/>
    <x v="401"/>
    <d v="2012-12-13T00:00:00"/>
    <s v="Standard Class"/>
    <x v="268"/>
    <s v="Naresj Patel"/>
    <x v="0"/>
    <s v="United States"/>
    <s v="San Diego"/>
    <x v="1"/>
    <n v="92105"/>
    <x v="1"/>
    <x v="818"/>
    <x v="1"/>
    <x v="6"/>
    <x v="806"/>
    <n v="120.14999999999999"/>
    <n v="9"/>
    <n v="0"/>
    <n v="33.641999999999996"/>
  </r>
  <r>
    <n v="1093"/>
    <x v="526"/>
    <x v="1"/>
    <x v="401"/>
    <d v="2012-12-13T00:00:00"/>
    <s v="Standard Class"/>
    <x v="268"/>
    <s v="Naresj Patel"/>
    <x v="0"/>
    <s v="United States"/>
    <s v="San Diego"/>
    <x v="1"/>
    <n v="92105"/>
    <x v="1"/>
    <x v="819"/>
    <x v="2"/>
    <x v="7"/>
    <x v="807"/>
    <n v="219.18400000000003"/>
    <n v="2"/>
    <n v="0.2"/>
    <n v="19.178600000000003"/>
  </r>
  <r>
    <n v="1094"/>
    <x v="527"/>
    <x v="1"/>
    <x v="17"/>
    <d v="2012-12-31T00:00:00"/>
    <s v="Standard Class"/>
    <x v="389"/>
    <s v="Brad Thomas"/>
    <x v="2"/>
    <s v="United States"/>
    <s v="Clinton"/>
    <x v="39"/>
    <n v="20735"/>
    <x v="3"/>
    <x v="820"/>
    <x v="1"/>
    <x v="10"/>
    <x v="808"/>
    <n v="28.900000000000002"/>
    <n v="5"/>
    <n v="0"/>
    <n v="14.161000000000001"/>
  </r>
  <r>
    <n v="1095"/>
    <x v="527"/>
    <x v="1"/>
    <x v="17"/>
    <d v="2012-12-31T00:00:00"/>
    <s v="Standard Class"/>
    <x v="389"/>
    <s v="Brad Thomas"/>
    <x v="2"/>
    <s v="United States"/>
    <s v="Clinton"/>
    <x v="39"/>
    <n v="20735"/>
    <x v="3"/>
    <x v="159"/>
    <x v="1"/>
    <x v="9"/>
    <x v="158"/>
    <n v="355.96"/>
    <n v="2"/>
    <n v="0"/>
    <n v="103.22839999999997"/>
  </r>
  <r>
    <n v="1096"/>
    <x v="528"/>
    <x v="3"/>
    <x v="276"/>
    <d v="2014-01-27T00:00:00"/>
    <s v="Standard Class"/>
    <x v="390"/>
    <s v="Penelope Sewall"/>
    <x v="2"/>
    <s v="United States"/>
    <s v="Charlotte"/>
    <x v="3"/>
    <n v="28205"/>
    <x v="0"/>
    <x v="821"/>
    <x v="1"/>
    <x v="4"/>
    <x v="809"/>
    <n v="348.20799999999997"/>
    <n v="7"/>
    <n v="0.2"/>
    <n v="30.468200000000024"/>
  </r>
  <r>
    <n v="1097"/>
    <x v="528"/>
    <x v="3"/>
    <x v="276"/>
    <d v="2014-01-27T00:00:00"/>
    <s v="Standard Class"/>
    <x v="390"/>
    <s v="Penelope Sewall"/>
    <x v="2"/>
    <s v="United States"/>
    <s v="Charlotte"/>
    <x v="3"/>
    <n v="28205"/>
    <x v="0"/>
    <x v="822"/>
    <x v="1"/>
    <x v="8"/>
    <x v="810"/>
    <n v="35.783999999999999"/>
    <n v="7"/>
    <n v="0.7"/>
    <n v="-28.627200000000009"/>
  </r>
  <r>
    <n v="1098"/>
    <x v="529"/>
    <x v="2"/>
    <x v="402"/>
    <d v="2011-06-28T00:00:00"/>
    <s v="First Class"/>
    <x v="374"/>
    <s v="Noel Staavos"/>
    <x v="1"/>
    <s v="United States"/>
    <s v="Los Angeles"/>
    <x v="1"/>
    <n v="90049"/>
    <x v="1"/>
    <x v="823"/>
    <x v="0"/>
    <x v="3"/>
    <x v="811"/>
    <n v="447.84"/>
    <n v="5"/>
    <n v="0.2"/>
    <n v="11.19599999999997"/>
  </r>
  <r>
    <n v="1099"/>
    <x v="530"/>
    <x v="0"/>
    <x v="403"/>
    <d v="2013-06-18T00:00:00"/>
    <s v="First Class"/>
    <x v="391"/>
    <s v="Paul Van Hugh"/>
    <x v="2"/>
    <s v="United States"/>
    <s v="San Francisco"/>
    <x v="1"/>
    <n v="94122"/>
    <x v="1"/>
    <x v="824"/>
    <x v="1"/>
    <x v="6"/>
    <x v="812"/>
    <n v="7.04"/>
    <n v="4"/>
    <n v="0"/>
    <n v="2.0415999999999999"/>
  </r>
  <r>
    <n v="1100"/>
    <x v="530"/>
    <x v="0"/>
    <x v="403"/>
    <d v="2013-06-18T00:00:00"/>
    <s v="First Class"/>
    <x v="391"/>
    <s v="Paul Van Hugh"/>
    <x v="2"/>
    <s v="United States"/>
    <s v="San Francisco"/>
    <x v="1"/>
    <n v="94122"/>
    <x v="1"/>
    <x v="396"/>
    <x v="0"/>
    <x v="5"/>
    <x v="392"/>
    <n v="8.73"/>
    <n v="3"/>
    <n v="0"/>
    <n v="4.1030999999999995"/>
  </r>
  <r>
    <n v="1101"/>
    <x v="530"/>
    <x v="0"/>
    <x v="403"/>
    <d v="2013-06-18T00:00:00"/>
    <s v="First Class"/>
    <x v="391"/>
    <s v="Paul Van Hugh"/>
    <x v="2"/>
    <s v="United States"/>
    <s v="San Francisco"/>
    <x v="1"/>
    <n v="94122"/>
    <x v="1"/>
    <x v="825"/>
    <x v="2"/>
    <x v="11"/>
    <x v="813"/>
    <n v="29.29"/>
    <n v="1"/>
    <n v="0"/>
    <n v="9.6656999999999975"/>
  </r>
  <r>
    <n v="1102"/>
    <x v="530"/>
    <x v="0"/>
    <x v="403"/>
    <d v="2013-06-18T00:00:00"/>
    <s v="First Class"/>
    <x v="391"/>
    <s v="Paul Van Hugh"/>
    <x v="2"/>
    <s v="United States"/>
    <s v="San Francisco"/>
    <x v="1"/>
    <n v="94122"/>
    <x v="1"/>
    <x v="826"/>
    <x v="1"/>
    <x v="6"/>
    <x v="814"/>
    <n v="8.64"/>
    <n v="3"/>
    <n v="0"/>
    <n v="2.5055999999999998"/>
  </r>
  <r>
    <n v="1103"/>
    <x v="531"/>
    <x v="3"/>
    <x v="81"/>
    <d v="2014-04-28T00:00:00"/>
    <s v="Standard Class"/>
    <x v="261"/>
    <s v="Resi Pölking"/>
    <x v="0"/>
    <s v="United States"/>
    <s v="Houston"/>
    <x v="5"/>
    <n v="77041"/>
    <x v="2"/>
    <x v="307"/>
    <x v="1"/>
    <x v="8"/>
    <x v="304"/>
    <n v="2.6939999999999995"/>
    <n v="3"/>
    <n v="0.8"/>
    <n v="-4.7145000000000028"/>
  </r>
  <r>
    <n v="1104"/>
    <x v="531"/>
    <x v="3"/>
    <x v="81"/>
    <d v="2014-04-28T00:00:00"/>
    <s v="Standard Class"/>
    <x v="261"/>
    <s v="Resi Pölking"/>
    <x v="0"/>
    <s v="United States"/>
    <s v="Houston"/>
    <x v="5"/>
    <n v="77041"/>
    <x v="2"/>
    <x v="766"/>
    <x v="1"/>
    <x v="8"/>
    <x v="758"/>
    <n v="2.9339999999999993"/>
    <n v="3"/>
    <n v="0.8"/>
    <n v="-4.9878000000000018"/>
  </r>
  <r>
    <n v="1105"/>
    <x v="532"/>
    <x v="0"/>
    <x v="147"/>
    <d v="2013-10-28T00:00:00"/>
    <s v="Standard Class"/>
    <x v="392"/>
    <s v="Neoma Murray"/>
    <x v="0"/>
    <s v="United States"/>
    <s v="Riverside"/>
    <x v="1"/>
    <n v="92503"/>
    <x v="1"/>
    <x v="827"/>
    <x v="1"/>
    <x v="10"/>
    <x v="815"/>
    <n v="22.919999999999998"/>
    <n v="3"/>
    <n v="0"/>
    <n v="11.230799999999999"/>
  </r>
  <r>
    <n v="1106"/>
    <x v="533"/>
    <x v="0"/>
    <x v="258"/>
    <d v="2013-11-25T00:00:00"/>
    <s v="Standard Class"/>
    <x v="13"/>
    <s v="Eric Hoffmann"/>
    <x v="0"/>
    <s v="United States"/>
    <s v="Houston"/>
    <x v="5"/>
    <n v="77041"/>
    <x v="2"/>
    <x v="193"/>
    <x v="1"/>
    <x v="4"/>
    <x v="192"/>
    <n v="100.70400000000001"/>
    <n v="6"/>
    <n v="0.2"/>
    <n v="-16.36440000000001"/>
  </r>
  <r>
    <n v="1107"/>
    <x v="533"/>
    <x v="0"/>
    <x v="258"/>
    <d v="2013-11-25T00:00:00"/>
    <s v="Standard Class"/>
    <x v="13"/>
    <s v="Eric Hoffmann"/>
    <x v="0"/>
    <s v="United States"/>
    <s v="Houston"/>
    <x v="5"/>
    <n v="77041"/>
    <x v="2"/>
    <x v="396"/>
    <x v="0"/>
    <x v="5"/>
    <x v="392"/>
    <n v="2.3280000000000003"/>
    <n v="2"/>
    <n v="0.6"/>
    <n v="-0.75660000000000016"/>
  </r>
  <r>
    <n v="1108"/>
    <x v="533"/>
    <x v="0"/>
    <x v="258"/>
    <d v="2013-11-25T00:00:00"/>
    <s v="Standard Class"/>
    <x v="13"/>
    <s v="Eric Hoffmann"/>
    <x v="0"/>
    <s v="United States"/>
    <s v="Houston"/>
    <x v="5"/>
    <n v="77041"/>
    <x v="2"/>
    <x v="828"/>
    <x v="1"/>
    <x v="8"/>
    <x v="816"/>
    <n v="10.779999999999996"/>
    <n v="5"/>
    <n v="0.8"/>
    <n v="-17.248000000000008"/>
  </r>
  <r>
    <n v="1109"/>
    <x v="533"/>
    <x v="0"/>
    <x v="258"/>
    <d v="2013-11-25T00:00:00"/>
    <s v="Standard Class"/>
    <x v="13"/>
    <s v="Eric Hoffmann"/>
    <x v="0"/>
    <s v="United States"/>
    <s v="Houston"/>
    <x v="5"/>
    <n v="77041"/>
    <x v="2"/>
    <x v="829"/>
    <x v="1"/>
    <x v="13"/>
    <x v="33"/>
    <n v="58.368000000000009"/>
    <n v="12"/>
    <n v="0.2"/>
    <n v="21.888000000000002"/>
  </r>
  <r>
    <n v="1110"/>
    <x v="533"/>
    <x v="0"/>
    <x v="258"/>
    <d v="2013-11-25T00:00:00"/>
    <s v="Standard Class"/>
    <x v="13"/>
    <s v="Eric Hoffmann"/>
    <x v="0"/>
    <s v="United States"/>
    <s v="Houston"/>
    <x v="5"/>
    <n v="77041"/>
    <x v="2"/>
    <x v="830"/>
    <x v="1"/>
    <x v="12"/>
    <x v="817"/>
    <n v="40.968000000000004"/>
    <n v="3"/>
    <n v="0.2"/>
    <n v="13.826699999999999"/>
  </r>
  <r>
    <n v="1111"/>
    <x v="533"/>
    <x v="0"/>
    <x v="258"/>
    <d v="2013-11-25T00:00:00"/>
    <s v="Standard Class"/>
    <x v="13"/>
    <s v="Eric Hoffmann"/>
    <x v="0"/>
    <s v="United States"/>
    <s v="Houston"/>
    <x v="5"/>
    <n v="77041"/>
    <x v="2"/>
    <x v="831"/>
    <x v="2"/>
    <x v="7"/>
    <x v="818"/>
    <n v="71.959999999999994"/>
    <n v="5"/>
    <n v="0.2"/>
    <n v="25.185999999999996"/>
  </r>
  <r>
    <n v="1112"/>
    <x v="533"/>
    <x v="0"/>
    <x v="258"/>
    <d v="2013-11-25T00:00:00"/>
    <s v="Standard Class"/>
    <x v="13"/>
    <s v="Eric Hoffmann"/>
    <x v="0"/>
    <s v="United States"/>
    <s v="Houston"/>
    <x v="5"/>
    <n v="77041"/>
    <x v="2"/>
    <x v="832"/>
    <x v="1"/>
    <x v="10"/>
    <x v="819"/>
    <n v="10.368000000000002"/>
    <n v="2"/>
    <n v="0.2"/>
    <n v="3.6288"/>
  </r>
  <r>
    <n v="1113"/>
    <x v="533"/>
    <x v="0"/>
    <x v="258"/>
    <d v="2013-11-25T00:00:00"/>
    <s v="Standard Class"/>
    <x v="13"/>
    <s v="Eric Hoffmann"/>
    <x v="0"/>
    <s v="United States"/>
    <s v="Houston"/>
    <x v="5"/>
    <n v="77041"/>
    <x v="2"/>
    <x v="98"/>
    <x v="1"/>
    <x v="8"/>
    <x v="98"/>
    <n v="1.1919999999999997"/>
    <n v="2"/>
    <n v="0.8"/>
    <n v="-2.0264000000000002"/>
  </r>
  <r>
    <n v="1114"/>
    <x v="534"/>
    <x v="3"/>
    <x v="404"/>
    <d v="2014-12-24T00:00:00"/>
    <s v="Second Class"/>
    <x v="154"/>
    <s v="Russell Applegate"/>
    <x v="0"/>
    <s v="United States"/>
    <s v="Encinitas"/>
    <x v="1"/>
    <n v="92024"/>
    <x v="1"/>
    <x v="705"/>
    <x v="1"/>
    <x v="8"/>
    <x v="698"/>
    <n v="46.672000000000004"/>
    <n v="2"/>
    <n v="0.2"/>
    <n v="16.3352"/>
  </r>
  <r>
    <n v="1115"/>
    <x v="534"/>
    <x v="3"/>
    <x v="404"/>
    <d v="2014-12-24T00:00:00"/>
    <s v="Second Class"/>
    <x v="154"/>
    <s v="Russell Applegate"/>
    <x v="0"/>
    <s v="United States"/>
    <s v="Encinitas"/>
    <x v="1"/>
    <n v="92024"/>
    <x v="1"/>
    <x v="833"/>
    <x v="0"/>
    <x v="0"/>
    <x v="820"/>
    <n v="119.83299999999998"/>
    <n v="1"/>
    <n v="0.15"/>
    <n v="-12.688200000000002"/>
  </r>
  <r>
    <n v="1116"/>
    <x v="534"/>
    <x v="3"/>
    <x v="404"/>
    <d v="2014-12-24T00:00:00"/>
    <s v="Second Class"/>
    <x v="154"/>
    <s v="Russell Applegate"/>
    <x v="0"/>
    <s v="United States"/>
    <s v="Encinitas"/>
    <x v="1"/>
    <n v="92024"/>
    <x v="1"/>
    <x v="603"/>
    <x v="2"/>
    <x v="11"/>
    <x v="598"/>
    <n v="119.98"/>
    <n v="2"/>
    <n v="0"/>
    <n v="57.590400000000002"/>
  </r>
  <r>
    <n v="1117"/>
    <x v="535"/>
    <x v="0"/>
    <x v="405"/>
    <d v="2013-07-25T00:00:00"/>
    <s v="Second Class"/>
    <x v="393"/>
    <s v="Dionis Lloyd"/>
    <x v="1"/>
    <s v="United States"/>
    <s v="San Francisco"/>
    <x v="1"/>
    <n v="94110"/>
    <x v="1"/>
    <x v="365"/>
    <x v="1"/>
    <x v="2"/>
    <x v="360"/>
    <n v="6.3"/>
    <n v="2"/>
    <n v="0"/>
    <n v="3.024"/>
  </r>
  <r>
    <n v="1118"/>
    <x v="536"/>
    <x v="1"/>
    <x v="406"/>
    <d v="2012-09-08T00:00:00"/>
    <s v="Standard Class"/>
    <x v="394"/>
    <s v="Christine Sundaresam"/>
    <x v="0"/>
    <s v="United States"/>
    <s v="Roswell"/>
    <x v="32"/>
    <n v="30076"/>
    <x v="0"/>
    <x v="314"/>
    <x v="1"/>
    <x v="10"/>
    <x v="361"/>
    <n v="279.89999999999998"/>
    <n v="5"/>
    <n v="0"/>
    <n v="137.15100000000001"/>
  </r>
  <r>
    <n v="1119"/>
    <x v="536"/>
    <x v="1"/>
    <x v="406"/>
    <d v="2012-09-08T00:00:00"/>
    <s v="Standard Class"/>
    <x v="394"/>
    <s v="Christine Sundaresam"/>
    <x v="0"/>
    <s v="United States"/>
    <s v="Roswell"/>
    <x v="32"/>
    <n v="30076"/>
    <x v="0"/>
    <x v="695"/>
    <x v="2"/>
    <x v="11"/>
    <x v="688"/>
    <n v="619.94999999999993"/>
    <n v="5"/>
    <n v="0"/>
    <n v="111.59099999999995"/>
  </r>
  <r>
    <n v="1120"/>
    <x v="536"/>
    <x v="1"/>
    <x v="406"/>
    <d v="2012-09-08T00:00:00"/>
    <s v="Standard Class"/>
    <x v="394"/>
    <s v="Christine Sundaresam"/>
    <x v="0"/>
    <s v="United States"/>
    <s v="Roswell"/>
    <x v="32"/>
    <n v="30076"/>
    <x v="0"/>
    <x v="834"/>
    <x v="1"/>
    <x v="10"/>
    <x v="821"/>
    <n v="4.3600000000000003"/>
    <n v="2"/>
    <n v="0"/>
    <n v="2.0491999999999999"/>
  </r>
  <r>
    <n v="1121"/>
    <x v="536"/>
    <x v="1"/>
    <x v="406"/>
    <d v="2012-09-08T00:00:00"/>
    <s v="Standard Class"/>
    <x v="394"/>
    <s v="Christine Sundaresam"/>
    <x v="0"/>
    <s v="United States"/>
    <s v="Roswell"/>
    <x v="32"/>
    <n v="30076"/>
    <x v="0"/>
    <x v="661"/>
    <x v="1"/>
    <x v="12"/>
    <x v="655"/>
    <n v="15.28"/>
    <n v="2"/>
    <n v="0"/>
    <n v="7.4871999999999996"/>
  </r>
  <r>
    <n v="1122"/>
    <x v="537"/>
    <x v="2"/>
    <x v="407"/>
    <d v="2011-01-27T00:00:00"/>
    <s v="Standard Class"/>
    <x v="332"/>
    <s v="Hunter Lopez"/>
    <x v="0"/>
    <s v="United States"/>
    <s v="Jonesboro"/>
    <x v="36"/>
    <n v="72401"/>
    <x v="0"/>
    <x v="835"/>
    <x v="2"/>
    <x v="7"/>
    <x v="822"/>
    <n v="699.93"/>
    <n v="7"/>
    <n v="0"/>
    <n v="181.98179999999999"/>
  </r>
  <r>
    <n v="1123"/>
    <x v="537"/>
    <x v="2"/>
    <x v="407"/>
    <d v="2011-01-27T00:00:00"/>
    <s v="Standard Class"/>
    <x v="332"/>
    <s v="Hunter Lopez"/>
    <x v="0"/>
    <s v="United States"/>
    <s v="Jonesboro"/>
    <x v="36"/>
    <n v="72401"/>
    <x v="0"/>
    <x v="836"/>
    <x v="1"/>
    <x v="6"/>
    <x v="823"/>
    <n v="22.959999999999997"/>
    <n v="7"/>
    <n v="0"/>
    <n v="6.6583999999999968"/>
  </r>
  <r>
    <n v="1124"/>
    <x v="537"/>
    <x v="2"/>
    <x v="407"/>
    <d v="2011-01-27T00:00:00"/>
    <s v="Standard Class"/>
    <x v="332"/>
    <s v="Hunter Lopez"/>
    <x v="0"/>
    <s v="United States"/>
    <s v="Jonesboro"/>
    <x v="36"/>
    <n v="72401"/>
    <x v="0"/>
    <x v="76"/>
    <x v="0"/>
    <x v="5"/>
    <x v="76"/>
    <n v="38.6"/>
    <n v="4"/>
    <n v="0"/>
    <n v="11.579999999999998"/>
  </r>
  <r>
    <n v="1125"/>
    <x v="537"/>
    <x v="2"/>
    <x v="407"/>
    <d v="2011-01-27T00:00:00"/>
    <s v="Standard Class"/>
    <x v="332"/>
    <s v="Hunter Lopez"/>
    <x v="0"/>
    <s v="United States"/>
    <s v="Jonesboro"/>
    <x v="36"/>
    <n v="72401"/>
    <x v="0"/>
    <x v="453"/>
    <x v="1"/>
    <x v="6"/>
    <x v="449"/>
    <n v="6.63"/>
    <n v="3"/>
    <n v="0"/>
    <n v="1.7901"/>
  </r>
  <r>
    <n v="1126"/>
    <x v="537"/>
    <x v="2"/>
    <x v="407"/>
    <d v="2011-01-27T00:00:00"/>
    <s v="Standard Class"/>
    <x v="332"/>
    <s v="Hunter Lopez"/>
    <x v="0"/>
    <s v="United States"/>
    <s v="Jonesboro"/>
    <x v="36"/>
    <n v="72401"/>
    <x v="0"/>
    <x v="837"/>
    <x v="1"/>
    <x v="12"/>
    <x v="33"/>
    <n v="23.34"/>
    <n v="3"/>
    <n v="0"/>
    <n v="10.969799999999999"/>
  </r>
  <r>
    <n v="1127"/>
    <x v="537"/>
    <x v="2"/>
    <x v="407"/>
    <d v="2011-01-27T00:00:00"/>
    <s v="Standard Class"/>
    <x v="332"/>
    <s v="Hunter Lopez"/>
    <x v="0"/>
    <s v="United States"/>
    <s v="Jonesboro"/>
    <x v="36"/>
    <n v="72401"/>
    <x v="0"/>
    <x v="406"/>
    <x v="0"/>
    <x v="1"/>
    <x v="402"/>
    <n v="1067.94"/>
    <n v="3"/>
    <n v="0"/>
    <n v="224.2673999999999"/>
  </r>
  <r>
    <n v="1128"/>
    <x v="538"/>
    <x v="1"/>
    <x v="56"/>
    <d v="2012-03-07T00:00:00"/>
    <s v="Standard Class"/>
    <x v="50"/>
    <s v="Pete Armstrong"/>
    <x v="2"/>
    <s v="United States"/>
    <s v="Richmond"/>
    <x v="14"/>
    <n v="47374"/>
    <x v="2"/>
    <x v="400"/>
    <x v="1"/>
    <x v="6"/>
    <x v="396"/>
    <n v="10.16"/>
    <n v="1"/>
    <n v="0"/>
    <n v="2.6416000000000004"/>
  </r>
  <r>
    <n v="1129"/>
    <x v="538"/>
    <x v="1"/>
    <x v="56"/>
    <d v="2012-03-07T00:00:00"/>
    <s v="Standard Class"/>
    <x v="50"/>
    <s v="Pete Armstrong"/>
    <x v="2"/>
    <s v="United States"/>
    <s v="Richmond"/>
    <x v="14"/>
    <n v="47374"/>
    <x v="2"/>
    <x v="618"/>
    <x v="1"/>
    <x v="12"/>
    <x v="613"/>
    <n v="101.88"/>
    <n v="6"/>
    <n v="0"/>
    <n v="50.94"/>
  </r>
  <r>
    <n v="1130"/>
    <x v="539"/>
    <x v="0"/>
    <x v="408"/>
    <d v="2013-04-17T00:00:00"/>
    <s v="Standard Class"/>
    <x v="205"/>
    <s v="Brian Dahlen"/>
    <x v="0"/>
    <s v="United States"/>
    <s v="Springfield"/>
    <x v="17"/>
    <n v="22153"/>
    <x v="0"/>
    <x v="838"/>
    <x v="0"/>
    <x v="3"/>
    <x v="824"/>
    <n v="343.92"/>
    <n v="4"/>
    <n v="0"/>
    <n v="75.662399999999991"/>
  </r>
  <r>
    <n v="1131"/>
    <x v="539"/>
    <x v="0"/>
    <x v="408"/>
    <d v="2013-04-17T00:00:00"/>
    <s v="Standard Class"/>
    <x v="205"/>
    <s v="Brian Dahlen"/>
    <x v="0"/>
    <s v="United States"/>
    <s v="Springfield"/>
    <x v="17"/>
    <n v="22153"/>
    <x v="0"/>
    <x v="839"/>
    <x v="1"/>
    <x v="10"/>
    <x v="825"/>
    <n v="40.99"/>
    <n v="1"/>
    <n v="0"/>
    <n v="20.085100000000001"/>
  </r>
  <r>
    <n v="1132"/>
    <x v="539"/>
    <x v="0"/>
    <x v="408"/>
    <d v="2013-04-17T00:00:00"/>
    <s v="Standard Class"/>
    <x v="205"/>
    <s v="Brian Dahlen"/>
    <x v="0"/>
    <s v="United States"/>
    <s v="Springfield"/>
    <x v="17"/>
    <n v="22153"/>
    <x v="0"/>
    <x v="118"/>
    <x v="1"/>
    <x v="12"/>
    <x v="118"/>
    <n v="63.9"/>
    <n v="5"/>
    <n v="0"/>
    <n v="28.754999999999995"/>
  </r>
  <r>
    <n v="1133"/>
    <x v="540"/>
    <x v="0"/>
    <x v="409"/>
    <d v="2013-12-08T00:00:00"/>
    <s v="First Class"/>
    <x v="55"/>
    <s v="Greg Guthrie"/>
    <x v="1"/>
    <s v="United States"/>
    <s v="Antioch"/>
    <x v="1"/>
    <n v="94509"/>
    <x v="1"/>
    <x v="260"/>
    <x v="1"/>
    <x v="10"/>
    <x v="257"/>
    <n v="19.440000000000001"/>
    <n v="3"/>
    <n v="0"/>
    <n v="9.3312000000000008"/>
  </r>
  <r>
    <n v="1134"/>
    <x v="541"/>
    <x v="0"/>
    <x v="410"/>
    <d v="2013-06-10T00:00:00"/>
    <s v="Standard Class"/>
    <x v="185"/>
    <s v="Joni Sundaresam"/>
    <x v="2"/>
    <s v="United States"/>
    <s v="Philadelphia"/>
    <x v="9"/>
    <n v="19134"/>
    <x v="3"/>
    <x v="41"/>
    <x v="1"/>
    <x v="4"/>
    <x v="41"/>
    <n v="124.608"/>
    <n v="4"/>
    <n v="0.2"/>
    <n v="-23.364000000000019"/>
  </r>
  <r>
    <n v="1135"/>
    <x v="541"/>
    <x v="0"/>
    <x v="410"/>
    <d v="2013-06-10T00:00:00"/>
    <s v="Standard Class"/>
    <x v="185"/>
    <s v="Joni Sundaresam"/>
    <x v="2"/>
    <s v="United States"/>
    <s v="Philadelphia"/>
    <x v="9"/>
    <n v="19134"/>
    <x v="3"/>
    <x v="840"/>
    <x v="1"/>
    <x v="2"/>
    <x v="826"/>
    <n v="7.5600000000000005"/>
    <n v="3"/>
    <n v="0.2"/>
    <n v="2.6459999999999995"/>
  </r>
  <r>
    <n v="1136"/>
    <x v="542"/>
    <x v="0"/>
    <x v="25"/>
    <d v="2013-12-12T00:00:00"/>
    <s v="Same Day"/>
    <x v="235"/>
    <s v="Lena Radford"/>
    <x v="0"/>
    <s v="United States"/>
    <s v="Homestead"/>
    <x v="2"/>
    <n v="33030"/>
    <x v="0"/>
    <x v="841"/>
    <x v="1"/>
    <x v="4"/>
    <x v="827"/>
    <n v="85.224000000000004"/>
    <n v="3"/>
    <n v="0.2"/>
    <n v="7.4571000000000041"/>
  </r>
  <r>
    <n v="1137"/>
    <x v="543"/>
    <x v="0"/>
    <x v="396"/>
    <d v="2013-11-16T00:00:00"/>
    <s v="Second Class"/>
    <x v="395"/>
    <s v="Frank Hawley"/>
    <x v="1"/>
    <s v="United States"/>
    <s v="La Porte"/>
    <x v="14"/>
    <n v="46350"/>
    <x v="2"/>
    <x v="842"/>
    <x v="1"/>
    <x v="12"/>
    <x v="828"/>
    <n v="287.52"/>
    <n v="8"/>
    <n v="0"/>
    <n v="129.38399999999999"/>
  </r>
  <r>
    <n v="1138"/>
    <x v="543"/>
    <x v="0"/>
    <x v="396"/>
    <d v="2013-11-16T00:00:00"/>
    <s v="Second Class"/>
    <x v="395"/>
    <s v="Frank Hawley"/>
    <x v="1"/>
    <s v="United States"/>
    <s v="La Porte"/>
    <x v="14"/>
    <n v="46350"/>
    <x v="2"/>
    <x v="551"/>
    <x v="1"/>
    <x v="9"/>
    <x v="545"/>
    <n v="37.68"/>
    <n v="2"/>
    <n v="0"/>
    <n v="10.5504"/>
  </r>
  <r>
    <n v="1139"/>
    <x v="543"/>
    <x v="0"/>
    <x v="396"/>
    <d v="2013-11-16T00:00:00"/>
    <s v="Second Class"/>
    <x v="395"/>
    <s v="Frank Hawley"/>
    <x v="1"/>
    <s v="United States"/>
    <s v="La Porte"/>
    <x v="14"/>
    <n v="46350"/>
    <x v="2"/>
    <x v="843"/>
    <x v="1"/>
    <x v="10"/>
    <x v="829"/>
    <n v="19.98"/>
    <n v="2"/>
    <n v="0"/>
    <n v="8.9909999999999997"/>
  </r>
  <r>
    <n v="1140"/>
    <x v="543"/>
    <x v="0"/>
    <x v="396"/>
    <d v="2013-11-16T00:00:00"/>
    <s v="Second Class"/>
    <x v="395"/>
    <s v="Frank Hawley"/>
    <x v="1"/>
    <s v="United States"/>
    <s v="La Porte"/>
    <x v="14"/>
    <n v="46350"/>
    <x v="2"/>
    <x v="501"/>
    <x v="1"/>
    <x v="6"/>
    <x v="496"/>
    <n v="20.58"/>
    <n v="7"/>
    <n v="0"/>
    <n v="5.5566000000000004"/>
  </r>
  <r>
    <n v="1141"/>
    <x v="543"/>
    <x v="0"/>
    <x v="396"/>
    <d v="2013-11-16T00:00:00"/>
    <s v="Second Class"/>
    <x v="395"/>
    <s v="Frank Hawley"/>
    <x v="1"/>
    <s v="United States"/>
    <s v="La Porte"/>
    <x v="14"/>
    <n v="46350"/>
    <x v="2"/>
    <x v="844"/>
    <x v="1"/>
    <x v="8"/>
    <x v="830"/>
    <n v="17.38"/>
    <n v="2"/>
    <n v="0"/>
    <n v="8.69"/>
  </r>
  <r>
    <n v="1142"/>
    <x v="544"/>
    <x v="2"/>
    <x v="411"/>
    <d v="2011-10-03T00:00:00"/>
    <s v="Standard Class"/>
    <x v="275"/>
    <s v="Arthur Prichep"/>
    <x v="0"/>
    <s v="United States"/>
    <s v="Los Angeles"/>
    <x v="1"/>
    <n v="90045"/>
    <x v="1"/>
    <x v="743"/>
    <x v="0"/>
    <x v="5"/>
    <x v="734"/>
    <n v="204.6"/>
    <n v="2"/>
    <n v="0"/>
    <n v="53.195999999999998"/>
  </r>
  <r>
    <n v="1143"/>
    <x v="544"/>
    <x v="2"/>
    <x v="411"/>
    <d v="2011-10-03T00:00:00"/>
    <s v="Standard Class"/>
    <x v="275"/>
    <s v="Arthur Prichep"/>
    <x v="0"/>
    <s v="United States"/>
    <s v="Los Angeles"/>
    <x v="1"/>
    <n v="90045"/>
    <x v="1"/>
    <x v="845"/>
    <x v="1"/>
    <x v="13"/>
    <x v="831"/>
    <n v="8.7200000000000006"/>
    <n v="4"/>
    <n v="0"/>
    <n v="2.8776000000000002"/>
  </r>
  <r>
    <n v="1144"/>
    <x v="544"/>
    <x v="2"/>
    <x v="411"/>
    <d v="2011-10-03T00:00:00"/>
    <s v="Standard Class"/>
    <x v="275"/>
    <s v="Arthur Prichep"/>
    <x v="0"/>
    <s v="United States"/>
    <s v="Los Angeles"/>
    <x v="1"/>
    <n v="90045"/>
    <x v="1"/>
    <x v="272"/>
    <x v="1"/>
    <x v="10"/>
    <x v="269"/>
    <n v="6.48"/>
    <n v="1"/>
    <n v="0"/>
    <n v="3.1104000000000003"/>
  </r>
  <r>
    <n v="1145"/>
    <x v="544"/>
    <x v="2"/>
    <x v="411"/>
    <d v="2011-10-03T00:00:00"/>
    <s v="Standard Class"/>
    <x v="275"/>
    <s v="Arthur Prichep"/>
    <x v="0"/>
    <s v="United States"/>
    <s v="Los Angeles"/>
    <x v="1"/>
    <n v="90045"/>
    <x v="1"/>
    <x v="846"/>
    <x v="2"/>
    <x v="15"/>
    <x v="832"/>
    <n v="686.32"/>
    <n v="2"/>
    <n v="0.2"/>
    <n v="223.05399999999995"/>
  </r>
  <r>
    <n v="1146"/>
    <x v="544"/>
    <x v="2"/>
    <x v="411"/>
    <d v="2011-10-03T00:00:00"/>
    <s v="Standard Class"/>
    <x v="275"/>
    <s v="Arthur Prichep"/>
    <x v="0"/>
    <s v="United States"/>
    <s v="Los Angeles"/>
    <x v="1"/>
    <n v="90045"/>
    <x v="1"/>
    <x v="821"/>
    <x v="1"/>
    <x v="4"/>
    <x v="809"/>
    <n v="62.18"/>
    <n v="1"/>
    <n v="0"/>
    <n v="16.788600000000002"/>
  </r>
  <r>
    <n v="1147"/>
    <x v="545"/>
    <x v="1"/>
    <x v="388"/>
    <d v="2012-04-04T00:00:00"/>
    <s v="Same Day"/>
    <x v="396"/>
    <s v="Nat Carroll"/>
    <x v="0"/>
    <s v="United States"/>
    <s v="Lansing"/>
    <x v="12"/>
    <n v="48911"/>
    <x v="2"/>
    <x v="847"/>
    <x v="1"/>
    <x v="9"/>
    <x v="833"/>
    <n v="644.07600000000002"/>
    <n v="2"/>
    <n v="0.1"/>
    <n v="107.34599999999996"/>
  </r>
  <r>
    <n v="1148"/>
    <x v="545"/>
    <x v="1"/>
    <x v="388"/>
    <d v="2012-04-04T00:00:00"/>
    <s v="Same Day"/>
    <x v="396"/>
    <s v="Nat Carroll"/>
    <x v="0"/>
    <s v="United States"/>
    <s v="Lansing"/>
    <x v="12"/>
    <n v="48911"/>
    <x v="2"/>
    <x v="848"/>
    <x v="1"/>
    <x v="13"/>
    <x v="33"/>
    <n v="5.84"/>
    <n v="2"/>
    <n v="0"/>
    <n v="2.6279999999999997"/>
  </r>
  <r>
    <n v="1149"/>
    <x v="545"/>
    <x v="1"/>
    <x v="388"/>
    <d v="2012-04-04T00:00:00"/>
    <s v="Same Day"/>
    <x v="396"/>
    <s v="Nat Carroll"/>
    <x v="0"/>
    <s v="United States"/>
    <s v="Lansing"/>
    <x v="12"/>
    <n v="48911"/>
    <x v="2"/>
    <x v="849"/>
    <x v="1"/>
    <x v="8"/>
    <x v="834"/>
    <n v="12.76"/>
    <n v="2"/>
    <n v="0"/>
    <n v="5.8695999999999993"/>
  </r>
  <r>
    <n v="1150"/>
    <x v="545"/>
    <x v="1"/>
    <x v="388"/>
    <d v="2012-04-04T00:00:00"/>
    <s v="Same Day"/>
    <x v="396"/>
    <s v="Nat Carroll"/>
    <x v="0"/>
    <s v="United States"/>
    <s v="Lansing"/>
    <x v="12"/>
    <n v="48911"/>
    <x v="2"/>
    <x v="850"/>
    <x v="2"/>
    <x v="7"/>
    <x v="835"/>
    <n v="10.95"/>
    <n v="1"/>
    <n v="0"/>
    <n v="0.43799999999999883"/>
  </r>
  <r>
    <n v="1151"/>
    <x v="545"/>
    <x v="1"/>
    <x v="388"/>
    <d v="2012-04-04T00:00:00"/>
    <s v="Same Day"/>
    <x v="396"/>
    <s v="Nat Carroll"/>
    <x v="0"/>
    <s v="United States"/>
    <s v="Lansing"/>
    <x v="12"/>
    <n v="48911"/>
    <x v="2"/>
    <x v="851"/>
    <x v="2"/>
    <x v="16"/>
    <x v="836"/>
    <n v="599.98"/>
    <n v="2"/>
    <n v="0"/>
    <n v="209.99299999999999"/>
  </r>
  <r>
    <n v="1152"/>
    <x v="546"/>
    <x v="1"/>
    <x v="412"/>
    <d v="2012-05-14T00:00:00"/>
    <s v="Standard Class"/>
    <x v="118"/>
    <s v="Claudia Bergmann"/>
    <x v="1"/>
    <s v="United States"/>
    <s v="Cuyahoga Falls"/>
    <x v="24"/>
    <n v="44221"/>
    <x v="3"/>
    <x v="852"/>
    <x v="0"/>
    <x v="5"/>
    <x v="837"/>
    <n v="8.3520000000000003"/>
    <n v="6"/>
    <n v="0.2"/>
    <n v="1.2527999999999997"/>
  </r>
  <r>
    <n v="1153"/>
    <x v="547"/>
    <x v="3"/>
    <x v="413"/>
    <d v="2014-01-07T00:00:00"/>
    <s v="Standard Class"/>
    <x v="126"/>
    <s v="Kelly Lampkin"/>
    <x v="1"/>
    <s v="United States"/>
    <s v="Reno"/>
    <x v="33"/>
    <n v="89502"/>
    <x v="1"/>
    <x v="853"/>
    <x v="1"/>
    <x v="6"/>
    <x v="838"/>
    <n v="3.64"/>
    <n v="2"/>
    <n v="0"/>
    <n v="1.6379999999999999"/>
  </r>
  <r>
    <n v="1154"/>
    <x v="547"/>
    <x v="3"/>
    <x v="413"/>
    <d v="2014-01-07T00:00:00"/>
    <s v="Standard Class"/>
    <x v="126"/>
    <s v="Kelly Lampkin"/>
    <x v="1"/>
    <s v="United States"/>
    <s v="Reno"/>
    <x v="33"/>
    <n v="89502"/>
    <x v="1"/>
    <x v="697"/>
    <x v="1"/>
    <x v="8"/>
    <x v="690"/>
    <n v="159.768"/>
    <n v="7"/>
    <n v="0.2"/>
    <n v="53.921700000000008"/>
  </r>
  <r>
    <n v="1155"/>
    <x v="548"/>
    <x v="2"/>
    <x v="414"/>
    <d v="2011-12-21T00:00:00"/>
    <s v="First Class"/>
    <x v="390"/>
    <s v="Penelope Sewall"/>
    <x v="2"/>
    <s v="United States"/>
    <s v="Harrisonburg"/>
    <x v="17"/>
    <n v="22801"/>
    <x v="0"/>
    <x v="854"/>
    <x v="1"/>
    <x v="4"/>
    <x v="839"/>
    <n v="122.48"/>
    <n v="2"/>
    <n v="0"/>
    <n v="0"/>
  </r>
  <r>
    <n v="1156"/>
    <x v="548"/>
    <x v="2"/>
    <x v="414"/>
    <d v="2011-12-21T00:00:00"/>
    <s v="First Class"/>
    <x v="390"/>
    <s v="Penelope Sewall"/>
    <x v="2"/>
    <s v="United States"/>
    <s v="Harrisonburg"/>
    <x v="17"/>
    <n v="22801"/>
    <x v="0"/>
    <x v="855"/>
    <x v="0"/>
    <x v="3"/>
    <x v="840"/>
    <n v="2244.48"/>
    <n v="7"/>
    <n v="0"/>
    <n v="493.78559999999993"/>
  </r>
  <r>
    <n v="1157"/>
    <x v="548"/>
    <x v="2"/>
    <x v="414"/>
    <d v="2011-12-21T00:00:00"/>
    <s v="First Class"/>
    <x v="390"/>
    <s v="Penelope Sewall"/>
    <x v="2"/>
    <s v="United States"/>
    <s v="Harrisonburg"/>
    <x v="17"/>
    <n v="22801"/>
    <x v="0"/>
    <x v="350"/>
    <x v="1"/>
    <x v="8"/>
    <x v="346"/>
    <n v="62.31"/>
    <n v="3"/>
    <n v="0"/>
    <n v="29.285699999999999"/>
  </r>
  <r>
    <n v="1158"/>
    <x v="548"/>
    <x v="2"/>
    <x v="414"/>
    <d v="2011-12-21T00:00:00"/>
    <s v="First Class"/>
    <x v="390"/>
    <s v="Penelope Sewall"/>
    <x v="2"/>
    <s v="United States"/>
    <s v="Harrisonburg"/>
    <x v="17"/>
    <n v="22801"/>
    <x v="0"/>
    <x v="342"/>
    <x v="0"/>
    <x v="3"/>
    <x v="338"/>
    <n v="455.1"/>
    <n v="2"/>
    <n v="0"/>
    <n v="100.12200000000001"/>
  </r>
  <r>
    <n v="1159"/>
    <x v="549"/>
    <x v="0"/>
    <x v="415"/>
    <d v="2013-07-08T00:00:00"/>
    <s v="Second Class"/>
    <x v="334"/>
    <s v="George Bell"/>
    <x v="1"/>
    <s v="United States"/>
    <s v="Los Angeles"/>
    <x v="1"/>
    <n v="90004"/>
    <x v="1"/>
    <x v="856"/>
    <x v="0"/>
    <x v="1"/>
    <x v="841"/>
    <n v="195.184"/>
    <n v="1"/>
    <n v="0.2"/>
    <n v="19.518400000000007"/>
  </r>
  <r>
    <n v="1160"/>
    <x v="550"/>
    <x v="3"/>
    <x v="222"/>
    <d v="2014-07-05T00:00:00"/>
    <s v="Standard Class"/>
    <x v="397"/>
    <s v="Alex Avila"/>
    <x v="0"/>
    <s v="United States"/>
    <s v="Minneapolis"/>
    <x v="11"/>
    <n v="55407"/>
    <x v="2"/>
    <x v="643"/>
    <x v="1"/>
    <x v="9"/>
    <x v="842"/>
    <n v="362.94"/>
    <n v="3"/>
    <n v="0"/>
    <n v="90.735000000000014"/>
  </r>
  <r>
    <n v="1161"/>
    <x v="550"/>
    <x v="3"/>
    <x v="222"/>
    <d v="2014-07-05T00:00:00"/>
    <s v="Standard Class"/>
    <x v="397"/>
    <s v="Alex Avila"/>
    <x v="0"/>
    <s v="United States"/>
    <s v="Minneapolis"/>
    <x v="11"/>
    <n v="55407"/>
    <x v="2"/>
    <x v="68"/>
    <x v="1"/>
    <x v="8"/>
    <x v="68"/>
    <n v="11.54"/>
    <n v="2"/>
    <n v="0"/>
    <n v="5.77"/>
  </r>
  <r>
    <n v="1162"/>
    <x v="551"/>
    <x v="2"/>
    <x v="416"/>
    <d v="2011-09-05T00:00:00"/>
    <s v="Second Class"/>
    <x v="398"/>
    <s v="Larry Tron"/>
    <x v="0"/>
    <s v="United States"/>
    <s v="Escondido"/>
    <x v="1"/>
    <n v="92025"/>
    <x v="1"/>
    <x v="30"/>
    <x v="1"/>
    <x v="6"/>
    <x v="30"/>
    <n v="53.94"/>
    <n v="3"/>
    <n v="0"/>
    <n v="15.642599999999995"/>
  </r>
  <r>
    <n v="1163"/>
    <x v="552"/>
    <x v="2"/>
    <x v="223"/>
    <d v="2011-03-08T00:00:00"/>
    <s v="Standard Class"/>
    <x v="399"/>
    <s v="Anne Pryor"/>
    <x v="2"/>
    <s v="United States"/>
    <s v="New York City"/>
    <x v="15"/>
    <n v="10035"/>
    <x v="3"/>
    <x v="857"/>
    <x v="2"/>
    <x v="7"/>
    <x v="843"/>
    <n v="9.99"/>
    <n v="1"/>
    <n v="0"/>
    <n v="4.5953999999999997"/>
  </r>
  <r>
    <n v="1164"/>
    <x v="552"/>
    <x v="2"/>
    <x v="223"/>
    <d v="2011-03-08T00:00:00"/>
    <s v="Standard Class"/>
    <x v="399"/>
    <s v="Anne Pryor"/>
    <x v="2"/>
    <s v="United States"/>
    <s v="New York City"/>
    <x v="15"/>
    <n v="10035"/>
    <x v="3"/>
    <x v="270"/>
    <x v="1"/>
    <x v="8"/>
    <x v="267"/>
    <n v="125.76"/>
    <n v="3"/>
    <n v="0.2"/>
    <n v="40.872"/>
  </r>
  <r>
    <n v="1165"/>
    <x v="552"/>
    <x v="2"/>
    <x v="223"/>
    <d v="2011-03-08T00:00:00"/>
    <s v="Standard Class"/>
    <x v="399"/>
    <s v="Anne Pryor"/>
    <x v="2"/>
    <s v="United States"/>
    <s v="New York City"/>
    <x v="15"/>
    <n v="10035"/>
    <x v="3"/>
    <x v="858"/>
    <x v="1"/>
    <x v="8"/>
    <x v="844"/>
    <n v="25.32"/>
    <n v="5"/>
    <n v="0.2"/>
    <n v="9.1785000000000014"/>
  </r>
  <r>
    <n v="1166"/>
    <x v="553"/>
    <x v="2"/>
    <x v="417"/>
    <d v="2011-05-08T00:00:00"/>
    <s v="Standard Class"/>
    <x v="400"/>
    <s v="Paul MacIntyre"/>
    <x v="0"/>
    <s v="United States"/>
    <s v="Jackson"/>
    <x v="12"/>
    <n v="49201"/>
    <x v="2"/>
    <x v="673"/>
    <x v="1"/>
    <x v="8"/>
    <x v="667"/>
    <n v="46.8"/>
    <n v="4"/>
    <n v="0"/>
    <n v="21.059999999999995"/>
  </r>
  <r>
    <n v="1167"/>
    <x v="554"/>
    <x v="1"/>
    <x v="121"/>
    <d v="2012-11-02T00:00:00"/>
    <s v="Same Day"/>
    <x v="110"/>
    <s v="Kelly Collister"/>
    <x v="0"/>
    <s v="United States"/>
    <s v="Seattle"/>
    <x v="4"/>
    <n v="98115"/>
    <x v="1"/>
    <x v="100"/>
    <x v="2"/>
    <x v="11"/>
    <x v="100"/>
    <n v="447.93"/>
    <n v="9"/>
    <n v="0"/>
    <n v="49.272299999999987"/>
  </r>
  <r>
    <n v="1168"/>
    <x v="555"/>
    <x v="3"/>
    <x v="166"/>
    <d v="2014-12-11T00:00:00"/>
    <s v="Second Class"/>
    <x v="111"/>
    <s v="Delfina Latchford"/>
    <x v="0"/>
    <s v="United States"/>
    <s v="New York City"/>
    <x v="15"/>
    <n v="10035"/>
    <x v="3"/>
    <x v="859"/>
    <x v="0"/>
    <x v="5"/>
    <x v="845"/>
    <n v="109.48"/>
    <n v="2"/>
    <n v="0"/>
    <n v="33.938800000000001"/>
  </r>
  <r>
    <n v="1169"/>
    <x v="555"/>
    <x v="3"/>
    <x v="166"/>
    <d v="2014-12-11T00:00:00"/>
    <s v="Second Class"/>
    <x v="111"/>
    <s v="Delfina Latchford"/>
    <x v="0"/>
    <s v="United States"/>
    <s v="New York City"/>
    <x v="15"/>
    <n v="10035"/>
    <x v="3"/>
    <x v="72"/>
    <x v="1"/>
    <x v="4"/>
    <x v="72"/>
    <n v="272.94"/>
    <n v="3"/>
    <n v="0"/>
    <n v="0"/>
  </r>
  <r>
    <n v="1170"/>
    <x v="555"/>
    <x v="3"/>
    <x v="166"/>
    <d v="2014-12-11T00:00:00"/>
    <s v="Second Class"/>
    <x v="111"/>
    <s v="Delfina Latchford"/>
    <x v="0"/>
    <s v="United States"/>
    <s v="New York City"/>
    <x v="15"/>
    <n v="10035"/>
    <x v="3"/>
    <x v="860"/>
    <x v="1"/>
    <x v="10"/>
    <x v="846"/>
    <n v="19.440000000000001"/>
    <n v="3"/>
    <n v="0"/>
    <n v="9.3312000000000008"/>
  </r>
  <r>
    <n v="1171"/>
    <x v="555"/>
    <x v="3"/>
    <x v="166"/>
    <d v="2014-12-11T00:00:00"/>
    <s v="Second Class"/>
    <x v="111"/>
    <s v="Delfina Latchford"/>
    <x v="0"/>
    <s v="United States"/>
    <s v="New York City"/>
    <x v="15"/>
    <n v="10035"/>
    <x v="3"/>
    <x v="861"/>
    <x v="1"/>
    <x v="4"/>
    <x v="847"/>
    <n v="31.92"/>
    <n v="4"/>
    <n v="0"/>
    <n v="8.299199999999999"/>
  </r>
  <r>
    <n v="1172"/>
    <x v="556"/>
    <x v="2"/>
    <x v="418"/>
    <d v="2011-03-14T00:00:00"/>
    <s v="Standard Class"/>
    <x v="349"/>
    <s v="Scott Williamson"/>
    <x v="0"/>
    <s v="United States"/>
    <s v="Royal Oak"/>
    <x v="12"/>
    <n v="48073"/>
    <x v="2"/>
    <x v="862"/>
    <x v="1"/>
    <x v="10"/>
    <x v="848"/>
    <n v="22.38"/>
    <n v="2"/>
    <n v="0"/>
    <n v="10.7424"/>
  </r>
  <r>
    <n v="1173"/>
    <x v="557"/>
    <x v="2"/>
    <x v="419"/>
    <d v="2011-04-25T00:00:00"/>
    <s v="Standard Class"/>
    <x v="211"/>
    <s v="Allen Armold"/>
    <x v="0"/>
    <s v="United States"/>
    <s v="Los Angeles"/>
    <x v="1"/>
    <n v="90008"/>
    <x v="1"/>
    <x v="863"/>
    <x v="1"/>
    <x v="8"/>
    <x v="849"/>
    <n v="16.520000000000003"/>
    <n v="5"/>
    <n v="0.2"/>
    <n v="5.5754999999999999"/>
  </r>
  <r>
    <n v="1174"/>
    <x v="558"/>
    <x v="1"/>
    <x v="420"/>
    <d v="2012-10-26T00:00:00"/>
    <s v="Standard Class"/>
    <x v="299"/>
    <s v="Liz Thompson"/>
    <x v="0"/>
    <s v="United States"/>
    <s v="Bloomington"/>
    <x v="10"/>
    <n v="61701"/>
    <x v="2"/>
    <x v="625"/>
    <x v="1"/>
    <x v="8"/>
    <x v="619"/>
    <n v="5.1759999999999984"/>
    <n v="4"/>
    <n v="0.8"/>
    <n v="-7.7640000000000011"/>
  </r>
  <r>
    <n v="1175"/>
    <x v="559"/>
    <x v="1"/>
    <x v="421"/>
    <d v="2012-08-25T00:00:00"/>
    <s v="First Class"/>
    <x v="317"/>
    <s v="Dave Poirier"/>
    <x v="1"/>
    <s v="United States"/>
    <s v="New York City"/>
    <x v="15"/>
    <n v="10035"/>
    <x v="3"/>
    <x v="864"/>
    <x v="1"/>
    <x v="8"/>
    <x v="850"/>
    <n v="50.112000000000002"/>
    <n v="6"/>
    <n v="0.2"/>
    <n v="16.2864"/>
  </r>
  <r>
    <n v="1176"/>
    <x v="560"/>
    <x v="0"/>
    <x v="48"/>
    <d v="2013-09-04T00:00:00"/>
    <s v="Standard Class"/>
    <x v="144"/>
    <s v="Adam Bellavance"/>
    <x v="2"/>
    <s v="United States"/>
    <s v="Concord"/>
    <x v="38"/>
    <n v="3301"/>
    <x v="3"/>
    <x v="660"/>
    <x v="1"/>
    <x v="14"/>
    <x v="654"/>
    <n v="27.93"/>
    <n v="3"/>
    <n v="0"/>
    <n v="8.0996999999999986"/>
  </r>
  <r>
    <n v="1177"/>
    <x v="561"/>
    <x v="2"/>
    <x v="422"/>
    <d v="2011-12-30T00:00:00"/>
    <s v="Second Class"/>
    <x v="401"/>
    <s v="Alyssa Tate"/>
    <x v="2"/>
    <s v="United States"/>
    <s v="Los Angeles"/>
    <x v="1"/>
    <n v="90004"/>
    <x v="1"/>
    <x v="865"/>
    <x v="1"/>
    <x v="2"/>
    <x v="33"/>
    <n v="11.56"/>
    <n v="4"/>
    <n v="0"/>
    <n v="5.4332000000000003"/>
  </r>
  <r>
    <n v="1178"/>
    <x v="562"/>
    <x v="0"/>
    <x v="49"/>
    <d v="2013-12-06T00:00:00"/>
    <s v="Standard Class"/>
    <x v="32"/>
    <s v="Joel Eaton"/>
    <x v="0"/>
    <s v="United States"/>
    <s v="Rockville"/>
    <x v="39"/>
    <n v="20852"/>
    <x v="3"/>
    <x v="866"/>
    <x v="0"/>
    <x v="1"/>
    <x v="851"/>
    <n v="172.5"/>
    <n v="2"/>
    <n v="0"/>
    <n v="51.749999999999986"/>
  </r>
  <r>
    <n v="1179"/>
    <x v="562"/>
    <x v="0"/>
    <x v="49"/>
    <d v="2013-12-06T00:00:00"/>
    <s v="Standard Class"/>
    <x v="32"/>
    <s v="Joel Eaton"/>
    <x v="0"/>
    <s v="United States"/>
    <s v="Rockville"/>
    <x v="39"/>
    <n v="20852"/>
    <x v="3"/>
    <x v="160"/>
    <x v="2"/>
    <x v="7"/>
    <x v="159"/>
    <n v="179.97"/>
    <n v="3"/>
    <n v="0"/>
    <n v="44.992500000000007"/>
  </r>
  <r>
    <n v="1180"/>
    <x v="563"/>
    <x v="0"/>
    <x v="423"/>
    <d v="2013-04-28T00:00:00"/>
    <s v="Second Class"/>
    <x v="402"/>
    <s v="Cathy Armstrong"/>
    <x v="2"/>
    <s v="United States"/>
    <s v="Houston"/>
    <x v="5"/>
    <n v="77070"/>
    <x v="2"/>
    <x v="619"/>
    <x v="2"/>
    <x v="11"/>
    <x v="614"/>
    <n v="258.69600000000003"/>
    <n v="3"/>
    <n v="0.2"/>
    <n v="64.674000000000007"/>
  </r>
  <r>
    <n v="1181"/>
    <x v="564"/>
    <x v="2"/>
    <x v="261"/>
    <d v="2011-06-25T00:00:00"/>
    <s v="Standard Class"/>
    <x v="72"/>
    <s v="Dave Brooks"/>
    <x v="0"/>
    <s v="United States"/>
    <s v="Lakewood"/>
    <x v="30"/>
    <n v="8701"/>
    <x v="3"/>
    <x v="867"/>
    <x v="2"/>
    <x v="7"/>
    <x v="852"/>
    <n v="1322.93"/>
    <n v="7"/>
    <n v="0"/>
    <n v="357.19110000000001"/>
  </r>
  <r>
    <n v="1182"/>
    <x v="564"/>
    <x v="2"/>
    <x v="261"/>
    <d v="2011-06-25T00:00:00"/>
    <s v="Standard Class"/>
    <x v="72"/>
    <s v="Dave Brooks"/>
    <x v="0"/>
    <s v="United States"/>
    <s v="Lakewood"/>
    <x v="30"/>
    <n v="8701"/>
    <x v="3"/>
    <x v="868"/>
    <x v="1"/>
    <x v="6"/>
    <x v="853"/>
    <n v="3.76"/>
    <n v="2"/>
    <n v="0"/>
    <n v="1.0903999999999998"/>
  </r>
  <r>
    <n v="1183"/>
    <x v="565"/>
    <x v="3"/>
    <x v="424"/>
    <d v="2014-01-16T00:00:00"/>
    <s v="First Class"/>
    <x v="262"/>
    <s v="Rob Beeghly"/>
    <x v="0"/>
    <s v="United States"/>
    <s v="Jacksonville"/>
    <x v="3"/>
    <n v="28540"/>
    <x v="0"/>
    <x v="113"/>
    <x v="1"/>
    <x v="12"/>
    <x v="113"/>
    <n v="21.744"/>
    <n v="1"/>
    <n v="0.2"/>
    <n v="7.3385999999999996"/>
  </r>
  <r>
    <n v="1184"/>
    <x v="565"/>
    <x v="3"/>
    <x v="424"/>
    <d v="2014-01-16T00:00:00"/>
    <s v="First Class"/>
    <x v="262"/>
    <s v="Rob Beeghly"/>
    <x v="0"/>
    <s v="United States"/>
    <s v="Jacksonville"/>
    <x v="3"/>
    <n v="28540"/>
    <x v="0"/>
    <x v="869"/>
    <x v="2"/>
    <x v="7"/>
    <x v="854"/>
    <n v="7.92"/>
    <n v="5"/>
    <n v="0.2"/>
    <n v="0.69300000000000006"/>
  </r>
  <r>
    <n v="1185"/>
    <x v="566"/>
    <x v="2"/>
    <x v="156"/>
    <d v="2011-11-30T00:00:00"/>
    <s v="Standard Class"/>
    <x v="403"/>
    <s v="Harold Ryan"/>
    <x v="1"/>
    <s v="United States"/>
    <s v="Seattle"/>
    <x v="4"/>
    <n v="98103"/>
    <x v="1"/>
    <x v="870"/>
    <x v="1"/>
    <x v="8"/>
    <x v="855"/>
    <n v="12.096000000000002"/>
    <n v="7"/>
    <n v="0.2"/>
    <n v="4.2335999999999991"/>
  </r>
  <r>
    <n v="1186"/>
    <x v="566"/>
    <x v="2"/>
    <x v="156"/>
    <d v="2011-11-30T00:00:00"/>
    <s v="Standard Class"/>
    <x v="403"/>
    <s v="Harold Ryan"/>
    <x v="1"/>
    <s v="United States"/>
    <s v="Seattle"/>
    <x v="4"/>
    <n v="98103"/>
    <x v="1"/>
    <x v="871"/>
    <x v="1"/>
    <x v="4"/>
    <x v="856"/>
    <n v="485.88"/>
    <n v="6"/>
    <n v="0"/>
    <n v="9.7176000000000329"/>
  </r>
  <r>
    <n v="1187"/>
    <x v="566"/>
    <x v="2"/>
    <x v="156"/>
    <d v="2011-11-30T00:00:00"/>
    <s v="Standard Class"/>
    <x v="403"/>
    <s v="Harold Ryan"/>
    <x v="1"/>
    <s v="United States"/>
    <s v="Seattle"/>
    <x v="4"/>
    <n v="98103"/>
    <x v="1"/>
    <x v="585"/>
    <x v="1"/>
    <x v="10"/>
    <x v="580"/>
    <n v="25.92"/>
    <n v="4"/>
    <n v="0"/>
    <n v="12.441600000000001"/>
  </r>
  <r>
    <n v="1188"/>
    <x v="566"/>
    <x v="2"/>
    <x v="156"/>
    <d v="2011-11-30T00:00:00"/>
    <s v="Standard Class"/>
    <x v="403"/>
    <s v="Harold Ryan"/>
    <x v="1"/>
    <s v="United States"/>
    <s v="Seattle"/>
    <x v="4"/>
    <n v="98103"/>
    <x v="1"/>
    <x v="595"/>
    <x v="1"/>
    <x v="4"/>
    <x v="590"/>
    <n v="197.58"/>
    <n v="2"/>
    <n v="0"/>
    <n v="53.346599999999995"/>
  </r>
  <r>
    <n v="1189"/>
    <x v="567"/>
    <x v="3"/>
    <x v="425"/>
    <d v="2014-03-01T00:00:00"/>
    <s v="Second Class"/>
    <x v="404"/>
    <s v="Bradley Talbott"/>
    <x v="2"/>
    <s v="United States"/>
    <s v="Los Angeles"/>
    <x v="1"/>
    <n v="90036"/>
    <x v="1"/>
    <x v="564"/>
    <x v="1"/>
    <x v="9"/>
    <x v="559"/>
    <n v="81.92"/>
    <n v="4"/>
    <n v="0"/>
    <n v="22.118400000000001"/>
  </r>
  <r>
    <n v="1190"/>
    <x v="567"/>
    <x v="3"/>
    <x v="425"/>
    <d v="2014-03-01T00:00:00"/>
    <s v="Second Class"/>
    <x v="404"/>
    <s v="Bradley Talbott"/>
    <x v="2"/>
    <s v="United States"/>
    <s v="Los Angeles"/>
    <x v="1"/>
    <n v="90036"/>
    <x v="1"/>
    <x v="872"/>
    <x v="2"/>
    <x v="7"/>
    <x v="857"/>
    <n v="889.53600000000006"/>
    <n v="8"/>
    <n v="0.2"/>
    <n v="66.715199999999982"/>
  </r>
  <r>
    <n v="1191"/>
    <x v="567"/>
    <x v="3"/>
    <x v="425"/>
    <d v="2014-03-01T00:00:00"/>
    <s v="Second Class"/>
    <x v="404"/>
    <s v="Bradley Talbott"/>
    <x v="2"/>
    <s v="United States"/>
    <s v="Los Angeles"/>
    <x v="1"/>
    <n v="90036"/>
    <x v="1"/>
    <x v="873"/>
    <x v="0"/>
    <x v="1"/>
    <x v="858"/>
    <n v="892.22400000000005"/>
    <n v="3"/>
    <n v="0.2"/>
    <n v="89.222400000000022"/>
  </r>
  <r>
    <n v="1192"/>
    <x v="567"/>
    <x v="3"/>
    <x v="425"/>
    <d v="2014-03-01T00:00:00"/>
    <s v="Second Class"/>
    <x v="404"/>
    <s v="Bradley Talbott"/>
    <x v="2"/>
    <s v="United States"/>
    <s v="Los Angeles"/>
    <x v="1"/>
    <n v="90036"/>
    <x v="1"/>
    <x v="314"/>
    <x v="1"/>
    <x v="10"/>
    <x v="361"/>
    <n v="223.92"/>
    <n v="4"/>
    <n v="0"/>
    <n v="109.7208"/>
  </r>
  <r>
    <n v="1193"/>
    <x v="567"/>
    <x v="3"/>
    <x v="425"/>
    <d v="2014-03-01T00:00:00"/>
    <s v="Second Class"/>
    <x v="404"/>
    <s v="Bradley Talbott"/>
    <x v="2"/>
    <s v="United States"/>
    <s v="Los Angeles"/>
    <x v="1"/>
    <n v="90036"/>
    <x v="1"/>
    <x v="874"/>
    <x v="1"/>
    <x v="10"/>
    <x v="859"/>
    <n v="23.12"/>
    <n v="4"/>
    <n v="0"/>
    <n v="11.328800000000001"/>
  </r>
  <r>
    <n v="1194"/>
    <x v="568"/>
    <x v="1"/>
    <x v="426"/>
    <d v="2012-09-15T00:00:00"/>
    <s v="Same Day"/>
    <x v="243"/>
    <s v="Nat Gilpin"/>
    <x v="1"/>
    <s v="United States"/>
    <s v="Coral Springs"/>
    <x v="2"/>
    <n v="33065"/>
    <x v="0"/>
    <x v="289"/>
    <x v="1"/>
    <x v="10"/>
    <x v="286"/>
    <n v="15.552000000000003"/>
    <n v="3"/>
    <n v="0.2"/>
    <n v="5.4432"/>
  </r>
  <r>
    <n v="1195"/>
    <x v="568"/>
    <x v="1"/>
    <x v="426"/>
    <d v="2012-09-15T00:00:00"/>
    <s v="Same Day"/>
    <x v="243"/>
    <s v="Nat Gilpin"/>
    <x v="1"/>
    <s v="United States"/>
    <s v="Coral Springs"/>
    <x v="2"/>
    <n v="33065"/>
    <x v="0"/>
    <x v="875"/>
    <x v="0"/>
    <x v="5"/>
    <x v="860"/>
    <n v="15.712000000000002"/>
    <n v="4"/>
    <n v="0.2"/>
    <n v="2.553199999999999"/>
  </r>
  <r>
    <n v="1196"/>
    <x v="568"/>
    <x v="1"/>
    <x v="426"/>
    <d v="2012-09-15T00:00:00"/>
    <s v="Same Day"/>
    <x v="243"/>
    <s v="Nat Gilpin"/>
    <x v="1"/>
    <s v="United States"/>
    <s v="Coral Springs"/>
    <x v="2"/>
    <n v="33065"/>
    <x v="0"/>
    <x v="421"/>
    <x v="1"/>
    <x v="4"/>
    <x v="416"/>
    <n v="24.672000000000001"/>
    <n v="2"/>
    <n v="0.2"/>
    <n v="2.1588000000000021"/>
  </r>
  <r>
    <n v="1197"/>
    <x v="568"/>
    <x v="1"/>
    <x v="426"/>
    <d v="2012-09-15T00:00:00"/>
    <s v="Same Day"/>
    <x v="243"/>
    <s v="Nat Gilpin"/>
    <x v="1"/>
    <s v="United States"/>
    <s v="Coral Springs"/>
    <x v="2"/>
    <n v="33065"/>
    <x v="0"/>
    <x v="583"/>
    <x v="0"/>
    <x v="5"/>
    <x v="578"/>
    <n v="55.967999999999996"/>
    <n v="1"/>
    <n v="0.2"/>
    <n v="-2.098800000000006"/>
  </r>
  <r>
    <n v="1198"/>
    <x v="569"/>
    <x v="0"/>
    <x v="143"/>
    <d v="2013-04-13T00:00:00"/>
    <s v="Standard Class"/>
    <x v="233"/>
    <s v="Zuschuss Carroll"/>
    <x v="0"/>
    <s v="United States"/>
    <s v="Houston"/>
    <x v="5"/>
    <n v="77041"/>
    <x v="2"/>
    <x v="876"/>
    <x v="2"/>
    <x v="11"/>
    <x v="861"/>
    <n v="431.92800000000005"/>
    <n v="9"/>
    <n v="0.2"/>
    <n v="64.789199999999951"/>
  </r>
  <r>
    <n v="1199"/>
    <x v="569"/>
    <x v="0"/>
    <x v="143"/>
    <d v="2013-04-13T00:00:00"/>
    <s v="Standard Class"/>
    <x v="233"/>
    <s v="Zuschuss Carroll"/>
    <x v="0"/>
    <s v="United States"/>
    <s v="Houston"/>
    <x v="5"/>
    <n v="77041"/>
    <x v="2"/>
    <x v="877"/>
    <x v="0"/>
    <x v="1"/>
    <x v="862"/>
    <n v="95.983999999999995"/>
    <n v="4"/>
    <n v="0.3"/>
    <n v="-4.1135999999999981"/>
  </r>
  <r>
    <n v="1200"/>
    <x v="569"/>
    <x v="0"/>
    <x v="143"/>
    <d v="2013-04-13T00:00:00"/>
    <s v="Standard Class"/>
    <x v="233"/>
    <s v="Zuschuss Carroll"/>
    <x v="0"/>
    <s v="United States"/>
    <s v="Houston"/>
    <x v="5"/>
    <n v="77041"/>
    <x v="2"/>
    <x v="316"/>
    <x v="1"/>
    <x v="8"/>
    <x v="313"/>
    <n v="1088.7919999999997"/>
    <n v="4"/>
    <n v="0.8"/>
    <n v="-1850.9464000000007"/>
  </r>
  <r>
    <n v="1201"/>
    <x v="570"/>
    <x v="0"/>
    <x v="427"/>
    <d v="2013-07-25T00:00:00"/>
    <s v="Standard Class"/>
    <x v="322"/>
    <s v="Linda Southworth"/>
    <x v="1"/>
    <s v="United States"/>
    <s v="Denver"/>
    <x v="22"/>
    <n v="80219"/>
    <x v="1"/>
    <x v="629"/>
    <x v="0"/>
    <x v="1"/>
    <x v="623"/>
    <n v="544.00800000000004"/>
    <n v="3"/>
    <n v="0.2"/>
    <n v="40.800600000000003"/>
  </r>
  <r>
    <n v="1202"/>
    <x v="570"/>
    <x v="0"/>
    <x v="427"/>
    <d v="2013-07-25T00:00:00"/>
    <s v="Standard Class"/>
    <x v="322"/>
    <s v="Linda Southworth"/>
    <x v="1"/>
    <s v="United States"/>
    <s v="Denver"/>
    <x v="22"/>
    <n v="80219"/>
    <x v="1"/>
    <x v="255"/>
    <x v="1"/>
    <x v="8"/>
    <x v="253"/>
    <n v="1.8720000000000003"/>
    <n v="3"/>
    <n v="0.7"/>
    <n v="-1.4352"/>
  </r>
  <r>
    <n v="1203"/>
    <x v="570"/>
    <x v="0"/>
    <x v="427"/>
    <d v="2013-07-25T00:00:00"/>
    <s v="Standard Class"/>
    <x v="322"/>
    <s v="Linda Southworth"/>
    <x v="1"/>
    <s v="United States"/>
    <s v="Denver"/>
    <x v="22"/>
    <n v="80219"/>
    <x v="1"/>
    <x v="406"/>
    <x v="0"/>
    <x v="1"/>
    <x v="402"/>
    <n v="854.35200000000009"/>
    <n v="3"/>
    <n v="0.2"/>
    <n v="10.679399999999873"/>
  </r>
  <r>
    <n v="1204"/>
    <x v="570"/>
    <x v="0"/>
    <x v="427"/>
    <d v="2013-07-25T00:00:00"/>
    <s v="Standard Class"/>
    <x v="322"/>
    <s v="Linda Southworth"/>
    <x v="1"/>
    <s v="United States"/>
    <s v="Denver"/>
    <x v="22"/>
    <n v="80219"/>
    <x v="1"/>
    <x v="878"/>
    <x v="1"/>
    <x v="4"/>
    <x v="863"/>
    <n v="593.5680000000001"/>
    <n v="2"/>
    <n v="0.2"/>
    <n v="0"/>
  </r>
  <r>
    <n v="1205"/>
    <x v="570"/>
    <x v="0"/>
    <x v="427"/>
    <d v="2013-07-25T00:00:00"/>
    <s v="Standard Class"/>
    <x v="322"/>
    <s v="Linda Southworth"/>
    <x v="1"/>
    <s v="United States"/>
    <s v="Denver"/>
    <x v="22"/>
    <n v="80219"/>
    <x v="1"/>
    <x v="426"/>
    <x v="1"/>
    <x v="4"/>
    <x v="421"/>
    <n v="338.04"/>
    <n v="3"/>
    <n v="0.2"/>
    <n v="-33.804000000000002"/>
  </r>
  <r>
    <n v="1206"/>
    <x v="571"/>
    <x v="3"/>
    <x v="378"/>
    <d v="2014-08-05T00:00:00"/>
    <s v="First Class"/>
    <x v="405"/>
    <s v="Larry Hughes"/>
    <x v="0"/>
    <s v="United States"/>
    <s v="Charlotte"/>
    <x v="3"/>
    <n v="28205"/>
    <x v="0"/>
    <x v="704"/>
    <x v="2"/>
    <x v="7"/>
    <x v="697"/>
    <n v="271.95999999999998"/>
    <n v="5"/>
    <n v="0.2"/>
    <n v="16.997500000000016"/>
  </r>
  <r>
    <n v="1207"/>
    <x v="572"/>
    <x v="0"/>
    <x v="216"/>
    <d v="2013-07-19T00:00:00"/>
    <s v="Second Class"/>
    <x v="406"/>
    <s v="Steven Ward"/>
    <x v="1"/>
    <s v="United States"/>
    <s v="New York City"/>
    <x v="15"/>
    <n v="10009"/>
    <x v="3"/>
    <x v="602"/>
    <x v="1"/>
    <x v="4"/>
    <x v="597"/>
    <n v="11.21"/>
    <n v="1"/>
    <n v="0"/>
    <n v="3.3629999999999995"/>
  </r>
  <r>
    <n v="1208"/>
    <x v="572"/>
    <x v="0"/>
    <x v="216"/>
    <d v="2013-07-19T00:00:00"/>
    <s v="Second Class"/>
    <x v="406"/>
    <s v="Steven Ward"/>
    <x v="1"/>
    <s v="United States"/>
    <s v="New York City"/>
    <x v="15"/>
    <n v="10009"/>
    <x v="3"/>
    <x v="315"/>
    <x v="1"/>
    <x v="8"/>
    <x v="312"/>
    <n v="9.1440000000000001"/>
    <n v="3"/>
    <n v="0.2"/>
    <n v="3.2003999999999997"/>
  </r>
  <r>
    <n v="1209"/>
    <x v="572"/>
    <x v="0"/>
    <x v="216"/>
    <d v="2013-07-19T00:00:00"/>
    <s v="Second Class"/>
    <x v="406"/>
    <s v="Steven Ward"/>
    <x v="1"/>
    <s v="United States"/>
    <s v="New York City"/>
    <x v="15"/>
    <n v="10009"/>
    <x v="3"/>
    <x v="131"/>
    <x v="1"/>
    <x v="13"/>
    <x v="131"/>
    <n v="14.069999999999999"/>
    <n v="7"/>
    <n v="0"/>
    <n v="6.8942999999999994"/>
  </r>
  <r>
    <n v="1210"/>
    <x v="572"/>
    <x v="0"/>
    <x v="216"/>
    <d v="2013-07-19T00:00:00"/>
    <s v="Second Class"/>
    <x v="406"/>
    <s v="Steven Ward"/>
    <x v="1"/>
    <s v="United States"/>
    <s v="New York City"/>
    <x v="15"/>
    <n v="10009"/>
    <x v="3"/>
    <x v="879"/>
    <x v="1"/>
    <x v="6"/>
    <x v="864"/>
    <n v="41.86"/>
    <n v="7"/>
    <n v="0"/>
    <n v="10.465"/>
  </r>
  <r>
    <n v="1211"/>
    <x v="572"/>
    <x v="0"/>
    <x v="216"/>
    <d v="2013-07-19T00:00:00"/>
    <s v="Second Class"/>
    <x v="406"/>
    <s v="Steven Ward"/>
    <x v="1"/>
    <s v="United States"/>
    <s v="New York City"/>
    <x v="15"/>
    <n v="10009"/>
    <x v="3"/>
    <x v="880"/>
    <x v="1"/>
    <x v="8"/>
    <x v="865"/>
    <n v="8.5440000000000005"/>
    <n v="2"/>
    <n v="0.2"/>
    <n v="2.8835999999999995"/>
  </r>
  <r>
    <n v="1212"/>
    <x v="572"/>
    <x v="0"/>
    <x v="216"/>
    <d v="2013-07-19T00:00:00"/>
    <s v="Second Class"/>
    <x v="406"/>
    <s v="Steven Ward"/>
    <x v="1"/>
    <s v="United States"/>
    <s v="New York City"/>
    <x v="15"/>
    <n v="10009"/>
    <x v="3"/>
    <x v="199"/>
    <x v="0"/>
    <x v="0"/>
    <x v="198"/>
    <n v="579.13599999999997"/>
    <n v="4"/>
    <n v="0.2"/>
    <n v="21.717599999999948"/>
  </r>
  <r>
    <n v="1213"/>
    <x v="573"/>
    <x v="3"/>
    <x v="428"/>
    <d v="2014-09-14T00:00:00"/>
    <s v="Standard Class"/>
    <x v="407"/>
    <s v="Stefania Perrino"/>
    <x v="1"/>
    <s v="United States"/>
    <s v="Philadelphia"/>
    <x v="9"/>
    <n v="19134"/>
    <x v="3"/>
    <x v="211"/>
    <x v="0"/>
    <x v="1"/>
    <x v="210"/>
    <n v="141.37199999999999"/>
    <n v="2"/>
    <n v="0.3"/>
    <n v="-48.470400000000019"/>
  </r>
  <r>
    <n v="1214"/>
    <x v="573"/>
    <x v="3"/>
    <x v="428"/>
    <d v="2014-09-14T00:00:00"/>
    <s v="Standard Class"/>
    <x v="407"/>
    <s v="Stefania Perrino"/>
    <x v="1"/>
    <s v="United States"/>
    <s v="Philadelphia"/>
    <x v="9"/>
    <n v="19134"/>
    <x v="3"/>
    <x v="881"/>
    <x v="1"/>
    <x v="8"/>
    <x v="866"/>
    <n v="3.036"/>
    <n v="2"/>
    <n v="0.7"/>
    <n v="-2.3275999999999994"/>
  </r>
  <r>
    <n v="1215"/>
    <x v="573"/>
    <x v="3"/>
    <x v="428"/>
    <d v="2014-09-14T00:00:00"/>
    <s v="Standard Class"/>
    <x v="407"/>
    <s v="Stefania Perrino"/>
    <x v="1"/>
    <s v="United States"/>
    <s v="Philadelphia"/>
    <x v="9"/>
    <n v="19134"/>
    <x v="3"/>
    <x v="491"/>
    <x v="1"/>
    <x v="8"/>
    <x v="486"/>
    <n v="4.503000000000001"/>
    <n v="1"/>
    <n v="0.7"/>
    <n v="-3.6024000000000012"/>
  </r>
  <r>
    <n v="1216"/>
    <x v="573"/>
    <x v="3"/>
    <x v="428"/>
    <d v="2014-09-14T00:00:00"/>
    <s v="Standard Class"/>
    <x v="407"/>
    <s v="Stefania Perrino"/>
    <x v="1"/>
    <s v="United States"/>
    <s v="Philadelphia"/>
    <x v="9"/>
    <n v="19134"/>
    <x v="3"/>
    <x v="241"/>
    <x v="1"/>
    <x v="6"/>
    <x v="239"/>
    <n v="4.6719999999999997"/>
    <n v="1"/>
    <n v="0.2"/>
    <n v="1.5767999999999998"/>
  </r>
  <r>
    <n v="1217"/>
    <x v="573"/>
    <x v="3"/>
    <x v="428"/>
    <d v="2014-09-14T00:00:00"/>
    <s v="Standard Class"/>
    <x v="407"/>
    <s v="Stefania Perrino"/>
    <x v="1"/>
    <s v="United States"/>
    <s v="Philadelphia"/>
    <x v="9"/>
    <n v="19134"/>
    <x v="3"/>
    <x v="240"/>
    <x v="2"/>
    <x v="11"/>
    <x v="238"/>
    <n v="95.88000000000001"/>
    <n v="3"/>
    <n v="0.2"/>
    <n v="28.764000000000006"/>
  </r>
  <r>
    <n v="1218"/>
    <x v="573"/>
    <x v="3"/>
    <x v="428"/>
    <d v="2014-09-14T00:00:00"/>
    <s v="Standard Class"/>
    <x v="407"/>
    <s v="Stefania Perrino"/>
    <x v="1"/>
    <s v="United States"/>
    <s v="Philadelphia"/>
    <x v="9"/>
    <n v="19134"/>
    <x v="3"/>
    <x v="882"/>
    <x v="0"/>
    <x v="5"/>
    <x v="867"/>
    <n v="17.024000000000001"/>
    <n v="2"/>
    <n v="0.2"/>
    <n v="1.7024000000000008"/>
  </r>
  <r>
    <n v="1219"/>
    <x v="573"/>
    <x v="3"/>
    <x v="428"/>
    <d v="2014-09-14T00:00:00"/>
    <s v="Standard Class"/>
    <x v="407"/>
    <s v="Stefania Perrino"/>
    <x v="1"/>
    <s v="United States"/>
    <s v="Philadelphia"/>
    <x v="9"/>
    <n v="19134"/>
    <x v="3"/>
    <x v="619"/>
    <x v="2"/>
    <x v="11"/>
    <x v="614"/>
    <n v="258.69600000000003"/>
    <n v="3"/>
    <n v="0.2"/>
    <n v="64.674000000000007"/>
  </r>
  <r>
    <n v="1220"/>
    <x v="573"/>
    <x v="3"/>
    <x v="428"/>
    <d v="2014-09-14T00:00:00"/>
    <s v="Standard Class"/>
    <x v="407"/>
    <s v="Stefania Perrino"/>
    <x v="1"/>
    <s v="United States"/>
    <s v="Philadelphia"/>
    <x v="9"/>
    <n v="19134"/>
    <x v="3"/>
    <x v="883"/>
    <x v="2"/>
    <x v="7"/>
    <x v="868"/>
    <n v="1931.9579999999999"/>
    <n v="7"/>
    <n v="0.4"/>
    <n v="-386.3915999999997"/>
  </r>
  <r>
    <n v="1221"/>
    <x v="574"/>
    <x v="2"/>
    <x v="136"/>
    <d v="2011-07-16T00:00:00"/>
    <s v="Standard Class"/>
    <x v="408"/>
    <s v="Ben Ferrer"/>
    <x v="2"/>
    <s v="United States"/>
    <s v="Los Angeles"/>
    <x v="1"/>
    <n v="90036"/>
    <x v="1"/>
    <x v="17"/>
    <x v="1"/>
    <x v="4"/>
    <x v="17"/>
    <n v="249.75"/>
    <n v="9"/>
    <n v="0"/>
    <n v="44.954999999999977"/>
  </r>
  <r>
    <n v="1222"/>
    <x v="574"/>
    <x v="2"/>
    <x v="136"/>
    <d v="2011-07-16T00:00:00"/>
    <s v="Standard Class"/>
    <x v="408"/>
    <s v="Ben Ferrer"/>
    <x v="2"/>
    <s v="United States"/>
    <s v="Los Angeles"/>
    <x v="1"/>
    <n v="90036"/>
    <x v="1"/>
    <x v="884"/>
    <x v="2"/>
    <x v="7"/>
    <x v="869"/>
    <n v="255.93600000000004"/>
    <n v="8"/>
    <n v="0.2"/>
    <n v="28.792799999999971"/>
  </r>
  <r>
    <n v="1223"/>
    <x v="575"/>
    <x v="0"/>
    <x v="429"/>
    <d v="2013-12-06T00:00:00"/>
    <s v="First Class"/>
    <x v="78"/>
    <s v="Becky Martin"/>
    <x v="0"/>
    <s v="United States"/>
    <s v="New York City"/>
    <x v="15"/>
    <n v="10024"/>
    <x v="3"/>
    <x v="767"/>
    <x v="0"/>
    <x v="5"/>
    <x v="759"/>
    <n v="113.78999999999999"/>
    <n v="3"/>
    <n v="0"/>
    <n v="20.482199999999992"/>
  </r>
  <r>
    <n v="1224"/>
    <x v="575"/>
    <x v="0"/>
    <x v="429"/>
    <d v="2013-12-06T00:00:00"/>
    <s v="First Class"/>
    <x v="78"/>
    <s v="Becky Martin"/>
    <x v="0"/>
    <s v="United States"/>
    <s v="New York City"/>
    <x v="15"/>
    <n v="10024"/>
    <x v="3"/>
    <x v="475"/>
    <x v="2"/>
    <x v="11"/>
    <x v="471"/>
    <n v="78.150000000000006"/>
    <n v="1"/>
    <n v="0"/>
    <n v="34.38600000000001"/>
  </r>
  <r>
    <n v="1225"/>
    <x v="575"/>
    <x v="0"/>
    <x v="429"/>
    <d v="2013-12-06T00:00:00"/>
    <s v="First Class"/>
    <x v="78"/>
    <s v="Becky Martin"/>
    <x v="0"/>
    <s v="United States"/>
    <s v="New York City"/>
    <x v="15"/>
    <n v="10024"/>
    <x v="3"/>
    <x v="870"/>
    <x v="1"/>
    <x v="8"/>
    <x v="855"/>
    <n v="1.7280000000000002"/>
    <n v="1"/>
    <n v="0.2"/>
    <n v="0.60479999999999989"/>
  </r>
  <r>
    <n v="1226"/>
    <x v="575"/>
    <x v="0"/>
    <x v="429"/>
    <d v="2013-12-06T00:00:00"/>
    <s v="First Class"/>
    <x v="78"/>
    <s v="Becky Martin"/>
    <x v="0"/>
    <s v="United States"/>
    <s v="New York City"/>
    <x v="15"/>
    <n v="10024"/>
    <x v="3"/>
    <x v="885"/>
    <x v="1"/>
    <x v="10"/>
    <x v="33"/>
    <n v="40.56"/>
    <n v="4"/>
    <n v="0"/>
    <n v="19.874400000000001"/>
  </r>
  <r>
    <n v="1227"/>
    <x v="575"/>
    <x v="0"/>
    <x v="429"/>
    <d v="2013-12-06T00:00:00"/>
    <s v="First Class"/>
    <x v="78"/>
    <s v="Becky Martin"/>
    <x v="0"/>
    <s v="United States"/>
    <s v="New York City"/>
    <x v="15"/>
    <n v="10024"/>
    <x v="3"/>
    <x v="886"/>
    <x v="1"/>
    <x v="4"/>
    <x v="870"/>
    <n v="182.94"/>
    <n v="3"/>
    <n v="0"/>
    <n v="3.6587999999999994"/>
  </r>
  <r>
    <n v="1228"/>
    <x v="575"/>
    <x v="0"/>
    <x v="429"/>
    <d v="2013-12-06T00:00:00"/>
    <s v="First Class"/>
    <x v="78"/>
    <s v="Becky Martin"/>
    <x v="0"/>
    <s v="United States"/>
    <s v="New York City"/>
    <x v="15"/>
    <n v="10024"/>
    <x v="3"/>
    <x v="887"/>
    <x v="1"/>
    <x v="4"/>
    <x v="871"/>
    <n v="193.86"/>
    <n v="2"/>
    <n v="0"/>
    <n v="11.631599999999992"/>
  </r>
  <r>
    <n v="1229"/>
    <x v="576"/>
    <x v="3"/>
    <x v="44"/>
    <d v="2014-11-12T00:00:00"/>
    <s v="Standard Class"/>
    <x v="233"/>
    <s v="Zuschuss Carroll"/>
    <x v="0"/>
    <s v="United States"/>
    <s v="Los Angeles"/>
    <x v="1"/>
    <n v="90045"/>
    <x v="1"/>
    <x v="588"/>
    <x v="1"/>
    <x v="12"/>
    <x v="583"/>
    <n v="15.28"/>
    <n v="2"/>
    <n v="0"/>
    <n v="7.4871999999999996"/>
  </r>
  <r>
    <n v="1230"/>
    <x v="576"/>
    <x v="3"/>
    <x v="44"/>
    <d v="2014-11-12T00:00:00"/>
    <s v="Standard Class"/>
    <x v="233"/>
    <s v="Zuschuss Carroll"/>
    <x v="0"/>
    <s v="United States"/>
    <s v="Los Angeles"/>
    <x v="1"/>
    <n v="90045"/>
    <x v="1"/>
    <x v="698"/>
    <x v="0"/>
    <x v="5"/>
    <x v="691"/>
    <n v="8.73"/>
    <n v="1"/>
    <n v="0"/>
    <n v="2.9681999999999995"/>
  </r>
  <r>
    <n v="1231"/>
    <x v="576"/>
    <x v="3"/>
    <x v="44"/>
    <d v="2014-11-12T00:00:00"/>
    <s v="Standard Class"/>
    <x v="233"/>
    <s v="Zuschuss Carroll"/>
    <x v="0"/>
    <s v="United States"/>
    <s v="Los Angeles"/>
    <x v="1"/>
    <n v="90045"/>
    <x v="1"/>
    <x v="888"/>
    <x v="1"/>
    <x v="6"/>
    <x v="872"/>
    <n v="5.68"/>
    <n v="2"/>
    <n v="0"/>
    <n v="1.7607999999999997"/>
  </r>
  <r>
    <n v="1232"/>
    <x v="577"/>
    <x v="1"/>
    <x v="89"/>
    <d v="2012-11-02T00:00:00"/>
    <s v="Second Class"/>
    <x v="409"/>
    <s v="Kean Thornton"/>
    <x v="0"/>
    <s v="United States"/>
    <s v="Buffalo"/>
    <x v="15"/>
    <n v="14215"/>
    <x v="3"/>
    <x v="381"/>
    <x v="1"/>
    <x v="6"/>
    <x v="377"/>
    <n v="2.78"/>
    <n v="2"/>
    <n v="0"/>
    <n v="0.72279999999999989"/>
  </r>
  <r>
    <n v="1233"/>
    <x v="577"/>
    <x v="1"/>
    <x v="89"/>
    <d v="2012-11-02T00:00:00"/>
    <s v="Second Class"/>
    <x v="409"/>
    <s v="Kean Thornton"/>
    <x v="0"/>
    <s v="United States"/>
    <s v="Buffalo"/>
    <x v="15"/>
    <n v="14215"/>
    <x v="3"/>
    <x v="889"/>
    <x v="1"/>
    <x v="12"/>
    <x v="873"/>
    <n v="79.959999999999994"/>
    <n v="2"/>
    <n v="0"/>
    <n v="35.981999999999992"/>
  </r>
  <r>
    <n v="1234"/>
    <x v="578"/>
    <x v="0"/>
    <x v="198"/>
    <d v="2013-06-02T00:00:00"/>
    <s v="First Class"/>
    <x v="410"/>
    <s v="Brooke Gillingham"/>
    <x v="1"/>
    <s v="United States"/>
    <s v="Cincinnati"/>
    <x v="24"/>
    <n v="45231"/>
    <x v="3"/>
    <x v="890"/>
    <x v="2"/>
    <x v="16"/>
    <x v="874"/>
    <n v="839.98799999999994"/>
    <n v="2"/>
    <n v="0.4"/>
    <n v="69.99899999999991"/>
  </r>
  <r>
    <n v="1235"/>
    <x v="579"/>
    <x v="0"/>
    <x v="99"/>
    <d v="2013-10-29T00:00:00"/>
    <s v="Same Day"/>
    <x v="310"/>
    <s v="Patrick Gardner"/>
    <x v="0"/>
    <s v="United States"/>
    <s v="Boynton Beach"/>
    <x v="2"/>
    <n v="33437"/>
    <x v="0"/>
    <x v="891"/>
    <x v="0"/>
    <x v="5"/>
    <x v="875"/>
    <n v="47.952000000000005"/>
    <n v="3"/>
    <n v="0.2"/>
    <n v="13.786200000000006"/>
  </r>
  <r>
    <n v="1236"/>
    <x v="579"/>
    <x v="0"/>
    <x v="99"/>
    <d v="2013-10-29T00:00:00"/>
    <s v="Same Day"/>
    <x v="310"/>
    <s v="Patrick Gardner"/>
    <x v="0"/>
    <s v="United States"/>
    <s v="Boynton Beach"/>
    <x v="2"/>
    <n v="33437"/>
    <x v="0"/>
    <x v="691"/>
    <x v="1"/>
    <x v="8"/>
    <x v="684"/>
    <n v="37.425000000000004"/>
    <n v="5"/>
    <n v="0.7"/>
    <n v="-29.940000000000012"/>
  </r>
  <r>
    <n v="1237"/>
    <x v="579"/>
    <x v="0"/>
    <x v="99"/>
    <d v="2013-10-29T00:00:00"/>
    <s v="Same Day"/>
    <x v="310"/>
    <s v="Patrick Gardner"/>
    <x v="0"/>
    <s v="United States"/>
    <s v="Boynton Beach"/>
    <x v="2"/>
    <n v="33437"/>
    <x v="0"/>
    <x v="892"/>
    <x v="0"/>
    <x v="5"/>
    <x v="876"/>
    <n v="63.967999999999996"/>
    <n v="2"/>
    <n v="0.2"/>
    <n v="0"/>
  </r>
  <r>
    <n v="1238"/>
    <x v="579"/>
    <x v="0"/>
    <x v="99"/>
    <d v="2013-10-29T00:00:00"/>
    <s v="Same Day"/>
    <x v="310"/>
    <s v="Patrick Gardner"/>
    <x v="0"/>
    <s v="United States"/>
    <s v="Boynton Beach"/>
    <x v="2"/>
    <n v="33437"/>
    <x v="0"/>
    <x v="568"/>
    <x v="0"/>
    <x v="5"/>
    <x v="563"/>
    <n v="165.048"/>
    <n v="3"/>
    <n v="0.2"/>
    <n v="41.262"/>
  </r>
  <r>
    <n v="1239"/>
    <x v="580"/>
    <x v="2"/>
    <x v="430"/>
    <d v="2011-08-15T00:00:00"/>
    <s v="Standard Class"/>
    <x v="411"/>
    <s v="Greg Matthias"/>
    <x v="0"/>
    <s v="United States"/>
    <s v="Seattle"/>
    <x v="4"/>
    <n v="98105"/>
    <x v="1"/>
    <x v="893"/>
    <x v="0"/>
    <x v="5"/>
    <x v="877"/>
    <n v="12.35"/>
    <n v="1"/>
    <n v="0"/>
    <n v="5.4340000000000002"/>
  </r>
  <r>
    <n v="1240"/>
    <x v="580"/>
    <x v="2"/>
    <x v="430"/>
    <d v="2011-08-15T00:00:00"/>
    <s v="Standard Class"/>
    <x v="411"/>
    <s v="Greg Matthias"/>
    <x v="0"/>
    <s v="United States"/>
    <s v="Seattle"/>
    <x v="4"/>
    <n v="98105"/>
    <x v="1"/>
    <x v="894"/>
    <x v="1"/>
    <x v="6"/>
    <x v="878"/>
    <n v="40.97"/>
    <n v="1"/>
    <n v="0"/>
    <n v="10.652200000000001"/>
  </r>
  <r>
    <n v="1241"/>
    <x v="580"/>
    <x v="2"/>
    <x v="430"/>
    <d v="2011-08-15T00:00:00"/>
    <s v="Standard Class"/>
    <x v="411"/>
    <s v="Greg Matthias"/>
    <x v="0"/>
    <s v="United States"/>
    <s v="Seattle"/>
    <x v="4"/>
    <n v="98105"/>
    <x v="1"/>
    <x v="271"/>
    <x v="1"/>
    <x v="13"/>
    <x v="268"/>
    <n v="22.96"/>
    <n v="2"/>
    <n v="0"/>
    <n v="10.7912"/>
  </r>
  <r>
    <n v="1242"/>
    <x v="581"/>
    <x v="0"/>
    <x v="48"/>
    <d v="2013-09-05T00:00:00"/>
    <s v="Standard Class"/>
    <x v="246"/>
    <s v="Meg O'Connel"/>
    <x v="2"/>
    <s v="United States"/>
    <s v="New York City"/>
    <x v="15"/>
    <n v="10024"/>
    <x v="3"/>
    <x v="895"/>
    <x v="2"/>
    <x v="7"/>
    <x v="879"/>
    <n v="22"/>
    <n v="4"/>
    <n v="0"/>
    <n v="5.5"/>
  </r>
  <r>
    <n v="1243"/>
    <x v="582"/>
    <x v="0"/>
    <x v="431"/>
    <d v="2013-02-22T00:00:00"/>
    <s v="Standard Class"/>
    <x v="310"/>
    <s v="Patrick Gardner"/>
    <x v="0"/>
    <s v="United States"/>
    <s v="New York City"/>
    <x v="15"/>
    <n v="10009"/>
    <x v="3"/>
    <x v="896"/>
    <x v="1"/>
    <x v="8"/>
    <x v="880"/>
    <n v="398.35199999999998"/>
    <n v="3"/>
    <n v="0.2"/>
    <n v="124.48499999999999"/>
  </r>
  <r>
    <n v="1244"/>
    <x v="582"/>
    <x v="0"/>
    <x v="431"/>
    <d v="2013-02-22T00:00:00"/>
    <s v="Standard Class"/>
    <x v="310"/>
    <s v="Patrick Gardner"/>
    <x v="0"/>
    <s v="United States"/>
    <s v="New York City"/>
    <x v="15"/>
    <n v="10009"/>
    <x v="3"/>
    <x v="52"/>
    <x v="1"/>
    <x v="13"/>
    <x v="52"/>
    <n v="8.7200000000000006"/>
    <n v="4"/>
    <n v="0"/>
    <n v="3.5752000000000006"/>
  </r>
  <r>
    <n v="1245"/>
    <x v="583"/>
    <x v="3"/>
    <x v="304"/>
    <d v="2014-05-22T00:00:00"/>
    <s v="Standard Class"/>
    <x v="412"/>
    <s v="Eva Jacobs"/>
    <x v="0"/>
    <s v="United States"/>
    <s v="Gulfport"/>
    <x v="35"/>
    <n v="39503"/>
    <x v="0"/>
    <x v="897"/>
    <x v="1"/>
    <x v="12"/>
    <x v="881"/>
    <n v="48.69"/>
    <n v="9"/>
    <n v="0"/>
    <n v="23.8581"/>
  </r>
  <r>
    <n v="1246"/>
    <x v="584"/>
    <x v="2"/>
    <x v="432"/>
    <d v="2011-12-14T00:00:00"/>
    <s v="Second Class"/>
    <x v="413"/>
    <s v="Nora Preis"/>
    <x v="0"/>
    <s v="United States"/>
    <s v="Fresno"/>
    <x v="1"/>
    <n v="93727"/>
    <x v="1"/>
    <x v="898"/>
    <x v="0"/>
    <x v="3"/>
    <x v="882"/>
    <n v="764.6880000000001"/>
    <n v="6"/>
    <n v="0.2"/>
    <n v="95.585999999999899"/>
  </r>
  <r>
    <n v="1247"/>
    <x v="584"/>
    <x v="2"/>
    <x v="432"/>
    <d v="2011-12-14T00:00:00"/>
    <s v="Second Class"/>
    <x v="413"/>
    <s v="Nora Preis"/>
    <x v="0"/>
    <s v="United States"/>
    <s v="Fresno"/>
    <x v="1"/>
    <n v="93727"/>
    <x v="1"/>
    <x v="215"/>
    <x v="0"/>
    <x v="3"/>
    <x v="214"/>
    <n v="3610.848"/>
    <n v="12"/>
    <n v="0.2"/>
    <n v="135.4068000000002"/>
  </r>
  <r>
    <n v="1248"/>
    <x v="584"/>
    <x v="2"/>
    <x v="432"/>
    <d v="2011-12-14T00:00:00"/>
    <s v="Second Class"/>
    <x v="413"/>
    <s v="Nora Preis"/>
    <x v="0"/>
    <s v="United States"/>
    <s v="Fresno"/>
    <x v="1"/>
    <n v="93727"/>
    <x v="1"/>
    <x v="899"/>
    <x v="0"/>
    <x v="0"/>
    <x v="883"/>
    <n v="254.97449999999998"/>
    <n v="3"/>
    <n v="0.15"/>
    <n v="11.998799999999989"/>
  </r>
  <r>
    <n v="1249"/>
    <x v="585"/>
    <x v="3"/>
    <x v="404"/>
    <d v="2014-12-25T00:00:00"/>
    <s v="Standard Class"/>
    <x v="264"/>
    <s v="Doug Jacobs"/>
    <x v="0"/>
    <s v="United States"/>
    <s v="New York City"/>
    <x v="15"/>
    <n v="10009"/>
    <x v="3"/>
    <x v="900"/>
    <x v="1"/>
    <x v="6"/>
    <x v="33"/>
    <n v="38.82"/>
    <n v="6"/>
    <n v="0"/>
    <n v="17.468999999999998"/>
  </r>
  <r>
    <n v="1250"/>
    <x v="585"/>
    <x v="3"/>
    <x v="404"/>
    <d v="2014-12-25T00:00:00"/>
    <s v="Standard Class"/>
    <x v="264"/>
    <s v="Doug Jacobs"/>
    <x v="0"/>
    <s v="United States"/>
    <s v="New York City"/>
    <x v="15"/>
    <n v="10009"/>
    <x v="3"/>
    <x v="901"/>
    <x v="0"/>
    <x v="1"/>
    <x v="884"/>
    <n v="1141.9379999999999"/>
    <n v="9"/>
    <n v="0.1"/>
    <n v="139.57019999999989"/>
  </r>
  <r>
    <n v="1251"/>
    <x v="585"/>
    <x v="3"/>
    <x v="404"/>
    <d v="2014-12-25T00:00:00"/>
    <s v="Standard Class"/>
    <x v="264"/>
    <s v="Doug Jacobs"/>
    <x v="0"/>
    <s v="United States"/>
    <s v="New York City"/>
    <x v="15"/>
    <n v="10009"/>
    <x v="3"/>
    <x v="164"/>
    <x v="1"/>
    <x v="9"/>
    <x v="163"/>
    <n v="1704.56"/>
    <n v="13"/>
    <n v="0"/>
    <n v="511.36799999999999"/>
  </r>
  <r>
    <n v="1252"/>
    <x v="585"/>
    <x v="3"/>
    <x v="404"/>
    <d v="2014-12-25T00:00:00"/>
    <s v="Standard Class"/>
    <x v="264"/>
    <s v="Doug Jacobs"/>
    <x v="0"/>
    <s v="United States"/>
    <s v="New York City"/>
    <x v="15"/>
    <n v="10009"/>
    <x v="3"/>
    <x v="902"/>
    <x v="1"/>
    <x v="6"/>
    <x v="885"/>
    <n v="3.2"/>
    <n v="2"/>
    <n v="0"/>
    <n v="1.3760000000000003"/>
  </r>
  <r>
    <n v="1253"/>
    <x v="586"/>
    <x v="1"/>
    <x v="433"/>
    <d v="2012-07-09T00:00:00"/>
    <s v="Standard Class"/>
    <x v="5"/>
    <s v="Irene Maddox"/>
    <x v="0"/>
    <s v="United States"/>
    <s v="Milwaukee"/>
    <x v="6"/>
    <n v="53209"/>
    <x v="2"/>
    <x v="903"/>
    <x v="2"/>
    <x v="7"/>
    <x v="886"/>
    <n v="1099.96"/>
    <n v="4"/>
    <n v="0"/>
    <n v="285.9896"/>
  </r>
  <r>
    <n v="1254"/>
    <x v="587"/>
    <x v="3"/>
    <x v="434"/>
    <d v="2014-03-15T00:00:00"/>
    <s v="Standard Class"/>
    <x v="414"/>
    <s v="Mick Hernandez"/>
    <x v="2"/>
    <s v="United States"/>
    <s v="Chester"/>
    <x v="9"/>
    <n v="19013"/>
    <x v="3"/>
    <x v="686"/>
    <x v="1"/>
    <x v="6"/>
    <x v="679"/>
    <n v="5.2480000000000002"/>
    <n v="2"/>
    <n v="0.2"/>
    <n v="0.59039999999999915"/>
  </r>
  <r>
    <n v="1255"/>
    <x v="587"/>
    <x v="3"/>
    <x v="434"/>
    <d v="2014-03-15T00:00:00"/>
    <s v="Standard Class"/>
    <x v="414"/>
    <s v="Mick Hernandez"/>
    <x v="2"/>
    <s v="United States"/>
    <s v="Chester"/>
    <x v="9"/>
    <n v="19013"/>
    <x v="3"/>
    <x v="424"/>
    <x v="2"/>
    <x v="7"/>
    <x v="419"/>
    <n v="35.909999999999997"/>
    <n v="3"/>
    <n v="0.4"/>
    <n v="-8.3790000000000031"/>
  </r>
  <r>
    <n v="1256"/>
    <x v="587"/>
    <x v="3"/>
    <x v="434"/>
    <d v="2014-03-15T00:00:00"/>
    <s v="Standard Class"/>
    <x v="414"/>
    <s v="Mick Hernandez"/>
    <x v="2"/>
    <s v="United States"/>
    <s v="Chester"/>
    <x v="9"/>
    <n v="19013"/>
    <x v="3"/>
    <x v="904"/>
    <x v="0"/>
    <x v="5"/>
    <x v="887"/>
    <n v="6.6959999999999997"/>
    <n v="1"/>
    <n v="0.2"/>
    <n v="0.50219999999999976"/>
  </r>
  <r>
    <n v="1257"/>
    <x v="587"/>
    <x v="3"/>
    <x v="434"/>
    <d v="2014-03-15T00:00:00"/>
    <s v="Standard Class"/>
    <x v="414"/>
    <s v="Mick Hernandez"/>
    <x v="2"/>
    <s v="United States"/>
    <s v="Chester"/>
    <x v="9"/>
    <n v="19013"/>
    <x v="3"/>
    <x v="905"/>
    <x v="0"/>
    <x v="5"/>
    <x v="888"/>
    <n v="43.872000000000007"/>
    <n v="2"/>
    <n v="0.2"/>
    <n v="11.516399999999999"/>
  </r>
  <r>
    <n v="1258"/>
    <x v="588"/>
    <x v="0"/>
    <x v="435"/>
    <d v="2013-12-29T00:00:00"/>
    <s v="Second Class"/>
    <x v="176"/>
    <s v="Ross Baird"/>
    <x v="2"/>
    <s v="United States"/>
    <s v="Charlotte"/>
    <x v="3"/>
    <n v="28205"/>
    <x v="0"/>
    <x v="582"/>
    <x v="1"/>
    <x v="8"/>
    <x v="577"/>
    <n v="27.882000000000005"/>
    <n v="3"/>
    <n v="0.7"/>
    <n v="-20.446799999999996"/>
  </r>
  <r>
    <n v="1259"/>
    <x v="588"/>
    <x v="0"/>
    <x v="435"/>
    <d v="2013-12-29T00:00:00"/>
    <s v="Second Class"/>
    <x v="176"/>
    <s v="Ross Baird"/>
    <x v="2"/>
    <s v="United States"/>
    <s v="Charlotte"/>
    <x v="3"/>
    <n v="28205"/>
    <x v="0"/>
    <x v="906"/>
    <x v="1"/>
    <x v="4"/>
    <x v="889"/>
    <n v="540.048"/>
    <n v="3"/>
    <n v="0.2"/>
    <n v="-47.254199999999997"/>
  </r>
  <r>
    <n v="1260"/>
    <x v="588"/>
    <x v="0"/>
    <x v="435"/>
    <d v="2013-12-29T00:00:00"/>
    <s v="Second Class"/>
    <x v="176"/>
    <s v="Ross Baird"/>
    <x v="2"/>
    <s v="United States"/>
    <s v="Charlotte"/>
    <x v="3"/>
    <n v="28205"/>
    <x v="0"/>
    <x v="240"/>
    <x v="2"/>
    <x v="11"/>
    <x v="238"/>
    <n v="255.68000000000004"/>
    <n v="8"/>
    <n v="0.2"/>
    <n v="76.704000000000008"/>
  </r>
  <r>
    <n v="1261"/>
    <x v="589"/>
    <x v="3"/>
    <x v="436"/>
    <d v="2014-10-28T00:00:00"/>
    <s v="Standard Class"/>
    <x v="415"/>
    <s v="Jocasta Rupert"/>
    <x v="0"/>
    <s v="United States"/>
    <s v="Jacksonville"/>
    <x v="2"/>
    <n v="32216"/>
    <x v="0"/>
    <x v="907"/>
    <x v="2"/>
    <x v="7"/>
    <x v="890"/>
    <n v="863.87999999999988"/>
    <n v="3"/>
    <n v="0.2"/>
    <n v="107.98499999999996"/>
  </r>
  <r>
    <n v="1262"/>
    <x v="590"/>
    <x v="0"/>
    <x v="99"/>
    <d v="2013-11-05T00:00:00"/>
    <s v="Standard Class"/>
    <x v="416"/>
    <s v="Suzanne McNair"/>
    <x v="1"/>
    <s v="United States"/>
    <s v="Greenville"/>
    <x v="3"/>
    <n v="27834"/>
    <x v="0"/>
    <x v="908"/>
    <x v="1"/>
    <x v="8"/>
    <x v="891"/>
    <n v="17.616000000000003"/>
    <n v="4"/>
    <n v="0.7"/>
    <n v="-14.0928"/>
  </r>
  <r>
    <n v="1263"/>
    <x v="591"/>
    <x v="3"/>
    <x v="437"/>
    <d v="2014-07-10T00:00:00"/>
    <s v="Second Class"/>
    <x v="394"/>
    <s v="Christine Sundaresam"/>
    <x v="0"/>
    <s v="United States"/>
    <s v="Long Beach"/>
    <x v="15"/>
    <n v="11561"/>
    <x v="3"/>
    <x v="24"/>
    <x v="1"/>
    <x v="8"/>
    <x v="24"/>
    <n v="17.472000000000001"/>
    <n v="3"/>
    <n v="0.2"/>
    <n v="6.3336000000000006"/>
  </r>
  <r>
    <n v="1264"/>
    <x v="592"/>
    <x v="0"/>
    <x v="393"/>
    <d v="2013-10-03T00:00:00"/>
    <s v="First Class"/>
    <x v="417"/>
    <s v="Chris Cortes"/>
    <x v="0"/>
    <s v="United States"/>
    <s v="La Porte"/>
    <x v="14"/>
    <n v="46350"/>
    <x v="2"/>
    <x v="139"/>
    <x v="2"/>
    <x v="7"/>
    <x v="139"/>
    <n v="69.900000000000006"/>
    <n v="2"/>
    <n v="0"/>
    <n v="18.873000000000005"/>
  </r>
  <r>
    <n v="1265"/>
    <x v="592"/>
    <x v="0"/>
    <x v="393"/>
    <d v="2013-10-03T00:00:00"/>
    <s v="First Class"/>
    <x v="417"/>
    <s v="Chris Cortes"/>
    <x v="0"/>
    <s v="United States"/>
    <s v="La Porte"/>
    <x v="14"/>
    <n v="46350"/>
    <x v="2"/>
    <x v="904"/>
    <x v="0"/>
    <x v="5"/>
    <x v="887"/>
    <n v="41.849999999999994"/>
    <n v="5"/>
    <n v="0"/>
    <n v="10.880999999999998"/>
  </r>
  <r>
    <n v="1266"/>
    <x v="593"/>
    <x v="3"/>
    <x v="264"/>
    <d v="2014-09-08T00:00:00"/>
    <s v="Standard Class"/>
    <x v="418"/>
    <s v="Phillip Flathmann"/>
    <x v="0"/>
    <s v="United States"/>
    <s v="San Francisco"/>
    <x v="1"/>
    <n v="94122"/>
    <x v="1"/>
    <x v="909"/>
    <x v="1"/>
    <x v="6"/>
    <x v="892"/>
    <n v="6.57"/>
    <n v="3"/>
    <n v="0"/>
    <n v="1.7738999999999998"/>
  </r>
  <r>
    <n v="1267"/>
    <x v="594"/>
    <x v="2"/>
    <x v="163"/>
    <d v="2011-12-29T00:00:00"/>
    <s v="Standard Class"/>
    <x v="36"/>
    <s v="Julie Creighton"/>
    <x v="1"/>
    <s v="United States"/>
    <s v="Los Angeles"/>
    <x v="1"/>
    <n v="90045"/>
    <x v="1"/>
    <x v="384"/>
    <x v="1"/>
    <x v="4"/>
    <x v="380"/>
    <n v="142.86000000000001"/>
    <n v="1"/>
    <n v="0"/>
    <n v="41.429399999999987"/>
  </r>
  <r>
    <n v="1268"/>
    <x v="594"/>
    <x v="2"/>
    <x v="163"/>
    <d v="2011-12-29T00:00:00"/>
    <s v="Standard Class"/>
    <x v="36"/>
    <s v="Julie Creighton"/>
    <x v="1"/>
    <s v="United States"/>
    <s v="Los Angeles"/>
    <x v="1"/>
    <n v="90045"/>
    <x v="1"/>
    <x v="64"/>
    <x v="0"/>
    <x v="1"/>
    <x v="64"/>
    <n v="292.27200000000005"/>
    <n v="6"/>
    <n v="0.2"/>
    <n v="18.266999999999967"/>
  </r>
  <r>
    <n v="1269"/>
    <x v="595"/>
    <x v="3"/>
    <x v="397"/>
    <d v="2014-09-28T00:00:00"/>
    <s v="Standard Class"/>
    <x v="410"/>
    <s v="Brooke Gillingham"/>
    <x v="1"/>
    <s v="United States"/>
    <s v="Louisville"/>
    <x v="22"/>
    <n v="80027"/>
    <x v="1"/>
    <x v="390"/>
    <x v="0"/>
    <x v="5"/>
    <x v="386"/>
    <n v="29.328000000000003"/>
    <n v="3"/>
    <n v="0.2"/>
    <n v="3.665999999999995"/>
  </r>
  <r>
    <n v="1270"/>
    <x v="596"/>
    <x v="3"/>
    <x v="400"/>
    <d v="2014-06-09T00:00:00"/>
    <s v="Standard Class"/>
    <x v="419"/>
    <s v="Dan Campbell"/>
    <x v="0"/>
    <s v="United States"/>
    <s v="Florence"/>
    <x v="19"/>
    <n v="35630"/>
    <x v="0"/>
    <x v="910"/>
    <x v="1"/>
    <x v="10"/>
    <x v="893"/>
    <n v="12.48"/>
    <n v="2"/>
    <n v="0"/>
    <n v="5.6159999999999997"/>
  </r>
  <r>
    <n v="1271"/>
    <x v="597"/>
    <x v="0"/>
    <x v="438"/>
    <d v="2013-04-27T00:00:00"/>
    <s v="Standard Class"/>
    <x v="259"/>
    <s v="Sibella Parks"/>
    <x v="1"/>
    <s v="United States"/>
    <s v="Chicago"/>
    <x v="10"/>
    <n v="60623"/>
    <x v="2"/>
    <x v="911"/>
    <x v="1"/>
    <x v="4"/>
    <x v="894"/>
    <n v="102.33600000000001"/>
    <n v="4"/>
    <n v="0.2"/>
    <n v="-12.792000000000002"/>
  </r>
  <r>
    <n v="1272"/>
    <x v="597"/>
    <x v="0"/>
    <x v="438"/>
    <d v="2013-04-27T00:00:00"/>
    <s v="Standard Class"/>
    <x v="259"/>
    <s v="Sibella Parks"/>
    <x v="1"/>
    <s v="United States"/>
    <s v="Chicago"/>
    <x v="10"/>
    <n v="60623"/>
    <x v="2"/>
    <x v="723"/>
    <x v="1"/>
    <x v="9"/>
    <x v="715"/>
    <n v="48.791999999999987"/>
    <n v="3"/>
    <n v="0.8"/>
    <n v="-126.85920000000002"/>
  </r>
  <r>
    <n v="1273"/>
    <x v="597"/>
    <x v="0"/>
    <x v="438"/>
    <d v="2013-04-27T00:00:00"/>
    <s v="Standard Class"/>
    <x v="259"/>
    <s v="Sibella Parks"/>
    <x v="1"/>
    <s v="United States"/>
    <s v="Chicago"/>
    <x v="10"/>
    <n v="60623"/>
    <x v="2"/>
    <x v="912"/>
    <x v="1"/>
    <x v="8"/>
    <x v="895"/>
    <n v="44.847999999999992"/>
    <n v="8"/>
    <n v="0.8"/>
    <n v="-67.27200000000002"/>
  </r>
  <r>
    <n v="1274"/>
    <x v="598"/>
    <x v="0"/>
    <x v="439"/>
    <d v="2013-05-27T00:00:00"/>
    <s v="Same Day"/>
    <x v="384"/>
    <s v="Maurice Satty"/>
    <x v="0"/>
    <s v="United States"/>
    <s v="Fort Worth"/>
    <x v="5"/>
    <n v="76106"/>
    <x v="2"/>
    <x v="747"/>
    <x v="1"/>
    <x v="10"/>
    <x v="738"/>
    <n v="10.368000000000002"/>
    <n v="2"/>
    <n v="0.2"/>
    <n v="3.6288"/>
  </r>
  <r>
    <n v="1275"/>
    <x v="598"/>
    <x v="0"/>
    <x v="439"/>
    <d v="2013-05-27T00:00:00"/>
    <s v="Same Day"/>
    <x v="384"/>
    <s v="Maurice Satty"/>
    <x v="0"/>
    <s v="United States"/>
    <s v="Fort Worth"/>
    <x v="5"/>
    <n v="76106"/>
    <x v="2"/>
    <x v="913"/>
    <x v="0"/>
    <x v="1"/>
    <x v="896"/>
    <n v="388.42999999999995"/>
    <n v="5"/>
    <n v="0.3"/>
    <n v="-88.783999999999978"/>
  </r>
  <r>
    <n v="1276"/>
    <x v="598"/>
    <x v="0"/>
    <x v="439"/>
    <d v="2013-05-27T00:00:00"/>
    <s v="Same Day"/>
    <x v="384"/>
    <s v="Maurice Satty"/>
    <x v="0"/>
    <s v="United States"/>
    <s v="Fort Worth"/>
    <x v="5"/>
    <n v="76106"/>
    <x v="2"/>
    <x v="99"/>
    <x v="1"/>
    <x v="10"/>
    <x v="99"/>
    <n v="14.352000000000002"/>
    <n v="3"/>
    <n v="0.2"/>
    <n v="5.2026000000000003"/>
  </r>
  <r>
    <n v="1277"/>
    <x v="598"/>
    <x v="0"/>
    <x v="439"/>
    <d v="2013-05-27T00:00:00"/>
    <s v="Same Day"/>
    <x v="384"/>
    <s v="Maurice Satty"/>
    <x v="0"/>
    <s v="United States"/>
    <s v="Fort Worth"/>
    <x v="5"/>
    <n v="76106"/>
    <x v="2"/>
    <x v="914"/>
    <x v="2"/>
    <x v="11"/>
    <x v="897"/>
    <n v="63.991999999999997"/>
    <n v="1"/>
    <n v="0.2"/>
    <n v="-7.1990999999999961"/>
  </r>
  <r>
    <n v="1278"/>
    <x v="599"/>
    <x v="0"/>
    <x v="440"/>
    <d v="2013-05-08T00:00:00"/>
    <s v="Standard Class"/>
    <x v="420"/>
    <s v="Bryan Davis"/>
    <x v="0"/>
    <s v="United States"/>
    <s v="Houston"/>
    <x v="5"/>
    <n v="77070"/>
    <x v="2"/>
    <x v="915"/>
    <x v="1"/>
    <x v="6"/>
    <x v="898"/>
    <n v="86.352000000000004"/>
    <n v="3"/>
    <n v="0.2"/>
    <n v="5.3969999999999914"/>
  </r>
  <r>
    <n v="1279"/>
    <x v="600"/>
    <x v="2"/>
    <x v="78"/>
    <d v="2011-09-11T00:00:00"/>
    <s v="First Class"/>
    <x v="346"/>
    <s v="Karen Carlisle"/>
    <x v="1"/>
    <s v="United States"/>
    <s v="Macon"/>
    <x v="32"/>
    <n v="31204"/>
    <x v="0"/>
    <x v="916"/>
    <x v="2"/>
    <x v="11"/>
    <x v="899"/>
    <n v="32.97"/>
    <n v="3"/>
    <n v="0"/>
    <n v="12.8583"/>
  </r>
  <r>
    <n v="1280"/>
    <x v="600"/>
    <x v="2"/>
    <x v="78"/>
    <d v="2011-09-11T00:00:00"/>
    <s v="First Class"/>
    <x v="346"/>
    <s v="Karen Carlisle"/>
    <x v="1"/>
    <s v="United States"/>
    <s v="Macon"/>
    <x v="32"/>
    <n v="31204"/>
    <x v="0"/>
    <x v="917"/>
    <x v="2"/>
    <x v="11"/>
    <x v="900"/>
    <n v="83.88"/>
    <n v="4"/>
    <n v="0"/>
    <n v="30.196799999999996"/>
  </r>
  <r>
    <n v="1281"/>
    <x v="601"/>
    <x v="0"/>
    <x v="64"/>
    <d v="2013-09-07T00:00:00"/>
    <s v="First Class"/>
    <x v="309"/>
    <s v="Toby Ritter"/>
    <x v="0"/>
    <s v="United States"/>
    <s v="Cedar Rapids"/>
    <x v="23"/>
    <n v="52402"/>
    <x v="2"/>
    <x v="918"/>
    <x v="2"/>
    <x v="7"/>
    <x v="901"/>
    <n v="278.39999999999998"/>
    <n v="3"/>
    <n v="0"/>
    <n v="80.735999999999976"/>
  </r>
  <r>
    <n v="1282"/>
    <x v="602"/>
    <x v="3"/>
    <x v="359"/>
    <d v="2014-04-12T00:00:00"/>
    <s v="First Class"/>
    <x v="193"/>
    <s v="Sue Ann Reed"/>
    <x v="0"/>
    <s v="United States"/>
    <s v="Jacksonville"/>
    <x v="2"/>
    <n v="32216"/>
    <x v="0"/>
    <x v="919"/>
    <x v="1"/>
    <x v="2"/>
    <x v="902"/>
    <n v="15.120000000000001"/>
    <n v="3"/>
    <n v="0.2"/>
    <n v="4.9139999999999988"/>
  </r>
  <r>
    <n v="1283"/>
    <x v="602"/>
    <x v="3"/>
    <x v="359"/>
    <d v="2014-04-12T00:00:00"/>
    <s v="First Class"/>
    <x v="193"/>
    <s v="Sue Ann Reed"/>
    <x v="0"/>
    <s v="United States"/>
    <s v="Jacksonville"/>
    <x v="2"/>
    <n v="32216"/>
    <x v="0"/>
    <x v="920"/>
    <x v="1"/>
    <x v="8"/>
    <x v="903"/>
    <n v="17.430000000000003"/>
    <n v="1"/>
    <n v="0.7"/>
    <n v="-13.363000000000003"/>
  </r>
  <r>
    <n v="1284"/>
    <x v="602"/>
    <x v="3"/>
    <x v="359"/>
    <d v="2014-04-12T00:00:00"/>
    <s v="First Class"/>
    <x v="193"/>
    <s v="Sue Ann Reed"/>
    <x v="0"/>
    <s v="United States"/>
    <s v="Jacksonville"/>
    <x v="2"/>
    <n v="32216"/>
    <x v="0"/>
    <x v="921"/>
    <x v="1"/>
    <x v="10"/>
    <x v="904"/>
    <n v="251.64"/>
    <n v="3"/>
    <n v="0.2"/>
    <n v="88.073999999999984"/>
  </r>
  <r>
    <n v="1285"/>
    <x v="603"/>
    <x v="1"/>
    <x v="401"/>
    <d v="2012-12-12T00:00:00"/>
    <s v="Standard Class"/>
    <x v="147"/>
    <s v="Katrina Willman"/>
    <x v="0"/>
    <s v="United States"/>
    <s v="Austin"/>
    <x v="5"/>
    <n v="78745"/>
    <x v="2"/>
    <x v="922"/>
    <x v="1"/>
    <x v="8"/>
    <x v="905"/>
    <n v="2.7719999999999994"/>
    <n v="7"/>
    <n v="0.8"/>
    <n v="-4.8510000000000009"/>
  </r>
  <r>
    <n v="1286"/>
    <x v="604"/>
    <x v="0"/>
    <x v="190"/>
    <d v="2013-07-04T00:00:00"/>
    <s v="Standard Class"/>
    <x v="421"/>
    <s v="Gene McClure"/>
    <x v="0"/>
    <s v="United States"/>
    <s v="Providence"/>
    <x v="34"/>
    <n v="2908"/>
    <x v="3"/>
    <x v="383"/>
    <x v="1"/>
    <x v="4"/>
    <x v="379"/>
    <n v="14.9"/>
    <n v="5"/>
    <n v="0"/>
    <n v="1.0429999999999984"/>
  </r>
  <r>
    <n v="1287"/>
    <x v="605"/>
    <x v="1"/>
    <x v="433"/>
    <d v="2012-07-08T00:00:00"/>
    <s v="Standard Class"/>
    <x v="57"/>
    <s v="Alan Dominguez"/>
    <x v="2"/>
    <s v="United States"/>
    <s v="New York City"/>
    <x v="15"/>
    <n v="10035"/>
    <x v="3"/>
    <x v="923"/>
    <x v="1"/>
    <x v="6"/>
    <x v="906"/>
    <n v="15.48"/>
    <n v="3"/>
    <n v="0"/>
    <n v="4.4891999999999985"/>
  </r>
  <r>
    <n v="1288"/>
    <x v="606"/>
    <x v="0"/>
    <x v="441"/>
    <d v="2013-11-27T00:00:00"/>
    <s v="Standard Class"/>
    <x v="422"/>
    <s v="Todd Boyes"/>
    <x v="1"/>
    <s v="United States"/>
    <s v="New York City"/>
    <x v="15"/>
    <n v="10009"/>
    <x v="3"/>
    <x v="63"/>
    <x v="0"/>
    <x v="5"/>
    <x v="63"/>
    <n v="39.880000000000003"/>
    <n v="2"/>
    <n v="0"/>
    <n v="11.166400000000003"/>
  </r>
  <r>
    <n v="1289"/>
    <x v="606"/>
    <x v="0"/>
    <x v="441"/>
    <d v="2013-11-27T00:00:00"/>
    <s v="Standard Class"/>
    <x v="422"/>
    <s v="Todd Boyes"/>
    <x v="1"/>
    <s v="United States"/>
    <s v="New York City"/>
    <x v="15"/>
    <n v="10009"/>
    <x v="3"/>
    <x v="536"/>
    <x v="1"/>
    <x v="8"/>
    <x v="531"/>
    <n v="12.192"/>
    <n v="4"/>
    <n v="0.2"/>
    <n v="4.1147999999999989"/>
  </r>
  <r>
    <n v="1290"/>
    <x v="606"/>
    <x v="0"/>
    <x v="441"/>
    <d v="2013-11-27T00:00:00"/>
    <s v="Standard Class"/>
    <x v="422"/>
    <s v="Todd Boyes"/>
    <x v="1"/>
    <s v="United States"/>
    <s v="New York City"/>
    <x v="15"/>
    <n v="10009"/>
    <x v="3"/>
    <x v="924"/>
    <x v="1"/>
    <x v="6"/>
    <x v="907"/>
    <n v="20.82"/>
    <n v="3"/>
    <n v="0"/>
    <n v="7.4952000000000005"/>
  </r>
  <r>
    <n v="1291"/>
    <x v="607"/>
    <x v="0"/>
    <x v="338"/>
    <d v="2013-11-13T00:00:00"/>
    <s v="First Class"/>
    <x v="254"/>
    <s v="Chuck Clark"/>
    <x v="2"/>
    <s v="United States"/>
    <s v="San Francisco"/>
    <x v="1"/>
    <n v="94122"/>
    <x v="1"/>
    <x v="925"/>
    <x v="1"/>
    <x v="8"/>
    <x v="908"/>
    <n v="13.216000000000001"/>
    <n v="4"/>
    <n v="0.2"/>
    <n v="4.4603999999999999"/>
  </r>
  <r>
    <n v="1292"/>
    <x v="607"/>
    <x v="0"/>
    <x v="338"/>
    <d v="2013-11-13T00:00:00"/>
    <s v="First Class"/>
    <x v="254"/>
    <s v="Chuck Clark"/>
    <x v="2"/>
    <s v="United States"/>
    <s v="San Francisco"/>
    <x v="1"/>
    <n v="94122"/>
    <x v="1"/>
    <x v="860"/>
    <x v="1"/>
    <x v="10"/>
    <x v="846"/>
    <n v="32.400000000000006"/>
    <n v="5"/>
    <n v="0"/>
    <n v="15.552000000000001"/>
  </r>
  <r>
    <n v="1293"/>
    <x v="608"/>
    <x v="1"/>
    <x v="375"/>
    <d v="2012-09-01T00:00:00"/>
    <s v="Standard Class"/>
    <x v="58"/>
    <s v="Philip Fox"/>
    <x v="0"/>
    <s v="United States"/>
    <s v="San Diego"/>
    <x v="1"/>
    <n v="92105"/>
    <x v="1"/>
    <x v="133"/>
    <x v="1"/>
    <x v="14"/>
    <x v="133"/>
    <n v="32.94"/>
    <n v="3"/>
    <n v="0"/>
    <n v="9.2232000000000021"/>
  </r>
  <r>
    <n v="1294"/>
    <x v="608"/>
    <x v="1"/>
    <x v="375"/>
    <d v="2012-09-01T00:00:00"/>
    <s v="Standard Class"/>
    <x v="58"/>
    <s v="Philip Fox"/>
    <x v="0"/>
    <s v="United States"/>
    <s v="San Diego"/>
    <x v="1"/>
    <n v="92105"/>
    <x v="1"/>
    <x v="926"/>
    <x v="1"/>
    <x v="10"/>
    <x v="909"/>
    <n v="114.2"/>
    <n v="5"/>
    <n v="0"/>
    <n v="52.531999999999996"/>
  </r>
  <r>
    <n v="1295"/>
    <x v="608"/>
    <x v="1"/>
    <x v="375"/>
    <d v="2012-09-01T00:00:00"/>
    <s v="Standard Class"/>
    <x v="58"/>
    <s v="Philip Fox"/>
    <x v="0"/>
    <s v="United States"/>
    <s v="San Diego"/>
    <x v="1"/>
    <n v="92105"/>
    <x v="1"/>
    <x v="85"/>
    <x v="1"/>
    <x v="2"/>
    <x v="85"/>
    <n v="3.08"/>
    <n v="1"/>
    <n v="0"/>
    <n v="1.4783999999999999"/>
  </r>
  <r>
    <n v="1296"/>
    <x v="609"/>
    <x v="1"/>
    <x v="442"/>
    <d v="2012-05-29T00:00:00"/>
    <s v="Standard Class"/>
    <x v="423"/>
    <s v="Justin Hirsh"/>
    <x v="0"/>
    <s v="United States"/>
    <s v="Pueblo"/>
    <x v="22"/>
    <n v="81001"/>
    <x v="1"/>
    <x v="723"/>
    <x v="1"/>
    <x v="9"/>
    <x v="715"/>
    <n v="845.72799999999995"/>
    <n v="13"/>
    <n v="0.2"/>
    <n v="84.572799999999944"/>
  </r>
  <r>
    <n v="1297"/>
    <x v="610"/>
    <x v="3"/>
    <x v="247"/>
    <d v="2015-01-04T00:00:00"/>
    <s v="Standard Class"/>
    <x v="424"/>
    <s v="Erica Bern"/>
    <x v="1"/>
    <s v="United States"/>
    <s v="Fairfield"/>
    <x v="1"/>
    <n v="94533"/>
    <x v="1"/>
    <x v="530"/>
    <x v="1"/>
    <x v="8"/>
    <x v="525"/>
    <n v="13.904"/>
    <n v="2"/>
    <n v="0.2"/>
    <n v="4.5187999999999997"/>
  </r>
  <r>
    <n v="1298"/>
    <x v="610"/>
    <x v="3"/>
    <x v="247"/>
    <d v="2015-01-04T00:00:00"/>
    <s v="Standard Class"/>
    <x v="424"/>
    <s v="Erica Bern"/>
    <x v="1"/>
    <s v="United States"/>
    <s v="Fairfield"/>
    <x v="1"/>
    <n v="94533"/>
    <x v="1"/>
    <x v="569"/>
    <x v="1"/>
    <x v="8"/>
    <x v="910"/>
    <n v="20.72"/>
    <n v="2"/>
    <n v="0.2"/>
    <n v="6.4749999999999979"/>
  </r>
  <r>
    <n v="1299"/>
    <x v="611"/>
    <x v="0"/>
    <x v="16"/>
    <d v="2013-12-13T00:00:00"/>
    <s v="Second Class"/>
    <x v="425"/>
    <s v="Quincy Jones"/>
    <x v="1"/>
    <s v="United States"/>
    <s v="Saint Paul"/>
    <x v="11"/>
    <n v="55106"/>
    <x v="2"/>
    <x v="461"/>
    <x v="2"/>
    <x v="7"/>
    <x v="457"/>
    <n v="114.94999999999999"/>
    <n v="5"/>
    <n v="0"/>
    <n v="2.2990000000000066"/>
  </r>
  <r>
    <n v="1300"/>
    <x v="612"/>
    <x v="1"/>
    <x v="242"/>
    <d v="2012-10-07T00:00:00"/>
    <s v="First Class"/>
    <x v="397"/>
    <s v="Alex Avila"/>
    <x v="0"/>
    <s v="United States"/>
    <s v="San Francisco"/>
    <x v="1"/>
    <n v="94109"/>
    <x v="1"/>
    <x v="146"/>
    <x v="1"/>
    <x v="4"/>
    <x v="146"/>
    <n v="26.96"/>
    <n v="2"/>
    <n v="0"/>
    <n v="7.0095999999999989"/>
  </r>
  <r>
    <n v="1301"/>
    <x v="613"/>
    <x v="0"/>
    <x v="443"/>
    <d v="2013-12-26T00:00:00"/>
    <s v="Second Class"/>
    <x v="95"/>
    <s v="Logan Currie"/>
    <x v="0"/>
    <s v="United States"/>
    <s v="Springfield"/>
    <x v="17"/>
    <n v="22153"/>
    <x v="0"/>
    <x v="35"/>
    <x v="0"/>
    <x v="5"/>
    <x v="35"/>
    <n v="572.76"/>
    <n v="6"/>
    <n v="0"/>
    <n v="166.10039999999995"/>
  </r>
  <r>
    <n v="1302"/>
    <x v="613"/>
    <x v="0"/>
    <x v="443"/>
    <d v="2013-12-26T00:00:00"/>
    <s v="Second Class"/>
    <x v="95"/>
    <s v="Logan Currie"/>
    <x v="0"/>
    <s v="United States"/>
    <s v="Springfield"/>
    <x v="17"/>
    <n v="22153"/>
    <x v="0"/>
    <x v="35"/>
    <x v="0"/>
    <x v="5"/>
    <x v="35"/>
    <n v="286.38"/>
    <n v="3"/>
    <n v="0"/>
    <n v="83.050199999999975"/>
  </r>
  <r>
    <n v="1303"/>
    <x v="614"/>
    <x v="1"/>
    <x v="444"/>
    <d v="2012-09-24T00:00:00"/>
    <s v="Second Class"/>
    <x v="426"/>
    <s v="Tracy Collins"/>
    <x v="2"/>
    <s v="United States"/>
    <s v="Arlington"/>
    <x v="17"/>
    <n v="22204"/>
    <x v="0"/>
    <x v="927"/>
    <x v="0"/>
    <x v="0"/>
    <x v="911"/>
    <n v="61.96"/>
    <n v="2"/>
    <n v="0"/>
    <n v="4.3371999999999957"/>
  </r>
  <r>
    <n v="1304"/>
    <x v="615"/>
    <x v="3"/>
    <x v="445"/>
    <d v="2014-07-08T00:00:00"/>
    <s v="Standard Class"/>
    <x v="427"/>
    <s v="Chuck Sachs"/>
    <x v="0"/>
    <s v="United States"/>
    <s v="Columbus"/>
    <x v="32"/>
    <n v="31907"/>
    <x v="0"/>
    <x v="928"/>
    <x v="0"/>
    <x v="5"/>
    <x v="912"/>
    <n v="23.99"/>
    <n v="1"/>
    <n v="0"/>
    <n v="5.5176999999999978"/>
  </r>
  <r>
    <n v="1305"/>
    <x v="615"/>
    <x v="3"/>
    <x v="445"/>
    <d v="2014-07-08T00:00:00"/>
    <s v="Standard Class"/>
    <x v="427"/>
    <s v="Chuck Sachs"/>
    <x v="0"/>
    <s v="United States"/>
    <s v="Columbus"/>
    <x v="32"/>
    <n v="31907"/>
    <x v="0"/>
    <x v="664"/>
    <x v="2"/>
    <x v="7"/>
    <x v="658"/>
    <n v="287.96999999999997"/>
    <n v="3"/>
    <n v="0"/>
    <n v="77.751899999999992"/>
  </r>
  <r>
    <n v="1306"/>
    <x v="616"/>
    <x v="0"/>
    <x v="216"/>
    <d v="2013-07-17T00:00:00"/>
    <s v="Second Class"/>
    <x v="298"/>
    <s v="Bryan Mills"/>
    <x v="0"/>
    <s v="United States"/>
    <s v="Houston"/>
    <x v="5"/>
    <n v="77036"/>
    <x v="2"/>
    <x v="929"/>
    <x v="2"/>
    <x v="7"/>
    <x v="913"/>
    <n v="419.94399999999996"/>
    <n v="7"/>
    <n v="0.2"/>
    <n v="52.492999999999967"/>
  </r>
  <r>
    <n v="1307"/>
    <x v="617"/>
    <x v="0"/>
    <x v="23"/>
    <d v="2013-06-22T00:00:00"/>
    <s v="First Class"/>
    <x v="116"/>
    <s v="Roy Collins"/>
    <x v="0"/>
    <s v="United States"/>
    <s v="Pasadena"/>
    <x v="1"/>
    <n v="91104"/>
    <x v="1"/>
    <x v="481"/>
    <x v="1"/>
    <x v="10"/>
    <x v="477"/>
    <n v="46.76"/>
    <n v="7"/>
    <n v="0"/>
    <n v="22.444800000000001"/>
  </r>
  <r>
    <n v="1308"/>
    <x v="617"/>
    <x v="0"/>
    <x v="23"/>
    <d v="2013-06-22T00:00:00"/>
    <s v="First Class"/>
    <x v="116"/>
    <s v="Roy Collins"/>
    <x v="0"/>
    <s v="United States"/>
    <s v="Pasadena"/>
    <x v="1"/>
    <n v="91104"/>
    <x v="1"/>
    <x v="777"/>
    <x v="1"/>
    <x v="8"/>
    <x v="768"/>
    <n v="17.712"/>
    <n v="3"/>
    <n v="0.2"/>
    <n v="6.4206000000000012"/>
  </r>
  <r>
    <n v="1309"/>
    <x v="617"/>
    <x v="0"/>
    <x v="23"/>
    <d v="2013-06-22T00:00:00"/>
    <s v="First Class"/>
    <x v="116"/>
    <s v="Roy Collins"/>
    <x v="0"/>
    <s v="United States"/>
    <s v="Pasadena"/>
    <x v="1"/>
    <n v="91104"/>
    <x v="1"/>
    <x v="930"/>
    <x v="1"/>
    <x v="9"/>
    <x v="914"/>
    <n v="21.78"/>
    <n v="2"/>
    <n v="0"/>
    <n v="5.6628000000000007"/>
  </r>
  <r>
    <n v="1310"/>
    <x v="617"/>
    <x v="0"/>
    <x v="23"/>
    <d v="2013-06-22T00:00:00"/>
    <s v="First Class"/>
    <x v="116"/>
    <s v="Roy Collins"/>
    <x v="0"/>
    <s v="United States"/>
    <s v="Pasadena"/>
    <x v="1"/>
    <n v="91104"/>
    <x v="1"/>
    <x v="398"/>
    <x v="1"/>
    <x v="4"/>
    <x v="394"/>
    <n v="161.94"/>
    <n v="3"/>
    <n v="0"/>
    <n v="9.716399999999993"/>
  </r>
  <r>
    <n v="1311"/>
    <x v="617"/>
    <x v="0"/>
    <x v="23"/>
    <d v="2013-06-22T00:00:00"/>
    <s v="First Class"/>
    <x v="116"/>
    <s v="Roy Collins"/>
    <x v="0"/>
    <s v="United States"/>
    <s v="Pasadena"/>
    <x v="1"/>
    <n v="91104"/>
    <x v="1"/>
    <x v="931"/>
    <x v="0"/>
    <x v="1"/>
    <x v="915"/>
    <n v="161.56800000000001"/>
    <n v="2"/>
    <n v="0.2"/>
    <n v="-8.0783999999999949"/>
  </r>
  <r>
    <n v="1312"/>
    <x v="618"/>
    <x v="0"/>
    <x v="10"/>
    <d v="2013-12-14T00:00:00"/>
    <s v="Standard Class"/>
    <x v="248"/>
    <s v="Fred McMath"/>
    <x v="0"/>
    <s v="United States"/>
    <s v="Lawrence"/>
    <x v="31"/>
    <n v="1841"/>
    <x v="3"/>
    <x v="932"/>
    <x v="1"/>
    <x v="2"/>
    <x v="916"/>
    <n v="3.69"/>
    <n v="1"/>
    <n v="0"/>
    <n v="1.7343"/>
  </r>
  <r>
    <n v="1313"/>
    <x v="618"/>
    <x v="0"/>
    <x v="10"/>
    <d v="2013-12-14T00:00:00"/>
    <s v="Standard Class"/>
    <x v="248"/>
    <s v="Fred McMath"/>
    <x v="0"/>
    <s v="United States"/>
    <s v="Lawrence"/>
    <x v="31"/>
    <n v="1841"/>
    <x v="3"/>
    <x v="933"/>
    <x v="1"/>
    <x v="2"/>
    <x v="917"/>
    <n v="122.12"/>
    <n v="4"/>
    <n v="0"/>
    <n v="56.175200000000004"/>
  </r>
  <r>
    <n v="1314"/>
    <x v="619"/>
    <x v="0"/>
    <x v="446"/>
    <d v="2013-10-02T00:00:00"/>
    <s v="Standard Class"/>
    <x v="7"/>
    <s v="Pete Kriz"/>
    <x v="0"/>
    <s v="United States"/>
    <s v="Columbus"/>
    <x v="24"/>
    <n v="43229"/>
    <x v="3"/>
    <x v="637"/>
    <x v="0"/>
    <x v="1"/>
    <x v="631"/>
    <n v="155.37199999999999"/>
    <n v="2"/>
    <n v="0.3"/>
    <n v="-13.317599999999999"/>
  </r>
  <r>
    <n v="1315"/>
    <x v="620"/>
    <x v="0"/>
    <x v="122"/>
    <d v="2013-12-24T00:00:00"/>
    <s v="Standard Class"/>
    <x v="428"/>
    <s v="Henry Goldwyn"/>
    <x v="1"/>
    <s v="United States"/>
    <s v="Los Angeles"/>
    <x v="1"/>
    <n v="90032"/>
    <x v="1"/>
    <x v="934"/>
    <x v="1"/>
    <x v="10"/>
    <x v="918"/>
    <n v="38.880000000000003"/>
    <n v="6"/>
    <n v="0"/>
    <n v="18.662400000000002"/>
  </r>
  <r>
    <n v="1316"/>
    <x v="620"/>
    <x v="0"/>
    <x v="122"/>
    <d v="2013-12-24T00:00:00"/>
    <s v="Standard Class"/>
    <x v="428"/>
    <s v="Henry Goldwyn"/>
    <x v="1"/>
    <s v="United States"/>
    <s v="Los Angeles"/>
    <x v="1"/>
    <n v="90032"/>
    <x v="1"/>
    <x v="935"/>
    <x v="0"/>
    <x v="5"/>
    <x v="919"/>
    <n v="183.84"/>
    <n v="8"/>
    <n v="0"/>
    <n v="62.505600000000001"/>
  </r>
  <r>
    <n v="1317"/>
    <x v="620"/>
    <x v="0"/>
    <x v="122"/>
    <d v="2013-12-24T00:00:00"/>
    <s v="Standard Class"/>
    <x v="428"/>
    <s v="Henry Goldwyn"/>
    <x v="1"/>
    <s v="United States"/>
    <s v="Los Angeles"/>
    <x v="1"/>
    <n v="90032"/>
    <x v="1"/>
    <x v="413"/>
    <x v="1"/>
    <x v="14"/>
    <x v="408"/>
    <n v="579.29999999999995"/>
    <n v="5"/>
    <n v="0"/>
    <n v="28.964999999999961"/>
  </r>
  <r>
    <n v="1318"/>
    <x v="621"/>
    <x v="3"/>
    <x v="389"/>
    <d v="2014-12-15T00:00:00"/>
    <s v="Standard Class"/>
    <x v="66"/>
    <s v="Helen Andreada"/>
    <x v="0"/>
    <s v="United States"/>
    <s v="Philadelphia"/>
    <x v="9"/>
    <n v="19120"/>
    <x v="3"/>
    <x v="936"/>
    <x v="2"/>
    <x v="11"/>
    <x v="920"/>
    <n v="14.200000000000001"/>
    <n v="1"/>
    <n v="0.2"/>
    <n v="3.3724999999999992"/>
  </r>
  <r>
    <n v="1319"/>
    <x v="622"/>
    <x v="2"/>
    <x v="268"/>
    <d v="2011-07-05T00:00:00"/>
    <s v="Standard Class"/>
    <x v="429"/>
    <s v="Laurel Workman"/>
    <x v="1"/>
    <s v="United States"/>
    <s v="Deltona"/>
    <x v="2"/>
    <n v="32725"/>
    <x v="0"/>
    <x v="907"/>
    <x v="2"/>
    <x v="7"/>
    <x v="890"/>
    <n v="575.91999999999996"/>
    <n v="2"/>
    <n v="0.2"/>
    <n v="71.989999999999981"/>
  </r>
  <r>
    <n v="1320"/>
    <x v="622"/>
    <x v="2"/>
    <x v="268"/>
    <d v="2011-07-05T00:00:00"/>
    <s v="Standard Class"/>
    <x v="429"/>
    <s v="Laurel Workman"/>
    <x v="1"/>
    <s v="United States"/>
    <s v="Deltona"/>
    <x v="2"/>
    <n v="32725"/>
    <x v="0"/>
    <x v="614"/>
    <x v="1"/>
    <x v="8"/>
    <x v="609"/>
    <n v="5.1840000000000011"/>
    <n v="6"/>
    <n v="0.7"/>
    <n v="-3.6288"/>
  </r>
  <r>
    <n v="1321"/>
    <x v="623"/>
    <x v="3"/>
    <x v="447"/>
    <d v="2014-02-09T00:00:00"/>
    <s v="Standard Class"/>
    <x v="430"/>
    <s v="Matt Collins"/>
    <x v="0"/>
    <s v="United States"/>
    <s v="Cincinnati"/>
    <x v="24"/>
    <n v="45231"/>
    <x v="3"/>
    <x v="699"/>
    <x v="1"/>
    <x v="8"/>
    <x v="692"/>
    <n v="5.2290000000000001"/>
    <n v="3"/>
    <n v="0.7"/>
    <n v="-4.1831999999999976"/>
  </r>
  <r>
    <n v="1322"/>
    <x v="623"/>
    <x v="3"/>
    <x v="447"/>
    <d v="2014-02-09T00:00:00"/>
    <s v="Standard Class"/>
    <x v="430"/>
    <s v="Matt Collins"/>
    <x v="0"/>
    <s v="United States"/>
    <s v="Cincinnati"/>
    <x v="24"/>
    <n v="45231"/>
    <x v="3"/>
    <x v="518"/>
    <x v="1"/>
    <x v="4"/>
    <x v="513"/>
    <n v="285.55200000000002"/>
    <n v="2"/>
    <n v="0.2"/>
    <n v="35.69399999999996"/>
  </r>
  <r>
    <n v="1323"/>
    <x v="624"/>
    <x v="3"/>
    <x v="448"/>
    <d v="2014-03-09T00:00:00"/>
    <s v="Standard Class"/>
    <x v="431"/>
    <s v="Liz Preis"/>
    <x v="0"/>
    <s v="United States"/>
    <s v="Murray"/>
    <x v="0"/>
    <n v="42071"/>
    <x v="0"/>
    <x v="937"/>
    <x v="1"/>
    <x v="9"/>
    <x v="921"/>
    <n v="72.8"/>
    <n v="5"/>
    <n v="0"/>
    <n v="19.656000000000002"/>
  </r>
  <r>
    <n v="1324"/>
    <x v="625"/>
    <x v="3"/>
    <x v="449"/>
    <d v="2014-10-11T00:00:00"/>
    <s v="First Class"/>
    <x v="432"/>
    <s v="Evan Bailliet"/>
    <x v="0"/>
    <s v="United States"/>
    <s v="Wilmington"/>
    <x v="3"/>
    <n v="28403"/>
    <x v="0"/>
    <x v="938"/>
    <x v="1"/>
    <x v="10"/>
    <x v="922"/>
    <n v="10.816000000000001"/>
    <n v="4"/>
    <n v="0.2"/>
    <n v="3.5151999999999988"/>
  </r>
  <r>
    <n v="1325"/>
    <x v="626"/>
    <x v="2"/>
    <x v="450"/>
    <d v="2011-10-03T00:00:00"/>
    <s v="Standard Class"/>
    <x v="433"/>
    <s v="George Zrebassa"/>
    <x v="1"/>
    <s v="United States"/>
    <s v="Lawrence"/>
    <x v="31"/>
    <n v="1841"/>
    <x v="3"/>
    <x v="421"/>
    <x v="1"/>
    <x v="4"/>
    <x v="416"/>
    <n v="46.26"/>
    <n v="3"/>
    <n v="0"/>
    <n v="12.490200000000003"/>
  </r>
  <r>
    <n v="1326"/>
    <x v="627"/>
    <x v="2"/>
    <x v="279"/>
    <d v="2011-05-30T00:00:00"/>
    <s v="First Class"/>
    <x v="97"/>
    <s v="Laurel Elliston"/>
    <x v="0"/>
    <s v="United States"/>
    <s v="Chicago"/>
    <x v="10"/>
    <n v="60653"/>
    <x v="2"/>
    <x v="939"/>
    <x v="1"/>
    <x v="8"/>
    <x v="923"/>
    <n v="17.459999999999997"/>
    <n v="6"/>
    <n v="0.8"/>
    <n v="-30.555000000000007"/>
  </r>
  <r>
    <n v="1327"/>
    <x v="628"/>
    <x v="1"/>
    <x v="451"/>
    <d v="2012-06-18T00:00:00"/>
    <s v="Standard Class"/>
    <x v="57"/>
    <s v="Alan Dominguez"/>
    <x v="2"/>
    <s v="United States"/>
    <s v="Philadelphia"/>
    <x v="9"/>
    <n v="19120"/>
    <x v="3"/>
    <x v="882"/>
    <x v="0"/>
    <x v="5"/>
    <x v="867"/>
    <n v="51.072000000000003"/>
    <n v="6"/>
    <n v="0.2"/>
    <n v="5.1072000000000024"/>
  </r>
  <r>
    <n v="1328"/>
    <x v="629"/>
    <x v="0"/>
    <x v="452"/>
    <d v="2013-04-02T00:00:00"/>
    <s v="First Class"/>
    <x v="434"/>
    <s v="Cathy Prescott"/>
    <x v="1"/>
    <s v="United States"/>
    <s v="Norwich"/>
    <x v="29"/>
    <n v="6360"/>
    <x v="3"/>
    <x v="752"/>
    <x v="1"/>
    <x v="10"/>
    <x v="743"/>
    <n v="11.34"/>
    <n v="1"/>
    <n v="0"/>
    <n v="5.5565999999999995"/>
  </r>
  <r>
    <n v="1329"/>
    <x v="630"/>
    <x v="3"/>
    <x v="453"/>
    <d v="2014-10-19T00:00:00"/>
    <s v="Second Class"/>
    <x v="435"/>
    <s v="Frank Gastineau"/>
    <x v="2"/>
    <s v="United States"/>
    <s v="San Francisco"/>
    <x v="1"/>
    <n v="94110"/>
    <x v="1"/>
    <x v="940"/>
    <x v="1"/>
    <x v="6"/>
    <x v="924"/>
    <n v="87.92"/>
    <n v="4"/>
    <n v="0"/>
    <n v="26.375999999999998"/>
  </r>
  <r>
    <n v="1330"/>
    <x v="631"/>
    <x v="0"/>
    <x v="454"/>
    <d v="2013-05-28T00:00:00"/>
    <s v="Standard Class"/>
    <x v="436"/>
    <s v="Lisa DeCherney"/>
    <x v="0"/>
    <s v="United States"/>
    <s v="San Francisco"/>
    <x v="1"/>
    <n v="94109"/>
    <x v="1"/>
    <x v="893"/>
    <x v="0"/>
    <x v="5"/>
    <x v="877"/>
    <n v="37.049999999999997"/>
    <n v="3"/>
    <n v="0"/>
    <n v="16.302"/>
  </r>
  <r>
    <n v="1331"/>
    <x v="632"/>
    <x v="3"/>
    <x v="455"/>
    <d v="2014-06-07T00:00:00"/>
    <s v="Standard Class"/>
    <x v="437"/>
    <s v="Alejandro Ballentine"/>
    <x v="2"/>
    <s v="United States"/>
    <s v="Lorain"/>
    <x v="24"/>
    <n v="44052"/>
    <x v="3"/>
    <x v="500"/>
    <x v="2"/>
    <x v="7"/>
    <x v="495"/>
    <n v="2.97"/>
    <n v="1"/>
    <n v="0.4"/>
    <n v="-0.64350000000000018"/>
  </r>
  <r>
    <n v="1332"/>
    <x v="632"/>
    <x v="3"/>
    <x v="455"/>
    <d v="2014-06-07T00:00:00"/>
    <s v="Standard Class"/>
    <x v="437"/>
    <s v="Alejandro Ballentine"/>
    <x v="2"/>
    <s v="United States"/>
    <s v="Lorain"/>
    <x v="24"/>
    <n v="44052"/>
    <x v="3"/>
    <x v="456"/>
    <x v="1"/>
    <x v="4"/>
    <x v="452"/>
    <n v="27.439999999999998"/>
    <n v="2"/>
    <n v="0.2"/>
    <n v="2.4009999999999998"/>
  </r>
  <r>
    <n v="1333"/>
    <x v="633"/>
    <x v="2"/>
    <x v="456"/>
    <d v="2011-02-22T00:00:00"/>
    <s v="Standard Class"/>
    <x v="438"/>
    <s v="Michael Nguyen"/>
    <x v="0"/>
    <s v="United States"/>
    <s v="Dallas"/>
    <x v="5"/>
    <n v="75220"/>
    <x v="2"/>
    <x v="751"/>
    <x v="1"/>
    <x v="8"/>
    <x v="742"/>
    <n v="1.0799999999999998"/>
    <n v="3"/>
    <n v="0.8"/>
    <n v="-1.7280000000000002"/>
  </r>
  <r>
    <n v="1334"/>
    <x v="633"/>
    <x v="2"/>
    <x v="456"/>
    <d v="2011-02-22T00:00:00"/>
    <s v="Standard Class"/>
    <x v="438"/>
    <s v="Michael Nguyen"/>
    <x v="0"/>
    <s v="United States"/>
    <s v="Dallas"/>
    <x v="5"/>
    <n v="75220"/>
    <x v="2"/>
    <x v="941"/>
    <x v="1"/>
    <x v="9"/>
    <x v="925"/>
    <n v="7.9599999999999973"/>
    <n v="2"/>
    <n v="0.8"/>
    <n v="-13.930000000000003"/>
  </r>
  <r>
    <n v="1335"/>
    <x v="634"/>
    <x v="2"/>
    <x v="457"/>
    <d v="2011-05-10T00:00:00"/>
    <s v="Standard Class"/>
    <x v="6"/>
    <s v="Harold Pawlan"/>
    <x v="2"/>
    <s v="United States"/>
    <s v="Los Angeles"/>
    <x v="1"/>
    <n v="90049"/>
    <x v="1"/>
    <x v="715"/>
    <x v="1"/>
    <x v="8"/>
    <x v="707"/>
    <n v="140.73599999999999"/>
    <n v="8"/>
    <n v="0.2"/>
    <n v="52.775999999999996"/>
  </r>
  <r>
    <n v="1336"/>
    <x v="635"/>
    <x v="0"/>
    <x v="458"/>
    <d v="2013-05-24T00:00:00"/>
    <s v="Standard Class"/>
    <x v="439"/>
    <s v="Jim Radford"/>
    <x v="0"/>
    <s v="United States"/>
    <s v="Middletown"/>
    <x v="29"/>
    <n v="6457"/>
    <x v="3"/>
    <x v="942"/>
    <x v="1"/>
    <x v="4"/>
    <x v="926"/>
    <n v="552.55999999999995"/>
    <n v="4"/>
    <n v="0"/>
    <n v="0"/>
  </r>
  <r>
    <n v="1337"/>
    <x v="636"/>
    <x v="3"/>
    <x v="459"/>
    <d v="2014-04-08T00:00:00"/>
    <s v="Standard Class"/>
    <x v="440"/>
    <s v="Jamie Frazer"/>
    <x v="0"/>
    <s v="United States"/>
    <s v="Los Angeles"/>
    <x v="1"/>
    <n v="90008"/>
    <x v="1"/>
    <x v="904"/>
    <x v="0"/>
    <x v="5"/>
    <x v="887"/>
    <n v="25.11"/>
    <n v="3"/>
    <n v="0"/>
    <n v="6.5285999999999991"/>
  </r>
  <r>
    <n v="1338"/>
    <x v="637"/>
    <x v="3"/>
    <x v="185"/>
    <d v="2014-04-03T00:00:00"/>
    <s v="Second Class"/>
    <x v="441"/>
    <s v="Chad McGuire"/>
    <x v="0"/>
    <s v="United States"/>
    <s v="New York City"/>
    <x v="15"/>
    <n v="10011"/>
    <x v="3"/>
    <x v="943"/>
    <x v="0"/>
    <x v="5"/>
    <x v="927"/>
    <n v="29.78"/>
    <n v="2"/>
    <n v="0"/>
    <n v="8.0406000000000013"/>
  </r>
  <r>
    <n v="1339"/>
    <x v="637"/>
    <x v="3"/>
    <x v="185"/>
    <d v="2014-04-03T00:00:00"/>
    <s v="Second Class"/>
    <x v="441"/>
    <s v="Chad McGuire"/>
    <x v="0"/>
    <s v="United States"/>
    <s v="New York City"/>
    <x v="15"/>
    <n v="10011"/>
    <x v="3"/>
    <x v="944"/>
    <x v="2"/>
    <x v="7"/>
    <x v="928"/>
    <n v="677.58"/>
    <n v="3"/>
    <n v="0"/>
    <n v="176.17080000000001"/>
  </r>
  <r>
    <n v="1340"/>
    <x v="637"/>
    <x v="3"/>
    <x v="185"/>
    <d v="2014-04-03T00:00:00"/>
    <s v="Second Class"/>
    <x v="441"/>
    <s v="Chad McGuire"/>
    <x v="0"/>
    <s v="United States"/>
    <s v="New York City"/>
    <x v="15"/>
    <n v="10011"/>
    <x v="3"/>
    <x v="945"/>
    <x v="1"/>
    <x v="10"/>
    <x v="929"/>
    <n v="75.040000000000006"/>
    <n v="8"/>
    <n v="0"/>
    <n v="36.019200000000005"/>
  </r>
  <r>
    <n v="1341"/>
    <x v="638"/>
    <x v="3"/>
    <x v="460"/>
    <d v="2014-01-05T00:00:00"/>
    <s v="First Class"/>
    <x v="442"/>
    <s v="Aaron Smayling"/>
    <x v="1"/>
    <s v="United States"/>
    <s v="Jacksonville"/>
    <x v="3"/>
    <n v="28540"/>
    <x v="0"/>
    <x v="946"/>
    <x v="2"/>
    <x v="15"/>
    <x v="930"/>
    <n v="695.7"/>
    <n v="2"/>
    <n v="0.5"/>
    <n v="-27.827999999999975"/>
  </r>
  <r>
    <n v="1342"/>
    <x v="638"/>
    <x v="3"/>
    <x v="460"/>
    <d v="2014-01-05T00:00:00"/>
    <s v="First Class"/>
    <x v="442"/>
    <s v="Aaron Smayling"/>
    <x v="1"/>
    <s v="United States"/>
    <s v="Jacksonville"/>
    <x v="3"/>
    <n v="28540"/>
    <x v="0"/>
    <x v="864"/>
    <x v="1"/>
    <x v="8"/>
    <x v="850"/>
    <n v="15.66"/>
    <n v="5"/>
    <n v="0.7"/>
    <n v="-12.527999999999995"/>
  </r>
  <r>
    <n v="1343"/>
    <x v="638"/>
    <x v="3"/>
    <x v="460"/>
    <d v="2014-01-05T00:00:00"/>
    <s v="First Class"/>
    <x v="442"/>
    <s v="Aaron Smayling"/>
    <x v="1"/>
    <s v="United States"/>
    <s v="Jacksonville"/>
    <x v="3"/>
    <n v="28540"/>
    <x v="0"/>
    <x v="27"/>
    <x v="1"/>
    <x v="8"/>
    <x v="27"/>
    <n v="28.854000000000006"/>
    <n v="6"/>
    <n v="0.7"/>
    <n v="-21.159599999999998"/>
  </r>
  <r>
    <n v="1344"/>
    <x v="639"/>
    <x v="1"/>
    <x v="71"/>
    <d v="2012-06-01T00:00:00"/>
    <s v="Standard Class"/>
    <x v="41"/>
    <s v="Karl Braun"/>
    <x v="0"/>
    <s v="United States"/>
    <s v="Freeport"/>
    <x v="15"/>
    <n v="11520"/>
    <x v="3"/>
    <x v="947"/>
    <x v="1"/>
    <x v="6"/>
    <x v="931"/>
    <n v="47.82"/>
    <n v="3"/>
    <n v="0"/>
    <n v="14.345999999999995"/>
  </r>
  <r>
    <n v="1345"/>
    <x v="639"/>
    <x v="1"/>
    <x v="71"/>
    <d v="2012-06-01T00:00:00"/>
    <s v="Standard Class"/>
    <x v="41"/>
    <s v="Karl Braun"/>
    <x v="0"/>
    <s v="United States"/>
    <s v="Freeport"/>
    <x v="15"/>
    <n v="11520"/>
    <x v="3"/>
    <x v="948"/>
    <x v="1"/>
    <x v="2"/>
    <x v="932"/>
    <n v="13.049999999999999"/>
    <n v="5"/>
    <n v="0"/>
    <n v="6.0029999999999992"/>
  </r>
  <r>
    <n v="1346"/>
    <x v="640"/>
    <x v="2"/>
    <x v="461"/>
    <d v="2011-03-24T00:00:00"/>
    <s v="Standard Class"/>
    <x v="202"/>
    <s v="Bradley Nguyen"/>
    <x v="0"/>
    <s v="United States"/>
    <s v="Lakeville"/>
    <x v="11"/>
    <n v="55044"/>
    <x v="2"/>
    <x v="589"/>
    <x v="1"/>
    <x v="9"/>
    <x v="584"/>
    <n v="93.78"/>
    <n v="2"/>
    <n v="0"/>
    <n v="36.574200000000005"/>
  </r>
  <r>
    <n v="1347"/>
    <x v="640"/>
    <x v="2"/>
    <x v="461"/>
    <d v="2011-03-24T00:00:00"/>
    <s v="Standard Class"/>
    <x v="202"/>
    <s v="Bradley Nguyen"/>
    <x v="0"/>
    <s v="United States"/>
    <s v="Lakeville"/>
    <x v="11"/>
    <n v="55044"/>
    <x v="2"/>
    <x v="949"/>
    <x v="1"/>
    <x v="10"/>
    <x v="933"/>
    <n v="47.18"/>
    <n v="7"/>
    <n v="0"/>
    <n v="23.59"/>
  </r>
  <r>
    <n v="1348"/>
    <x v="640"/>
    <x v="2"/>
    <x v="461"/>
    <d v="2011-03-24T00:00:00"/>
    <s v="Standard Class"/>
    <x v="202"/>
    <s v="Bradley Nguyen"/>
    <x v="0"/>
    <s v="United States"/>
    <s v="Lakeville"/>
    <x v="11"/>
    <n v="55044"/>
    <x v="2"/>
    <x v="950"/>
    <x v="1"/>
    <x v="6"/>
    <x v="934"/>
    <n v="19.68"/>
    <n v="6"/>
    <n v="0"/>
    <n v="5.7071999999999976"/>
  </r>
  <r>
    <n v="1349"/>
    <x v="640"/>
    <x v="2"/>
    <x v="461"/>
    <d v="2011-03-24T00:00:00"/>
    <s v="Standard Class"/>
    <x v="202"/>
    <s v="Bradley Nguyen"/>
    <x v="0"/>
    <s v="United States"/>
    <s v="Lakeville"/>
    <x v="11"/>
    <n v="55044"/>
    <x v="2"/>
    <x v="951"/>
    <x v="1"/>
    <x v="8"/>
    <x v="935"/>
    <n v="53.4"/>
    <n v="10"/>
    <n v="0"/>
    <n v="25.097999999999999"/>
  </r>
  <r>
    <n v="1350"/>
    <x v="640"/>
    <x v="2"/>
    <x v="461"/>
    <d v="2011-03-24T00:00:00"/>
    <s v="Standard Class"/>
    <x v="202"/>
    <s v="Bradley Nguyen"/>
    <x v="0"/>
    <s v="United States"/>
    <s v="Lakeville"/>
    <x v="11"/>
    <n v="55044"/>
    <x v="2"/>
    <x v="952"/>
    <x v="1"/>
    <x v="8"/>
    <x v="936"/>
    <n v="35.880000000000003"/>
    <n v="6"/>
    <n v="0"/>
    <n v="17.2224"/>
  </r>
  <r>
    <n v="1351"/>
    <x v="641"/>
    <x v="2"/>
    <x v="462"/>
    <d v="2011-10-08T00:00:00"/>
    <s v="Second Class"/>
    <x v="443"/>
    <s v="Beth Paige"/>
    <x v="0"/>
    <s v="United States"/>
    <s v="Evanston"/>
    <x v="10"/>
    <n v="60201"/>
    <x v="2"/>
    <x v="812"/>
    <x v="0"/>
    <x v="1"/>
    <x v="801"/>
    <n v="258.279"/>
    <n v="3"/>
    <n v="0.3"/>
    <n v="-70.104300000000023"/>
  </r>
  <r>
    <n v="1352"/>
    <x v="642"/>
    <x v="0"/>
    <x v="463"/>
    <d v="2013-04-01T00:00:00"/>
    <s v="First Class"/>
    <x v="442"/>
    <s v="Aaron Smayling"/>
    <x v="1"/>
    <s v="United States"/>
    <s v="Arlington"/>
    <x v="17"/>
    <n v="22204"/>
    <x v="0"/>
    <x v="953"/>
    <x v="1"/>
    <x v="4"/>
    <x v="937"/>
    <n v="31.4"/>
    <n v="2"/>
    <n v="0"/>
    <n v="7.8500000000000014"/>
  </r>
  <r>
    <n v="1353"/>
    <x v="643"/>
    <x v="3"/>
    <x v="464"/>
    <d v="2014-05-10T00:00:00"/>
    <s v="Standard Class"/>
    <x v="352"/>
    <s v="Lindsay Williams"/>
    <x v="1"/>
    <s v="United States"/>
    <s v="San Francisco"/>
    <x v="1"/>
    <n v="94109"/>
    <x v="1"/>
    <x v="521"/>
    <x v="2"/>
    <x v="7"/>
    <x v="516"/>
    <n v="183.96"/>
    <n v="5"/>
    <n v="0.2"/>
    <n v="20.695499999999988"/>
  </r>
  <r>
    <n v="1354"/>
    <x v="643"/>
    <x v="3"/>
    <x v="464"/>
    <d v="2014-05-10T00:00:00"/>
    <s v="Standard Class"/>
    <x v="352"/>
    <s v="Lindsay Williams"/>
    <x v="1"/>
    <s v="United States"/>
    <s v="San Francisco"/>
    <x v="1"/>
    <n v="94109"/>
    <x v="1"/>
    <x v="707"/>
    <x v="1"/>
    <x v="10"/>
    <x v="699"/>
    <n v="17.61"/>
    <n v="3"/>
    <n v="0"/>
    <n v="8.4527999999999999"/>
  </r>
  <r>
    <n v="1355"/>
    <x v="643"/>
    <x v="3"/>
    <x v="464"/>
    <d v="2014-05-10T00:00:00"/>
    <s v="Standard Class"/>
    <x v="352"/>
    <s v="Lindsay Williams"/>
    <x v="1"/>
    <s v="United States"/>
    <s v="San Francisco"/>
    <x v="1"/>
    <n v="94109"/>
    <x v="1"/>
    <x v="215"/>
    <x v="0"/>
    <x v="3"/>
    <x v="214"/>
    <n v="300.904"/>
    <n v="1"/>
    <n v="0.2"/>
    <n v="11.283900000000017"/>
  </r>
  <r>
    <n v="1356"/>
    <x v="644"/>
    <x v="2"/>
    <x v="260"/>
    <d v="2011-07-05T00:00:00"/>
    <s v="Same Day"/>
    <x v="419"/>
    <s v="Dan Campbell"/>
    <x v="0"/>
    <s v="United States"/>
    <s v="Houston"/>
    <x v="5"/>
    <n v="77036"/>
    <x v="2"/>
    <x v="196"/>
    <x v="1"/>
    <x v="4"/>
    <x v="195"/>
    <n v="220.77600000000001"/>
    <n v="3"/>
    <n v="0.2"/>
    <n v="-44.155200000000022"/>
  </r>
  <r>
    <n v="1357"/>
    <x v="644"/>
    <x v="2"/>
    <x v="260"/>
    <d v="2011-07-05T00:00:00"/>
    <s v="Same Day"/>
    <x v="419"/>
    <s v="Dan Campbell"/>
    <x v="0"/>
    <s v="United States"/>
    <s v="Houston"/>
    <x v="5"/>
    <n v="77036"/>
    <x v="2"/>
    <x v="911"/>
    <x v="1"/>
    <x v="4"/>
    <x v="894"/>
    <n v="281.42400000000004"/>
    <n v="11"/>
    <n v="0.2"/>
    <n v="-35.178000000000004"/>
  </r>
  <r>
    <n v="1358"/>
    <x v="645"/>
    <x v="0"/>
    <x v="465"/>
    <d v="2013-05-08T00:00:00"/>
    <s v="First Class"/>
    <x v="444"/>
    <s v="Natalie DeCherney"/>
    <x v="0"/>
    <s v="United States"/>
    <s v="Louisville"/>
    <x v="0"/>
    <n v="40214"/>
    <x v="0"/>
    <x v="954"/>
    <x v="1"/>
    <x v="10"/>
    <x v="938"/>
    <n v="79.14"/>
    <n v="3"/>
    <n v="0"/>
    <n v="36.404399999999995"/>
  </r>
  <r>
    <n v="1359"/>
    <x v="646"/>
    <x v="3"/>
    <x v="466"/>
    <d v="2014-04-28T00:00:00"/>
    <s v="First Class"/>
    <x v="445"/>
    <s v="Larry Blacks"/>
    <x v="0"/>
    <s v="United States"/>
    <s v="Fort Worth"/>
    <x v="5"/>
    <n v="76106"/>
    <x v="2"/>
    <x v="527"/>
    <x v="0"/>
    <x v="5"/>
    <x v="522"/>
    <n v="1.988"/>
    <n v="1"/>
    <n v="0.6"/>
    <n v="-1.4413"/>
  </r>
  <r>
    <n v="1360"/>
    <x v="647"/>
    <x v="2"/>
    <x v="467"/>
    <d v="2011-10-01T00:00:00"/>
    <s v="Second Class"/>
    <x v="446"/>
    <s v="Kean Takahito"/>
    <x v="0"/>
    <s v="United States"/>
    <s v="Los Angeles"/>
    <x v="1"/>
    <n v="90049"/>
    <x v="1"/>
    <x v="955"/>
    <x v="0"/>
    <x v="1"/>
    <x v="939"/>
    <n v="145.56800000000001"/>
    <n v="2"/>
    <n v="0.2"/>
    <n v="0"/>
  </r>
  <r>
    <n v="1361"/>
    <x v="648"/>
    <x v="3"/>
    <x v="15"/>
    <d v="2014-10-26T00:00:00"/>
    <s v="Standard Class"/>
    <x v="447"/>
    <s v="Harry Marie"/>
    <x v="1"/>
    <s v="United States"/>
    <s v="Philadelphia"/>
    <x v="9"/>
    <n v="19120"/>
    <x v="3"/>
    <x v="666"/>
    <x v="1"/>
    <x v="6"/>
    <x v="660"/>
    <n v="123.256"/>
    <n v="7"/>
    <n v="0.2"/>
    <n v="9.2441999999999993"/>
  </r>
  <r>
    <n v="1362"/>
    <x v="648"/>
    <x v="3"/>
    <x v="15"/>
    <d v="2014-10-26T00:00:00"/>
    <s v="Standard Class"/>
    <x v="447"/>
    <s v="Harry Marie"/>
    <x v="1"/>
    <s v="United States"/>
    <s v="Philadelphia"/>
    <x v="9"/>
    <n v="19120"/>
    <x v="3"/>
    <x v="956"/>
    <x v="1"/>
    <x v="10"/>
    <x v="940"/>
    <n v="23.680000000000003"/>
    <n v="4"/>
    <n v="0.2"/>
    <n v="7.3999999999999995"/>
  </r>
  <r>
    <n v="1363"/>
    <x v="648"/>
    <x v="3"/>
    <x v="15"/>
    <d v="2014-10-26T00:00:00"/>
    <s v="Standard Class"/>
    <x v="447"/>
    <s v="Harry Marie"/>
    <x v="1"/>
    <s v="United States"/>
    <s v="Philadelphia"/>
    <x v="9"/>
    <n v="19120"/>
    <x v="3"/>
    <x v="957"/>
    <x v="2"/>
    <x v="7"/>
    <x v="941"/>
    <n v="309.57600000000002"/>
    <n v="4"/>
    <n v="0.4"/>
    <n v="-56.755600000000015"/>
  </r>
  <r>
    <n v="1364"/>
    <x v="649"/>
    <x v="3"/>
    <x v="468"/>
    <d v="2014-11-12T00:00:00"/>
    <s v="First Class"/>
    <x v="448"/>
    <s v="Ann Blume"/>
    <x v="1"/>
    <s v="United States"/>
    <s v="Tucson"/>
    <x v="16"/>
    <n v="85705"/>
    <x v="1"/>
    <x v="624"/>
    <x v="1"/>
    <x v="8"/>
    <x v="618"/>
    <n v="38.388000000000005"/>
    <n v="14"/>
    <n v="0.7"/>
    <n v="-25.591999999999999"/>
  </r>
  <r>
    <n v="1365"/>
    <x v="649"/>
    <x v="3"/>
    <x v="468"/>
    <d v="2014-11-12T00:00:00"/>
    <s v="First Class"/>
    <x v="448"/>
    <s v="Ann Blume"/>
    <x v="1"/>
    <s v="United States"/>
    <s v="Tucson"/>
    <x v="16"/>
    <n v="85705"/>
    <x v="1"/>
    <x v="958"/>
    <x v="2"/>
    <x v="15"/>
    <x v="942"/>
    <n v="95.994000000000014"/>
    <n v="2"/>
    <n v="0.7"/>
    <n v="-63.995999999999981"/>
  </r>
  <r>
    <n v="1366"/>
    <x v="649"/>
    <x v="3"/>
    <x v="468"/>
    <d v="2014-11-12T00:00:00"/>
    <s v="First Class"/>
    <x v="448"/>
    <s v="Ann Blume"/>
    <x v="1"/>
    <s v="United States"/>
    <s v="Tucson"/>
    <x v="16"/>
    <n v="85705"/>
    <x v="1"/>
    <x v="959"/>
    <x v="2"/>
    <x v="11"/>
    <x v="943"/>
    <n v="239.95200000000003"/>
    <n v="6"/>
    <n v="0.2"/>
    <n v="-35.992800000000038"/>
  </r>
  <r>
    <n v="1367"/>
    <x v="649"/>
    <x v="3"/>
    <x v="468"/>
    <d v="2014-11-12T00:00:00"/>
    <s v="First Class"/>
    <x v="448"/>
    <s v="Ann Blume"/>
    <x v="1"/>
    <s v="United States"/>
    <s v="Tucson"/>
    <x v="16"/>
    <n v="85705"/>
    <x v="1"/>
    <x v="202"/>
    <x v="2"/>
    <x v="7"/>
    <x v="201"/>
    <n v="201.584"/>
    <n v="2"/>
    <n v="0.2"/>
    <n v="15.118800000000007"/>
  </r>
  <r>
    <n v="1368"/>
    <x v="649"/>
    <x v="3"/>
    <x v="468"/>
    <d v="2014-11-12T00:00:00"/>
    <s v="First Class"/>
    <x v="448"/>
    <s v="Ann Blume"/>
    <x v="1"/>
    <s v="United States"/>
    <s v="Tucson"/>
    <x v="16"/>
    <n v="85705"/>
    <x v="1"/>
    <x v="299"/>
    <x v="0"/>
    <x v="1"/>
    <x v="296"/>
    <n v="899.13600000000008"/>
    <n v="4"/>
    <n v="0.2"/>
    <n v="-146.10960000000014"/>
  </r>
  <r>
    <n v="1369"/>
    <x v="650"/>
    <x v="3"/>
    <x v="141"/>
    <d v="2014-07-12T00:00:00"/>
    <s v="First Class"/>
    <x v="449"/>
    <s v="Sam Zeldin"/>
    <x v="2"/>
    <s v="United States"/>
    <s v="Pico Rivera"/>
    <x v="1"/>
    <n v="90660"/>
    <x v="1"/>
    <x v="287"/>
    <x v="0"/>
    <x v="5"/>
    <x v="284"/>
    <n v="145.9"/>
    <n v="5"/>
    <n v="0"/>
    <n v="62.736999999999995"/>
  </r>
  <r>
    <n v="1370"/>
    <x v="651"/>
    <x v="1"/>
    <x v="100"/>
    <d v="2012-12-28T00:00:00"/>
    <s v="Standard Class"/>
    <x v="439"/>
    <s v="Jim Radford"/>
    <x v="0"/>
    <s v="United States"/>
    <s v="Colorado Springs"/>
    <x v="22"/>
    <n v="80906"/>
    <x v="1"/>
    <x v="178"/>
    <x v="0"/>
    <x v="0"/>
    <x v="177"/>
    <n v="590.05800000000011"/>
    <n v="7"/>
    <n v="0.7"/>
    <n v="-786.74400000000026"/>
  </r>
  <r>
    <n v="1371"/>
    <x v="651"/>
    <x v="1"/>
    <x v="100"/>
    <d v="2012-12-28T00:00:00"/>
    <s v="Standard Class"/>
    <x v="439"/>
    <s v="Jim Radford"/>
    <x v="0"/>
    <s v="United States"/>
    <s v="Colorado Springs"/>
    <x v="22"/>
    <n v="80906"/>
    <x v="1"/>
    <x v="628"/>
    <x v="1"/>
    <x v="6"/>
    <x v="622"/>
    <n v="14.04"/>
    <n v="3"/>
    <n v="0.2"/>
    <n v="1.5794999999999986"/>
  </r>
  <r>
    <n v="1372"/>
    <x v="652"/>
    <x v="3"/>
    <x v="469"/>
    <d v="2014-03-13T00:00:00"/>
    <s v="Standard Class"/>
    <x v="450"/>
    <s v="Michael Granlund"/>
    <x v="2"/>
    <s v="United States"/>
    <s v="Clinton"/>
    <x v="39"/>
    <n v="20735"/>
    <x v="3"/>
    <x v="960"/>
    <x v="2"/>
    <x v="11"/>
    <x v="944"/>
    <n v="49.08"/>
    <n v="3"/>
    <n v="0"/>
    <n v="4.9079999999999977"/>
  </r>
  <r>
    <n v="1373"/>
    <x v="653"/>
    <x v="2"/>
    <x v="470"/>
    <d v="2011-04-06T00:00:00"/>
    <s v="Second Class"/>
    <x v="27"/>
    <s v="Kunst Miller"/>
    <x v="0"/>
    <s v="United States"/>
    <s v="Vallejo"/>
    <x v="1"/>
    <n v="94591"/>
    <x v="1"/>
    <x v="579"/>
    <x v="1"/>
    <x v="2"/>
    <x v="574"/>
    <n v="29.6"/>
    <n v="2"/>
    <n v="0"/>
    <n v="14.8"/>
  </r>
  <r>
    <n v="1374"/>
    <x v="653"/>
    <x v="2"/>
    <x v="470"/>
    <d v="2011-04-06T00:00:00"/>
    <s v="Second Class"/>
    <x v="27"/>
    <s v="Kunst Miller"/>
    <x v="0"/>
    <s v="United States"/>
    <s v="Vallejo"/>
    <x v="1"/>
    <n v="94591"/>
    <x v="1"/>
    <x v="961"/>
    <x v="1"/>
    <x v="8"/>
    <x v="945"/>
    <n v="17.088000000000001"/>
    <n v="4"/>
    <n v="0.2"/>
    <n v="5.5535999999999994"/>
  </r>
  <r>
    <n v="1375"/>
    <x v="654"/>
    <x v="1"/>
    <x v="471"/>
    <d v="2012-09-19T00:00:00"/>
    <s v="Standard Class"/>
    <x v="244"/>
    <s v="Christina Anderson"/>
    <x v="0"/>
    <s v="United States"/>
    <s v="Provo"/>
    <x v="7"/>
    <n v="84604"/>
    <x v="1"/>
    <x v="962"/>
    <x v="0"/>
    <x v="3"/>
    <x v="946"/>
    <n v="912.75"/>
    <n v="5"/>
    <n v="0"/>
    <n v="118.65750000000006"/>
  </r>
  <r>
    <n v="1376"/>
    <x v="655"/>
    <x v="2"/>
    <x v="472"/>
    <d v="2011-08-09T00:00:00"/>
    <s v="Second Class"/>
    <x v="104"/>
    <s v="Valerie Dominguez"/>
    <x v="0"/>
    <s v="United States"/>
    <s v="Pleasant Grove"/>
    <x v="7"/>
    <n v="84062"/>
    <x v="1"/>
    <x v="963"/>
    <x v="1"/>
    <x v="9"/>
    <x v="947"/>
    <n v="1089.75"/>
    <n v="3"/>
    <n v="0"/>
    <n v="305.13000000000011"/>
  </r>
  <r>
    <n v="1377"/>
    <x v="655"/>
    <x v="2"/>
    <x v="472"/>
    <d v="2011-08-09T00:00:00"/>
    <s v="Second Class"/>
    <x v="104"/>
    <s v="Valerie Dominguez"/>
    <x v="0"/>
    <s v="United States"/>
    <s v="Pleasant Grove"/>
    <x v="7"/>
    <n v="84062"/>
    <x v="1"/>
    <x v="964"/>
    <x v="1"/>
    <x v="10"/>
    <x v="948"/>
    <n v="447.84"/>
    <n v="8"/>
    <n v="0"/>
    <n v="219.44159999999999"/>
  </r>
  <r>
    <n v="1378"/>
    <x v="655"/>
    <x v="2"/>
    <x v="472"/>
    <d v="2011-08-09T00:00:00"/>
    <s v="Second Class"/>
    <x v="104"/>
    <s v="Valerie Dominguez"/>
    <x v="0"/>
    <s v="United States"/>
    <s v="Pleasant Grove"/>
    <x v="7"/>
    <n v="84062"/>
    <x v="1"/>
    <x v="965"/>
    <x v="1"/>
    <x v="6"/>
    <x v="949"/>
    <n v="16.399999999999999"/>
    <n v="5"/>
    <n v="0"/>
    <n v="4.2639999999999993"/>
  </r>
  <r>
    <n v="1379"/>
    <x v="655"/>
    <x v="2"/>
    <x v="472"/>
    <d v="2011-08-09T00:00:00"/>
    <s v="Second Class"/>
    <x v="104"/>
    <s v="Valerie Dominguez"/>
    <x v="0"/>
    <s v="United States"/>
    <s v="Pleasant Grove"/>
    <x v="7"/>
    <n v="84062"/>
    <x v="1"/>
    <x v="966"/>
    <x v="2"/>
    <x v="7"/>
    <x v="950"/>
    <n v="399.96000000000004"/>
    <n v="5"/>
    <n v="0.2"/>
    <n v="34.996499999999969"/>
  </r>
  <r>
    <n v="1380"/>
    <x v="655"/>
    <x v="2"/>
    <x v="472"/>
    <d v="2011-08-09T00:00:00"/>
    <s v="Second Class"/>
    <x v="104"/>
    <s v="Valerie Dominguez"/>
    <x v="0"/>
    <s v="United States"/>
    <s v="Pleasant Grove"/>
    <x v="7"/>
    <n v="84062"/>
    <x v="1"/>
    <x v="967"/>
    <x v="1"/>
    <x v="4"/>
    <x v="951"/>
    <n v="158.9"/>
    <n v="5"/>
    <n v="0"/>
    <n v="7.9449999999999932"/>
  </r>
  <r>
    <n v="1381"/>
    <x v="655"/>
    <x v="2"/>
    <x v="472"/>
    <d v="2011-08-09T00:00:00"/>
    <s v="Second Class"/>
    <x v="104"/>
    <s v="Valerie Dominguez"/>
    <x v="0"/>
    <s v="United States"/>
    <s v="Pleasant Grove"/>
    <x v="7"/>
    <n v="84062"/>
    <x v="1"/>
    <x v="91"/>
    <x v="1"/>
    <x v="8"/>
    <x v="91"/>
    <n v="13.184000000000001"/>
    <n v="1"/>
    <n v="0.2"/>
    <n v="4.7792000000000003"/>
  </r>
  <r>
    <n v="1382"/>
    <x v="656"/>
    <x v="0"/>
    <x v="323"/>
    <d v="2013-09-10T00:00:00"/>
    <s v="Standard Class"/>
    <x v="451"/>
    <s v="Julie Kriz"/>
    <x v="2"/>
    <s v="United States"/>
    <s v="Aurora"/>
    <x v="10"/>
    <n v="60505"/>
    <x v="2"/>
    <x v="583"/>
    <x v="0"/>
    <x v="5"/>
    <x v="578"/>
    <n v="83.951999999999998"/>
    <n v="3"/>
    <n v="0.6"/>
    <n v="-90.24839999999999"/>
  </r>
  <r>
    <n v="1383"/>
    <x v="657"/>
    <x v="0"/>
    <x v="473"/>
    <d v="2013-02-05T00:00:00"/>
    <s v="Same Day"/>
    <x v="452"/>
    <s v="Paul Prost"/>
    <x v="2"/>
    <s v="United States"/>
    <s v="Smyrna"/>
    <x v="32"/>
    <n v="30080"/>
    <x v="0"/>
    <x v="871"/>
    <x v="1"/>
    <x v="4"/>
    <x v="856"/>
    <n v="80.98"/>
    <n v="1"/>
    <n v="0"/>
    <n v="1.6196000000000055"/>
  </r>
  <r>
    <n v="1384"/>
    <x v="657"/>
    <x v="0"/>
    <x v="473"/>
    <d v="2013-02-05T00:00:00"/>
    <s v="Same Day"/>
    <x v="452"/>
    <s v="Paul Prost"/>
    <x v="2"/>
    <s v="United States"/>
    <s v="Smyrna"/>
    <x v="32"/>
    <n v="30080"/>
    <x v="0"/>
    <x v="968"/>
    <x v="1"/>
    <x v="10"/>
    <x v="952"/>
    <n v="348.84"/>
    <n v="9"/>
    <n v="0"/>
    <n v="170.9316"/>
  </r>
  <r>
    <n v="1385"/>
    <x v="657"/>
    <x v="0"/>
    <x v="473"/>
    <d v="2013-02-05T00:00:00"/>
    <s v="Same Day"/>
    <x v="452"/>
    <s v="Paul Prost"/>
    <x v="2"/>
    <s v="United States"/>
    <s v="Smyrna"/>
    <x v="32"/>
    <n v="30080"/>
    <x v="0"/>
    <x v="969"/>
    <x v="1"/>
    <x v="13"/>
    <x v="953"/>
    <n v="9.4499999999999993"/>
    <n v="5"/>
    <n v="0"/>
    <n v="0.18900000000000028"/>
  </r>
  <r>
    <n v="1386"/>
    <x v="657"/>
    <x v="0"/>
    <x v="473"/>
    <d v="2013-02-05T00:00:00"/>
    <s v="Same Day"/>
    <x v="452"/>
    <s v="Paul Prost"/>
    <x v="2"/>
    <s v="United States"/>
    <s v="Smyrna"/>
    <x v="32"/>
    <n v="30080"/>
    <x v="0"/>
    <x v="267"/>
    <x v="0"/>
    <x v="5"/>
    <x v="954"/>
    <n v="18.84"/>
    <n v="3"/>
    <n v="0"/>
    <n v="7.1592000000000002"/>
  </r>
  <r>
    <n v="1387"/>
    <x v="657"/>
    <x v="0"/>
    <x v="473"/>
    <d v="2013-02-05T00:00:00"/>
    <s v="Same Day"/>
    <x v="452"/>
    <s v="Paul Prost"/>
    <x v="2"/>
    <s v="United States"/>
    <s v="Smyrna"/>
    <x v="32"/>
    <n v="30080"/>
    <x v="0"/>
    <x v="574"/>
    <x v="0"/>
    <x v="0"/>
    <x v="569"/>
    <n v="239.98"/>
    <n v="2"/>
    <n v="0"/>
    <n v="52.795599999999979"/>
  </r>
  <r>
    <n v="1388"/>
    <x v="657"/>
    <x v="0"/>
    <x v="473"/>
    <d v="2013-02-05T00:00:00"/>
    <s v="Same Day"/>
    <x v="452"/>
    <s v="Paul Prost"/>
    <x v="2"/>
    <s v="United States"/>
    <s v="Smyrna"/>
    <x v="32"/>
    <n v="30080"/>
    <x v="0"/>
    <x v="970"/>
    <x v="1"/>
    <x v="12"/>
    <x v="955"/>
    <n v="167.96"/>
    <n v="2"/>
    <n v="0"/>
    <n v="78.941199999999995"/>
  </r>
  <r>
    <n v="1389"/>
    <x v="657"/>
    <x v="0"/>
    <x v="473"/>
    <d v="2013-02-05T00:00:00"/>
    <s v="Same Day"/>
    <x v="452"/>
    <s v="Paul Prost"/>
    <x v="2"/>
    <s v="United States"/>
    <s v="Smyrna"/>
    <x v="32"/>
    <n v="30080"/>
    <x v="0"/>
    <x v="139"/>
    <x v="2"/>
    <x v="7"/>
    <x v="139"/>
    <n v="104.85000000000001"/>
    <n v="3"/>
    <n v="0"/>
    <n v="28.309500000000007"/>
  </r>
  <r>
    <n v="1390"/>
    <x v="657"/>
    <x v="0"/>
    <x v="473"/>
    <d v="2013-02-05T00:00:00"/>
    <s v="Same Day"/>
    <x v="452"/>
    <s v="Paul Prost"/>
    <x v="2"/>
    <s v="United States"/>
    <s v="Smyrna"/>
    <x v="32"/>
    <n v="30080"/>
    <x v="0"/>
    <x v="297"/>
    <x v="2"/>
    <x v="7"/>
    <x v="294"/>
    <n v="484.83000000000004"/>
    <n v="3"/>
    <n v="0"/>
    <n v="126.05580000000002"/>
  </r>
  <r>
    <n v="1391"/>
    <x v="657"/>
    <x v="0"/>
    <x v="473"/>
    <d v="2013-02-05T00:00:00"/>
    <s v="Same Day"/>
    <x v="452"/>
    <s v="Paul Prost"/>
    <x v="2"/>
    <s v="United States"/>
    <s v="Smyrna"/>
    <x v="32"/>
    <n v="30080"/>
    <x v="0"/>
    <x v="447"/>
    <x v="1"/>
    <x v="10"/>
    <x v="442"/>
    <n v="122.97"/>
    <n v="3"/>
    <n v="0"/>
    <n v="60.255300000000005"/>
  </r>
  <r>
    <n v="1392"/>
    <x v="657"/>
    <x v="0"/>
    <x v="473"/>
    <d v="2013-02-05T00:00:00"/>
    <s v="Same Day"/>
    <x v="452"/>
    <s v="Paul Prost"/>
    <x v="2"/>
    <s v="United States"/>
    <s v="Smyrna"/>
    <x v="32"/>
    <n v="30080"/>
    <x v="0"/>
    <x v="232"/>
    <x v="1"/>
    <x v="4"/>
    <x v="230"/>
    <n v="154.44"/>
    <n v="3"/>
    <n v="0"/>
    <n v="1.5444000000000031"/>
  </r>
  <r>
    <n v="1393"/>
    <x v="657"/>
    <x v="0"/>
    <x v="473"/>
    <d v="2013-02-05T00:00:00"/>
    <s v="Same Day"/>
    <x v="452"/>
    <s v="Paul Prost"/>
    <x v="2"/>
    <s v="United States"/>
    <s v="Smyrna"/>
    <x v="32"/>
    <n v="30080"/>
    <x v="0"/>
    <x v="62"/>
    <x v="1"/>
    <x v="10"/>
    <x v="62"/>
    <n v="342.37"/>
    <n v="7"/>
    <n v="0"/>
    <n v="160.91389999999998"/>
  </r>
  <r>
    <n v="1394"/>
    <x v="658"/>
    <x v="3"/>
    <x v="445"/>
    <d v="2014-07-05T00:00:00"/>
    <s v="First Class"/>
    <x v="453"/>
    <s v="Yana Sorensen"/>
    <x v="1"/>
    <s v="United States"/>
    <s v="Burlington"/>
    <x v="3"/>
    <n v="27217"/>
    <x v="0"/>
    <x v="181"/>
    <x v="1"/>
    <x v="6"/>
    <x v="180"/>
    <n v="9.5519999999999996"/>
    <n v="3"/>
    <n v="0.2"/>
    <n v="1.5521999999999991"/>
  </r>
  <r>
    <n v="1395"/>
    <x v="659"/>
    <x v="3"/>
    <x v="449"/>
    <d v="2014-10-15T00:00:00"/>
    <s v="Standard Class"/>
    <x v="316"/>
    <s v="Cyma Kinney"/>
    <x v="1"/>
    <s v="United States"/>
    <s v="Aurora"/>
    <x v="10"/>
    <n v="60505"/>
    <x v="2"/>
    <x v="971"/>
    <x v="0"/>
    <x v="3"/>
    <x v="956"/>
    <n v="652.45000000000005"/>
    <n v="5"/>
    <n v="0.5"/>
    <n v="-430.61700000000019"/>
  </r>
  <r>
    <n v="1396"/>
    <x v="659"/>
    <x v="3"/>
    <x v="449"/>
    <d v="2014-10-15T00:00:00"/>
    <s v="Standard Class"/>
    <x v="316"/>
    <s v="Cyma Kinney"/>
    <x v="1"/>
    <s v="United States"/>
    <s v="Aurora"/>
    <x v="10"/>
    <n v="60505"/>
    <x v="2"/>
    <x v="972"/>
    <x v="0"/>
    <x v="3"/>
    <x v="957"/>
    <n v="66.644999999999996"/>
    <n v="3"/>
    <n v="0.5"/>
    <n v="-42.652799999999999"/>
  </r>
  <r>
    <n v="1397"/>
    <x v="660"/>
    <x v="0"/>
    <x v="390"/>
    <d v="2013-11-27T00:00:00"/>
    <s v="First Class"/>
    <x v="396"/>
    <s v="Nat Carroll"/>
    <x v="0"/>
    <s v="United States"/>
    <s v="New York City"/>
    <x v="15"/>
    <n v="10035"/>
    <x v="3"/>
    <x v="973"/>
    <x v="1"/>
    <x v="8"/>
    <x v="958"/>
    <n v="17.216000000000001"/>
    <n v="4"/>
    <n v="0.2"/>
    <n v="6.025599999999999"/>
  </r>
  <r>
    <n v="1398"/>
    <x v="660"/>
    <x v="0"/>
    <x v="390"/>
    <d v="2013-11-27T00:00:00"/>
    <s v="First Class"/>
    <x v="396"/>
    <s v="Nat Carroll"/>
    <x v="0"/>
    <s v="United States"/>
    <s v="New York City"/>
    <x v="15"/>
    <n v="10035"/>
    <x v="3"/>
    <x v="609"/>
    <x v="1"/>
    <x v="10"/>
    <x v="604"/>
    <n v="11.56"/>
    <n v="2"/>
    <n v="0"/>
    <n v="5.6644000000000005"/>
  </r>
  <r>
    <n v="1399"/>
    <x v="660"/>
    <x v="0"/>
    <x v="390"/>
    <d v="2013-11-27T00:00:00"/>
    <s v="First Class"/>
    <x v="396"/>
    <s v="Nat Carroll"/>
    <x v="0"/>
    <s v="United States"/>
    <s v="New York City"/>
    <x v="15"/>
    <n v="10035"/>
    <x v="3"/>
    <x v="176"/>
    <x v="2"/>
    <x v="11"/>
    <x v="175"/>
    <n v="88.4"/>
    <n v="4"/>
    <n v="0"/>
    <n v="11.492000000000004"/>
  </r>
  <r>
    <n v="1400"/>
    <x v="660"/>
    <x v="0"/>
    <x v="390"/>
    <d v="2013-11-27T00:00:00"/>
    <s v="First Class"/>
    <x v="396"/>
    <s v="Nat Carroll"/>
    <x v="0"/>
    <s v="United States"/>
    <s v="New York City"/>
    <x v="15"/>
    <n v="10035"/>
    <x v="3"/>
    <x v="974"/>
    <x v="1"/>
    <x v="10"/>
    <x v="959"/>
    <n v="6.48"/>
    <n v="1"/>
    <n v="0"/>
    <n v="3.1104000000000003"/>
  </r>
  <r>
    <n v="1401"/>
    <x v="661"/>
    <x v="0"/>
    <x v="474"/>
    <d v="2013-11-06T00:00:00"/>
    <s v="Standard Class"/>
    <x v="454"/>
    <s v="Katherine Murray"/>
    <x v="2"/>
    <s v="United States"/>
    <s v="Salem"/>
    <x v="17"/>
    <n v="24153"/>
    <x v="0"/>
    <x v="47"/>
    <x v="2"/>
    <x v="7"/>
    <x v="47"/>
    <n v="21.8"/>
    <n v="2"/>
    <n v="0"/>
    <n v="6.104000000000001"/>
  </r>
  <r>
    <n v="1402"/>
    <x v="661"/>
    <x v="0"/>
    <x v="474"/>
    <d v="2013-11-06T00:00:00"/>
    <s v="Standard Class"/>
    <x v="454"/>
    <s v="Katherine Murray"/>
    <x v="2"/>
    <s v="United States"/>
    <s v="Salem"/>
    <x v="17"/>
    <n v="24153"/>
    <x v="0"/>
    <x v="556"/>
    <x v="1"/>
    <x v="12"/>
    <x v="550"/>
    <n v="251.79000000000002"/>
    <n v="3"/>
    <n v="0"/>
    <n v="118.34129999999999"/>
  </r>
  <r>
    <n v="1403"/>
    <x v="662"/>
    <x v="0"/>
    <x v="475"/>
    <d v="2013-04-26T00:00:00"/>
    <s v="Standard Class"/>
    <x v="39"/>
    <s v="Gary Mitchum"/>
    <x v="2"/>
    <s v="United States"/>
    <s v="Columbus"/>
    <x v="24"/>
    <n v="43229"/>
    <x v="3"/>
    <x v="975"/>
    <x v="0"/>
    <x v="3"/>
    <x v="960"/>
    <n v="205.17599999999999"/>
    <n v="2"/>
    <n v="0.4"/>
    <n v="-58.133199999999988"/>
  </r>
  <r>
    <n v="1404"/>
    <x v="662"/>
    <x v="0"/>
    <x v="475"/>
    <d v="2013-04-26T00:00:00"/>
    <s v="Standard Class"/>
    <x v="39"/>
    <s v="Gary Mitchum"/>
    <x v="2"/>
    <s v="United States"/>
    <s v="Columbus"/>
    <x v="24"/>
    <n v="43229"/>
    <x v="3"/>
    <x v="976"/>
    <x v="1"/>
    <x v="10"/>
    <x v="961"/>
    <n v="419.4"/>
    <n v="5"/>
    <n v="0.2"/>
    <n v="146.79"/>
  </r>
  <r>
    <n v="1405"/>
    <x v="663"/>
    <x v="2"/>
    <x v="322"/>
    <d v="2011-04-08T00:00:00"/>
    <s v="First Class"/>
    <x v="174"/>
    <s v="Shirley Daniels"/>
    <x v="2"/>
    <s v="United States"/>
    <s v="Philadelphia"/>
    <x v="9"/>
    <n v="19143"/>
    <x v="3"/>
    <x v="505"/>
    <x v="1"/>
    <x v="14"/>
    <x v="500"/>
    <n v="10.304000000000002"/>
    <n v="1"/>
    <n v="0.2"/>
    <n v="-2.1896000000000004"/>
  </r>
  <r>
    <n v="1406"/>
    <x v="663"/>
    <x v="2"/>
    <x v="322"/>
    <d v="2011-04-08T00:00:00"/>
    <s v="First Class"/>
    <x v="174"/>
    <s v="Shirley Daniels"/>
    <x v="2"/>
    <s v="United States"/>
    <s v="Philadelphia"/>
    <x v="9"/>
    <n v="19143"/>
    <x v="3"/>
    <x v="977"/>
    <x v="0"/>
    <x v="3"/>
    <x v="824"/>
    <n v="154.76400000000001"/>
    <n v="3"/>
    <n v="0.4"/>
    <n v="-36.11160000000001"/>
  </r>
  <r>
    <n v="1407"/>
    <x v="663"/>
    <x v="2"/>
    <x v="322"/>
    <d v="2011-04-08T00:00:00"/>
    <s v="First Class"/>
    <x v="174"/>
    <s v="Shirley Daniels"/>
    <x v="2"/>
    <s v="United States"/>
    <s v="Philadelphia"/>
    <x v="9"/>
    <n v="19143"/>
    <x v="3"/>
    <x v="171"/>
    <x v="2"/>
    <x v="11"/>
    <x v="170"/>
    <n v="116.78399999999999"/>
    <n v="2"/>
    <n v="0.2"/>
    <n v="21.896999999999991"/>
  </r>
  <r>
    <n v="1408"/>
    <x v="664"/>
    <x v="0"/>
    <x v="476"/>
    <d v="2013-09-07T00:00:00"/>
    <s v="Standard Class"/>
    <x v="30"/>
    <s v="Karen Daniels"/>
    <x v="0"/>
    <s v="United States"/>
    <s v="New York City"/>
    <x v="15"/>
    <n v="10024"/>
    <x v="3"/>
    <x v="978"/>
    <x v="1"/>
    <x v="6"/>
    <x v="962"/>
    <n v="75.48"/>
    <n v="2"/>
    <n v="0"/>
    <n v="19.6248"/>
  </r>
  <r>
    <n v="1409"/>
    <x v="664"/>
    <x v="0"/>
    <x v="476"/>
    <d v="2013-09-07T00:00:00"/>
    <s v="Standard Class"/>
    <x v="30"/>
    <s v="Karen Daniels"/>
    <x v="0"/>
    <s v="United States"/>
    <s v="New York City"/>
    <x v="15"/>
    <n v="10024"/>
    <x v="3"/>
    <x v="296"/>
    <x v="0"/>
    <x v="5"/>
    <x v="293"/>
    <n v="39.979999999999997"/>
    <n v="2"/>
    <n v="0"/>
    <n v="9.9949999999999974"/>
  </r>
  <r>
    <n v="1410"/>
    <x v="665"/>
    <x v="0"/>
    <x v="477"/>
    <d v="2013-10-01T00:00:00"/>
    <s v="Standard Class"/>
    <x v="455"/>
    <s v="Adrian Barton"/>
    <x v="0"/>
    <s v="United States"/>
    <s v="Phoenix"/>
    <x v="16"/>
    <n v="85023"/>
    <x v="1"/>
    <x v="736"/>
    <x v="0"/>
    <x v="3"/>
    <x v="728"/>
    <n v="393.16500000000002"/>
    <n v="3"/>
    <n v="0.5"/>
    <n v="-204.44580000000005"/>
  </r>
  <r>
    <n v="1411"/>
    <x v="666"/>
    <x v="3"/>
    <x v="259"/>
    <d v="2014-11-12T00:00:00"/>
    <s v="Standard Class"/>
    <x v="449"/>
    <s v="Sam Zeldin"/>
    <x v="2"/>
    <s v="United States"/>
    <s v="Grand Prairie"/>
    <x v="5"/>
    <n v="75051"/>
    <x v="2"/>
    <x v="429"/>
    <x v="1"/>
    <x v="2"/>
    <x v="424"/>
    <n v="23.680000000000003"/>
    <n v="2"/>
    <n v="0.2"/>
    <n v="8.879999999999999"/>
  </r>
  <r>
    <n v="1412"/>
    <x v="667"/>
    <x v="0"/>
    <x v="478"/>
    <d v="2013-07-14T00:00:00"/>
    <s v="Standard Class"/>
    <x v="63"/>
    <s v="Jonathan Doherty"/>
    <x v="1"/>
    <s v="United States"/>
    <s v="New York City"/>
    <x v="15"/>
    <n v="10035"/>
    <x v="3"/>
    <x v="629"/>
    <x v="0"/>
    <x v="1"/>
    <x v="623"/>
    <n v="408.00599999999997"/>
    <n v="2"/>
    <n v="0.1"/>
    <n v="72.534400000000005"/>
  </r>
  <r>
    <n v="1413"/>
    <x v="667"/>
    <x v="0"/>
    <x v="478"/>
    <d v="2013-07-14T00:00:00"/>
    <s v="Standard Class"/>
    <x v="63"/>
    <s v="Jonathan Doherty"/>
    <x v="1"/>
    <s v="United States"/>
    <s v="New York City"/>
    <x v="15"/>
    <n v="10035"/>
    <x v="3"/>
    <x v="479"/>
    <x v="0"/>
    <x v="5"/>
    <x v="475"/>
    <n v="165.28"/>
    <n v="4"/>
    <n v="0"/>
    <n v="14.875200000000007"/>
  </r>
  <r>
    <n v="1414"/>
    <x v="668"/>
    <x v="2"/>
    <x v="479"/>
    <d v="2011-07-05T00:00:00"/>
    <s v="Standard Class"/>
    <x v="456"/>
    <s v="Helen Abelman"/>
    <x v="0"/>
    <s v="United States"/>
    <s v="New York City"/>
    <x v="15"/>
    <n v="10024"/>
    <x v="3"/>
    <x v="979"/>
    <x v="1"/>
    <x v="8"/>
    <x v="963"/>
    <n v="334.76800000000003"/>
    <n v="7"/>
    <n v="0.2"/>
    <n v="108.79959999999997"/>
  </r>
  <r>
    <n v="1415"/>
    <x v="669"/>
    <x v="3"/>
    <x v="480"/>
    <d v="2014-02-01T00:00:00"/>
    <s v="Second Class"/>
    <x v="457"/>
    <s v="Beth Thompson"/>
    <x v="2"/>
    <s v="United States"/>
    <s v="Costa Mesa"/>
    <x v="1"/>
    <n v="92627"/>
    <x v="1"/>
    <x v="914"/>
    <x v="2"/>
    <x v="11"/>
    <x v="897"/>
    <n v="239.96999999999997"/>
    <n v="3"/>
    <n v="0"/>
    <n v="26.39670000000001"/>
  </r>
  <r>
    <n v="1416"/>
    <x v="669"/>
    <x v="3"/>
    <x v="480"/>
    <d v="2014-02-01T00:00:00"/>
    <s v="Second Class"/>
    <x v="457"/>
    <s v="Beth Thompson"/>
    <x v="2"/>
    <s v="United States"/>
    <s v="Costa Mesa"/>
    <x v="1"/>
    <n v="92627"/>
    <x v="1"/>
    <x v="980"/>
    <x v="0"/>
    <x v="5"/>
    <x v="964"/>
    <n v="37.74"/>
    <n v="3"/>
    <n v="0"/>
    <n v="12.831599999999996"/>
  </r>
  <r>
    <n v="1417"/>
    <x v="670"/>
    <x v="1"/>
    <x v="481"/>
    <d v="2012-09-24T00:00:00"/>
    <s v="First Class"/>
    <x v="458"/>
    <s v="Stuart Van"/>
    <x v="1"/>
    <s v="United States"/>
    <s v="Houston"/>
    <x v="5"/>
    <n v="77041"/>
    <x v="2"/>
    <x v="981"/>
    <x v="2"/>
    <x v="7"/>
    <x v="965"/>
    <n v="946.34400000000005"/>
    <n v="7"/>
    <n v="0.2"/>
    <n v="118.29299999999989"/>
  </r>
  <r>
    <n v="1418"/>
    <x v="670"/>
    <x v="1"/>
    <x v="481"/>
    <d v="2012-09-24T00:00:00"/>
    <s v="First Class"/>
    <x v="458"/>
    <s v="Stuart Van"/>
    <x v="1"/>
    <s v="United States"/>
    <s v="Houston"/>
    <x v="5"/>
    <n v="77041"/>
    <x v="2"/>
    <x v="725"/>
    <x v="2"/>
    <x v="11"/>
    <x v="717"/>
    <n v="151.20000000000002"/>
    <n v="3"/>
    <n v="0.2"/>
    <n v="32.130000000000003"/>
  </r>
  <r>
    <n v="1419"/>
    <x v="670"/>
    <x v="1"/>
    <x v="481"/>
    <d v="2012-09-24T00:00:00"/>
    <s v="First Class"/>
    <x v="458"/>
    <s v="Stuart Van"/>
    <x v="1"/>
    <s v="United States"/>
    <s v="Houston"/>
    <x v="5"/>
    <n v="77041"/>
    <x v="2"/>
    <x v="50"/>
    <x v="0"/>
    <x v="5"/>
    <x v="50"/>
    <n v="4.9280000000000008"/>
    <n v="4"/>
    <n v="0.6"/>
    <n v="-1.4783999999999997"/>
  </r>
  <r>
    <n v="1420"/>
    <x v="671"/>
    <x v="1"/>
    <x v="120"/>
    <d v="2012-09-30T00:00:00"/>
    <s v="Standard Class"/>
    <x v="459"/>
    <s v="Rick Wilson"/>
    <x v="1"/>
    <s v="United States"/>
    <s v="Mesa"/>
    <x v="16"/>
    <n v="85204"/>
    <x v="1"/>
    <x v="982"/>
    <x v="1"/>
    <x v="10"/>
    <x v="966"/>
    <n v="86.272000000000006"/>
    <n v="4"/>
    <n v="0.2"/>
    <n v="31.273599999999998"/>
  </r>
  <r>
    <n v="1421"/>
    <x v="671"/>
    <x v="1"/>
    <x v="120"/>
    <d v="2012-09-30T00:00:00"/>
    <s v="Standard Class"/>
    <x v="459"/>
    <s v="Rick Wilson"/>
    <x v="1"/>
    <s v="United States"/>
    <s v="Mesa"/>
    <x v="16"/>
    <n v="85204"/>
    <x v="1"/>
    <x v="261"/>
    <x v="1"/>
    <x v="8"/>
    <x v="258"/>
    <n v="72.588000000000008"/>
    <n v="2"/>
    <n v="0.7"/>
    <n v="-48.391999999999982"/>
  </r>
  <r>
    <n v="1422"/>
    <x v="671"/>
    <x v="1"/>
    <x v="120"/>
    <d v="2012-09-30T00:00:00"/>
    <s v="Standard Class"/>
    <x v="459"/>
    <s v="Rick Wilson"/>
    <x v="1"/>
    <s v="United States"/>
    <s v="Mesa"/>
    <x v="16"/>
    <n v="85204"/>
    <x v="1"/>
    <x v="983"/>
    <x v="1"/>
    <x v="9"/>
    <x v="967"/>
    <n v="60.672000000000004"/>
    <n v="2"/>
    <n v="0.2"/>
    <n v="14.409600000000003"/>
  </r>
  <r>
    <n v="1423"/>
    <x v="671"/>
    <x v="1"/>
    <x v="120"/>
    <d v="2012-09-30T00:00:00"/>
    <s v="Standard Class"/>
    <x v="459"/>
    <s v="Rick Wilson"/>
    <x v="1"/>
    <s v="United States"/>
    <s v="Mesa"/>
    <x v="16"/>
    <n v="85204"/>
    <x v="1"/>
    <x v="697"/>
    <x v="1"/>
    <x v="8"/>
    <x v="690"/>
    <n v="77.031000000000006"/>
    <n v="9"/>
    <n v="0.7"/>
    <n v="-59.057100000000005"/>
  </r>
  <r>
    <n v="1424"/>
    <x v="671"/>
    <x v="1"/>
    <x v="120"/>
    <d v="2012-09-30T00:00:00"/>
    <s v="Standard Class"/>
    <x v="459"/>
    <s v="Rick Wilson"/>
    <x v="1"/>
    <s v="United States"/>
    <s v="Mesa"/>
    <x v="16"/>
    <n v="85204"/>
    <x v="1"/>
    <x v="352"/>
    <x v="1"/>
    <x v="4"/>
    <x v="348"/>
    <n v="119.90400000000001"/>
    <n v="6"/>
    <n v="0.2"/>
    <n v="-1.4988000000000135"/>
  </r>
  <r>
    <n v="1425"/>
    <x v="671"/>
    <x v="1"/>
    <x v="120"/>
    <d v="2012-09-30T00:00:00"/>
    <s v="Standard Class"/>
    <x v="459"/>
    <s v="Rick Wilson"/>
    <x v="1"/>
    <s v="United States"/>
    <s v="Mesa"/>
    <x v="16"/>
    <n v="85204"/>
    <x v="1"/>
    <x v="984"/>
    <x v="2"/>
    <x v="7"/>
    <x v="968"/>
    <n v="263.96000000000004"/>
    <n v="5"/>
    <n v="0.2"/>
    <n v="23.096500000000006"/>
  </r>
  <r>
    <n v="1426"/>
    <x v="671"/>
    <x v="1"/>
    <x v="120"/>
    <d v="2012-09-30T00:00:00"/>
    <s v="Standard Class"/>
    <x v="459"/>
    <s v="Rick Wilson"/>
    <x v="1"/>
    <s v="United States"/>
    <s v="Mesa"/>
    <x v="16"/>
    <n v="85204"/>
    <x v="1"/>
    <x v="418"/>
    <x v="1"/>
    <x v="4"/>
    <x v="413"/>
    <n v="363.64800000000002"/>
    <n v="4"/>
    <n v="0.2"/>
    <n v="-86.366400000000027"/>
  </r>
  <r>
    <n v="1427"/>
    <x v="672"/>
    <x v="1"/>
    <x v="89"/>
    <d v="2012-11-04T00:00:00"/>
    <s v="Second Class"/>
    <x v="460"/>
    <s v="Damala Kotsonis"/>
    <x v="1"/>
    <s v="United States"/>
    <s v="Salinas"/>
    <x v="1"/>
    <n v="93905"/>
    <x v="1"/>
    <x v="525"/>
    <x v="1"/>
    <x v="8"/>
    <x v="520"/>
    <n v="9.7280000000000015"/>
    <n v="2"/>
    <n v="0.2"/>
    <n v="3.283199999999999"/>
  </r>
  <r>
    <n v="1428"/>
    <x v="672"/>
    <x v="1"/>
    <x v="89"/>
    <d v="2012-11-04T00:00:00"/>
    <s v="Second Class"/>
    <x v="460"/>
    <s v="Damala Kotsonis"/>
    <x v="1"/>
    <s v="United States"/>
    <s v="Salinas"/>
    <x v="1"/>
    <n v="93905"/>
    <x v="1"/>
    <x v="111"/>
    <x v="1"/>
    <x v="12"/>
    <x v="111"/>
    <n v="14.75"/>
    <n v="5"/>
    <n v="0"/>
    <n v="7.08"/>
  </r>
  <r>
    <n v="1429"/>
    <x v="672"/>
    <x v="1"/>
    <x v="89"/>
    <d v="2012-11-04T00:00:00"/>
    <s v="Second Class"/>
    <x v="460"/>
    <s v="Damala Kotsonis"/>
    <x v="1"/>
    <s v="United States"/>
    <s v="Salinas"/>
    <x v="1"/>
    <n v="93905"/>
    <x v="1"/>
    <x v="985"/>
    <x v="1"/>
    <x v="8"/>
    <x v="969"/>
    <n v="29.800000000000004"/>
    <n v="5"/>
    <n v="0.2"/>
    <n v="9.3124999999999982"/>
  </r>
  <r>
    <n v="1430"/>
    <x v="672"/>
    <x v="1"/>
    <x v="89"/>
    <d v="2012-11-04T00:00:00"/>
    <s v="Second Class"/>
    <x v="460"/>
    <s v="Damala Kotsonis"/>
    <x v="1"/>
    <s v="United States"/>
    <s v="Salinas"/>
    <x v="1"/>
    <n v="93905"/>
    <x v="1"/>
    <x v="580"/>
    <x v="1"/>
    <x v="2"/>
    <x v="575"/>
    <n v="427.42"/>
    <n v="14"/>
    <n v="0"/>
    <n v="196.61320000000001"/>
  </r>
  <r>
    <n v="1431"/>
    <x v="673"/>
    <x v="3"/>
    <x v="200"/>
    <d v="2014-12-01T00:00:00"/>
    <s v="Standard Class"/>
    <x v="299"/>
    <s v="Liz Thompson"/>
    <x v="0"/>
    <s v="United States"/>
    <s v="Columbus"/>
    <x v="24"/>
    <n v="43229"/>
    <x v="3"/>
    <x v="521"/>
    <x v="2"/>
    <x v="7"/>
    <x v="516"/>
    <n v="220.75200000000001"/>
    <n v="8"/>
    <n v="0.4"/>
    <n v="-40.47120000000001"/>
  </r>
  <r>
    <n v="1432"/>
    <x v="674"/>
    <x v="2"/>
    <x v="174"/>
    <d v="2011-12-21T00:00:00"/>
    <s v="Second Class"/>
    <x v="5"/>
    <s v="Irene Maddox"/>
    <x v="0"/>
    <s v="United States"/>
    <s v="Florence"/>
    <x v="19"/>
    <n v="35630"/>
    <x v="0"/>
    <x v="986"/>
    <x v="1"/>
    <x v="8"/>
    <x v="970"/>
    <n v="152.76"/>
    <n v="6"/>
    <n v="0"/>
    <n v="74.852400000000003"/>
  </r>
  <r>
    <n v="1433"/>
    <x v="674"/>
    <x v="2"/>
    <x v="174"/>
    <d v="2011-12-21T00:00:00"/>
    <s v="Second Class"/>
    <x v="5"/>
    <s v="Irene Maddox"/>
    <x v="0"/>
    <s v="United States"/>
    <s v="Florence"/>
    <x v="19"/>
    <n v="35630"/>
    <x v="0"/>
    <x v="515"/>
    <x v="1"/>
    <x v="14"/>
    <x v="510"/>
    <n v="7.27"/>
    <n v="1"/>
    <n v="0"/>
    <n v="1.9629000000000003"/>
  </r>
  <r>
    <n v="1434"/>
    <x v="674"/>
    <x v="2"/>
    <x v="174"/>
    <d v="2011-12-21T00:00:00"/>
    <s v="Second Class"/>
    <x v="5"/>
    <s v="Irene Maddox"/>
    <x v="0"/>
    <s v="United States"/>
    <s v="Florence"/>
    <x v="19"/>
    <n v="35630"/>
    <x v="0"/>
    <x v="70"/>
    <x v="0"/>
    <x v="1"/>
    <x v="70"/>
    <n v="1819.8600000000001"/>
    <n v="14"/>
    <n v="0"/>
    <n v="163.78740000000002"/>
  </r>
  <r>
    <n v="1435"/>
    <x v="675"/>
    <x v="0"/>
    <x v="482"/>
    <d v="2013-12-31T00:00:00"/>
    <s v="Standard Class"/>
    <x v="224"/>
    <s v="Frank Preis"/>
    <x v="0"/>
    <s v="United States"/>
    <s v="Seattle"/>
    <x v="4"/>
    <n v="98105"/>
    <x v="1"/>
    <x v="987"/>
    <x v="1"/>
    <x v="10"/>
    <x v="971"/>
    <n v="33.9"/>
    <n v="5"/>
    <n v="0"/>
    <n v="15.593999999999999"/>
  </r>
  <r>
    <n v="1436"/>
    <x v="676"/>
    <x v="3"/>
    <x v="308"/>
    <d v="2014-06-28T00:00:00"/>
    <s v="Standard Class"/>
    <x v="461"/>
    <s v="Shui Tom"/>
    <x v="0"/>
    <s v="United States"/>
    <s v="Parma"/>
    <x v="24"/>
    <n v="44134"/>
    <x v="3"/>
    <x v="988"/>
    <x v="1"/>
    <x v="10"/>
    <x v="972"/>
    <n v="31.104000000000006"/>
    <n v="6"/>
    <n v="0.2"/>
    <n v="10.8864"/>
  </r>
  <r>
    <n v="1437"/>
    <x v="676"/>
    <x v="3"/>
    <x v="308"/>
    <d v="2014-06-28T00:00:00"/>
    <s v="Standard Class"/>
    <x v="461"/>
    <s v="Shui Tom"/>
    <x v="0"/>
    <s v="United States"/>
    <s v="Parma"/>
    <x v="24"/>
    <n v="44134"/>
    <x v="3"/>
    <x v="950"/>
    <x v="1"/>
    <x v="6"/>
    <x v="934"/>
    <n v="5.2480000000000002"/>
    <n v="2"/>
    <n v="0.2"/>
    <n v="0.59039999999999915"/>
  </r>
  <r>
    <n v="1438"/>
    <x v="677"/>
    <x v="1"/>
    <x v="52"/>
    <d v="2012-10-15T00:00:00"/>
    <s v="Same Day"/>
    <x v="32"/>
    <s v="Joel Eaton"/>
    <x v="0"/>
    <s v="United States"/>
    <s v="Amarillo"/>
    <x v="5"/>
    <n v="79109"/>
    <x v="2"/>
    <x v="989"/>
    <x v="2"/>
    <x v="11"/>
    <x v="973"/>
    <n v="263.88"/>
    <n v="3"/>
    <n v="0.2"/>
    <n v="42.880500000000012"/>
  </r>
  <r>
    <n v="1439"/>
    <x v="677"/>
    <x v="1"/>
    <x v="52"/>
    <d v="2012-10-15T00:00:00"/>
    <s v="Same Day"/>
    <x v="32"/>
    <s v="Joel Eaton"/>
    <x v="0"/>
    <s v="United States"/>
    <s v="Amarillo"/>
    <x v="5"/>
    <n v="79109"/>
    <x v="2"/>
    <x v="483"/>
    <x v="0"/>
    <x v="1"/>
    <x v="478"/>
    <n v="2453.4299999999998"/>
    <n v="5"/>
    <n v="0.3"/>
    <n v="-350.4899999999999"/>
  </r>
  <r>
    <n v="1440"/>
    <x v="678"/>
    <x v="3"/>
    <x v="483"/>
    <d v="2014-04-16T00:00:00"/>
    <s v="Second Class"/>
    <x v="217"/>
    <s v="Bill Donatelli"/>
    <x v="0"/>
    <s v="United States"/>
    <s v="Providence"/>
    <x v="34"/>
    <n v="2908"/>
    <x v="3"/>
    <x v="990"/>
    <x v="1"/>
    <x v="8"/>
    <x v="302"/>
    <n v="29.700000000000003"/>
    <n v="5"/>
    <n v="0"/>
    <n v="13.365"/>
  </r>
  <r>
    <n v="1441"/>
    <x v="678"/>
    <x v="3"/>
    <x v="483"/>
    <d v="2014-04-16T00:00:00"/>
    <s v="Second Class"/>
    <x v="217"/>
    <s v="Bill Donatelli"/>
    <x v="0"/>
    <s v="United States"/>
    <s v="Providence"/>
    <x v="34"/>
    <n v="2908"/>
    <x v="3"/>
    <x v="991"/>
    <x v="1"/>
    <x v="10"/>
    <x v="974"/>
    <n v="39.96"/>
    <n v="4"/>
    <n v="0"/>
    <n v="17.981999999999999"/>
  </r>
  <r>
    <n v="1442"/>
    <x v="679"/>
    <x v="3"/>
    <x v="484"/>
    <d v="2014-12-25T00:00:00"/>
    <s v="Second Class"/>
    <x v="462"/>
    <s v="Michael Moore"/>
    <x v="0"/>
    <s v="United States"/>
    <s v="San Francisco"/>
    <x v="1"/>
    <n v="94110"/>
    <x v="1"/>
    <x v="710"/>
    <x v="1"/>
    <x v="8"/>
    <x v="702"/>
    <n v="36.672000000000004"/>
    <n v="2"/>
    <n v="0.2"/>
    <n v="11.459999999999999"/>
  </r>
  <r>
    <n v="1443"/>
    <x v="680"/>
    <x v="3"/>
    <x v="485"/>
    <d v="2014-08-09T00:00:00"/>
    <s v="First Class"/>
    <x v="463"/>
    <s v="Pauline Webber"/>
    <x v="1"/>
    <s v="United States"/>
    <s v="Richmond"/>
    <x v="0"/>
    <n v="40475"/>
    <x v="0"/>
    <x v="320"/>
    <x v="1"/>
    <x v="10"/>
    <x v="317"/>
    <n v="13.76"/>
    <n v="2"/>
    <n v="0"/>
    <n v="6.3295999999999992"/>
  </r>
  <r>
    <n v="1444"/>
    <x v="681"/>
    <x v="1"/>
    <x v="486"/>
    <d v="2012-10-06T00:00:00"/>
    <s v="Standard Class"/>
    <x v="464"/>
    <s v="Shaun Chance"/>
    <x v="1"/>
    <s v="United States"/>
    <s v="Aurora"/>
    <x v="22"/>
    <n v="80013"/>
    <x v="1"/>
    <x v="123"/>
    <x v="1"/>
    <x v="4"/>
    <x v="123"/>
    <n v="139.42400000000001"/>
    <n v="4"/>
    <n v="0.2"/>
    <n v="17.42799999999999"/>
  </r>
  <r>
    <n v="1445"/>
    <x v="682"/>
    <x v="0"/>
    <x v="454"/>
    <d v="2013-05-29T00:00:00"/>
    <s v="Standard Class"/>
    <x v="107"/>
    <s v="Ken Lonsdale"/>
    <x v="0"/>
    <s v="United States"/>
    <s v="Chicago"/>
    <x v="10"/>
    <n v="60623"/>
    <x v="2"/>
    <x v="903"/>
    <x v="2"/>
    <x v="7"/>
    <x v="886"/>
    <n v="1979.9280000000001"/>
    <n v="9"/>
    <n v="0.2"/>
    <n v="148.49459999999993"/>
  </r>
  <r>
    <n v="1446"/>
    <x v="683"/>
    <x v="3"/>
    <x v="487"/>
    <d v="2014-06-17T00:00:00"/>
    <s v="First Class"/>
    <x v="174"/>
    <s v="Shirley Daniels"/>
    <x v="2"/>
    <s v="United States"/>
    <s v="Chicago"/>
    <x v="10"/>
    <n v="60653"/>
    <x v="2"/>
    <x v="232"/>
    <x v="1"/>
    <x v="4"/>
    <x v="230"/>
    <n v="164.73599999999999"/>
    <n v="4"/>
    <n v="0.2"/>
    <n v="-39.124799999999993"/>
  </r>
  <r>
    <n v="1447"/>
    <x v="683"/>
    <x v="3"/>
    <x v="487"/>
    <d v="2014-06-17T00:00:00"/>
    <s v="First Class"/>
    <x v="174"/>
    <s v="Shirley Daniels"/>
    <x v="2"/>
    <s v="United States"/>
    <s v="Chicago"/>
    <x v="10"/>
    <n v="60653"/>
    <x v="2"/>
    <x v="992"/>
    <x v="0"/>
    <x v="1"/>
    <x v="975"/>
    <n v="470.30199999999996"/>
    <n v="7"/>
    <n v="0.3"/>
    <n v="-87.341800000000035"/>
  </r>
  <r>
    <n v="1448"/>
    <x v="683"/>
    <x v="3"/>
    <x v="487"/>
    <d v="2014-06-17T00:00:00"/>
    <s v="First Class"/>
    <x v="174"/>
    <s v="Shirley Daniels"/>
    <x v="2"/>
    <s v="United States"/>
    <s v="Chicago"/>
    <x v="10"/>
    <n v="60653"/>
    <x v="2"/>
    <x v="993"/>
    <x v="2"/>
    <x v="7"/>
    <x v="976"/>
    <n v="47.984000000000002"/>
    <n v="2"/>
    <n v="0.2"/>
    <n v="5.9979999999999922"/>
  </r>
  <r>
    <n v="1449"/>
    <x v="684"/>
    <x v="2"/>
    <x v="488"/>
    <d v="2011-04-24T00:00:00"/>
    <s v="First Class"/>
    <x v="378"/>
    <s v="Theresa Swint"/>
    <x v="1"/>
    <s v="United States"/>
    <s v="Philadelphia"/>
    <x v="9"/>
    <n v="19134"/>
    <x v="3"/>
    <x v="994"/>
    <x v="1"/>
    <x v="8"/>
    <x v="977"/>
    <n v="2.5020000000000002"/>
    <n v="3"/>
    <n v="0.7"/>
    <n v="-1.7513999999999994"/>
  </r>
  <r>
    <n v="1450"/>
    <x v="685"/>
    <x v="1"/>
    <x v="489"/>
    <d v="2012-05-07T00:00:00"/>
    <s v="Standard Class"/>
    <x v="80"/>
    <s v="Jennifer Braxton"/>
    <x v="1"/>
    <s v="United States"/>
    <s v="Los Angeles"/>
    <x v="1"/>
    <n v="90008"/>
    <x v="1"/>
    <x v="995"/>
    <x v="2"/>
    <x v="7"/>
    <x v="978"/>
    <n v="88.751999999999995"/>
    <n v="3"/>
    <n v="0.2"/>
    <n v="11.093999999999998"/>
  </r>
  <r>
    <n v="1451"/>
    <x v="686"/>
    <x v="1"/>
    <x v="490"/>
    <d v="2012-07-20T00:00:00"/>
    <s v="First Class"/>
    <x v="465"/>
    <s v="Thais Sissman"/>
    <x v="0"/>
    <s v="United States"/>
    <s v="Phoenix"/>
    <x v="16"/>
    <n v="85023"/>
    <x v="1"/>
    <x v="996"/>
    <x v="1"/>
    <x v="8"/>
    <x v="979"/>
    <n v="2.0250000000000004"/>
    <n v="1"/>
    <n v="0.7"/>
    <n v="-1.3499999999999996"/>
  </r>
  <r>
    <n v="1452"/>
    <x v="687"/>
    <x v="0"/>
    <x v="491"/>
    <d v="2013-11-30T00:00:00"/>
    <s v="First Class"/>
    <x v="466"/>
    <s v="Mark Cousins"/>
    <x v="1"/>
    <s v="United States"/>
    <s v="Mobile"/>
    <x v="19"/>
    <n v="36608"/>
    <x v="0"/>
    <x v="885"/>
    <x v="1"/>
    <x v="10"/>
    <x v="33"/>
    <n v="70.98"/>
    <n v="7"/>
    <n v="0"/>
    <n v="34.780200000000001"/>
  </r>
  <r>
    <n v="1453"/>
    <x v="687"/>
    <x v="0"/>
    <x v="491"/>
    <d v="2013-11-30T00:00:00"/>
    <s v="First Class"/>
    <x v="466"/>
    <s v="Mark Cousins"/>
    <x v="1"/>
    <s v="United States"/>
    <s v="Mobile"/>
    <x v="19"/>
    <n v="36608"/>
    <x v="0"/>
    <x v="997"/>
    <x v="1"/>
    <x v="8"/>
    <x v="980"/>
    <n v="91.679999999999993"/>
    <n v="3"/>
    <n v="0"/>
    <n v="45.839999999999996"/>
  </r>
  <r>
    <n v="1454"/>
    <x v="687"/>
    <x v="0"/>
    <x v="491"/>
    <d v="2013-11-30T00:00:00"/>
    <s v="First Class"/>
    <x v="466"/>
    <s v="Mark Cousins"/>
    <x v="1"/>
    <s v="United States"/>
    <s v="Mobile"/>
    <x v="19"/>
    <n v="36608"/>
    <x v="0"/>
    <x v="996"/>
    <x v="1"/>
    <x v="8"/>
    <x v="979"/>
    <n v="33.75"/>
    <n v="5"/>
    <n v="0"/>
    <n v="16.875"/>
  </r>
  <r>
    <n v="1455"/>
    <x v="687"/>
    <x v="0"/>
    <x v="491"/>
    <d v="2013-11-30T00:00:00"/>
    <s v="First Class"/>
    <x v="466"/>
    <s v="Mark Cousins"/>
    <x v="1"/>
    <s v="United States"/>
    <s v="Mobile"/>
    <x v="19"/>
    <n v="36608"/>
    <x v="0"/>
    <x v="998"/>
    <x v="2"/>
    <x v="15"/>
    <x v="981"/>
    <n v="3040"/>
    <n v="8"/>
    <n v="0"/>
    <n v="1459.2"/>
  </r>
  <r>
    <n v="1456"/>
    <x v="688"/>
    <x v="3"/>
    <x v="492"/>
    <d v="2014-06-20T00:00:00"/>
    <s v="Standard Class"/>
    <x v="467"/>
    <s v="Maria Etezadi"/>
    <x v="2"/>
    <s v="United States"/>
    <s v="Columbus"/>
    <x v="32"/>
    <n v="31907"/>
    <x v="0"/>
    <x v="999"/>
    <x v="1"/>
    <x v="8"/>
    <x v="982"/>
    <n v="91.199999999999989"/>
    <n v="3"/>
    <n v="0"/>
    <n v="41.951999999999998"/>
  </r>
  <r>
    <n v="1457"/>
    <x v="688"/>
    <x v="3"/>
    <x v="492"/>
    <d v="2014-06-20T00:00:00"/>
    <s v="Standard Class"/>
    <x v="467"/>
    <s v="Maria Etezadi"/>
    <x v="2"/>
    <s v="United States"/>
    <s v="Columbus"/>
    <x v="32"/>
    <n v="31907"/>
    <x v="0"/>
    <x v="1000"/>
    <x v="0"/>
    <x v="3"/>
    <x v="983"/>
    <n v="452.93999999999994"/>
    <n v="3"/>
    <n v="0"/>
    <n v="67.940999999999974"/>
  </r>
  <r>
    <n v="1458"/>
    <x v="689"/>
    <x v="1"/>
    <x v="493"/>
    <d v="2012-08-21T00:00:00"/>
    <s v="Standard Class"/>
    <x v="464"/>
    <s v="Shaun Chance"/>
    <x v="1"/>
    <s v="United States"/>
    <s v="New Bedford"/>
    <x v="31"/>
    <n v="2740"/>
    <x v="3"/>
    <x v="326"/>
    <x v="1"/>
    <x v="8"/>
    <x v="323"/>
    <n v="52.199999999999996"/>
    <n v="9"/>
    <n v="0"/>
    <n v="23.49"/>
  </r>
  <r>
    <n v="1459"/>
    <x v="690"/>
    <x v="0"/>
    <x v="477"/>
    <d v="2013-10-02T00:00:00"/>
    <s v="Standard Class"/>
    <x v="468"/>
    <s v="Nicole Hansen"/>
    <x v="1"/>
    <s v="United States"/>
    <s v="Irving"/>
    <x v="5"/>
    <n v="75061"/>
    <x v="2"/>
    <x v="639"/>
    <x v="1"/>
    <x v="2"/>
    <x v="633"/>
    <n v="15.936000000000002"/>
    <n v="4"/>
    <n v="0.2"/>
    <n v="5.1791999999999998"/>
  </r>
  <r>
    <n v="1460"/>
    <x v="691"/>
    <x v="2"/>
    <x v="417"/>
    <d v="2011-05-04T00:00:00"/>
    <s v="Same Day"/>
    <x v="4"/>
    <s v="Andrew Allen"/>
    <x v="0"/>
    <s v="United States"/>
    <s v="Middletown"/>
    <x v="29"/>
    <n v="6457"/>
    <x v="3"/>
    <x v="1001"/>
    <x v="0"/>
    <x v="5"/>
    <x v="984"/>
    <n v="27.46"/>
    <n v="2"/>
    <n v="0"/>
    <n v="9.8856000000000002"/>
  </r>
  <r>
    <n v="1461"/>
    <x v="692"/>
    <x v="1"/>
    <x v="494"/>
    <d v="2012-12-08T00:00:00"/>
    <s v="Standard Class"/>
    <x v="95"/>
    <s v="Logan Currie"/>
    <x v="0"/>
    <s v="United States"/>
    <s v="Seattle"/>
    <x v="4"/>
    <n v="98103"/>
    <x v="1"/>
    <x v="1002"/>
    <x v="1"/>
    <x v="8"/>
    <x v="985"/>
    <n v="55.424000000000007"/>
    <n v="2"/>
    <n v="0.2"/>
    <n v="19.398399999999995"/>
  </r>
  <r>
    <n v="1462"/>
    <x v="693"/>
    <x v="0"/>
    <x v="21"/>
    <d v="2013-03-16T00:00:00"/>
    <s v="Standard Class"/>
    <x v="469"/>
    <s v="Mick Brown"/>
    <x v="0"/>
    <s v="United States"/>
    <s v="Vineland"/>
    <x v="30"/>
    <n v="8360"/>
    <x v="3"/>
    <x v="616"/>
    <x v="0"/>
    <x v="3"/>
    <x v="611"/>
    <n v="244.00599999999997"/>
    <n v="2"/>
    <n v="0.3"/>
    <n v="-31.372200000000007"/>
  </r>
  <r>
    <n v="1463"/>
    <x v="694"/>
    <x v="0"/>
    <x v="370"/>
    <d v="2013-08-29T00:00:00"/>
    <s v="First Class"/>
    <x v="18"/>
    <s v="Linda Cazamias"/>
    <x v="1"/>
    <s v="United States"/>
    <s v="Pasadena"/>
    <x v="5"/>
    <n v="77506"/>
    <x v="2"/>
    <x v="409"/>
    <x v="2"/>
    <x v="11"/>
    <x v="404"/>
    <n v="159.98400000000001"/>
    <n v="2"/>
    <n v="0.2"/>
    <n v="43.995600000000003"/>
  </r>
  <r>
    <n v="1464"/>
    <x v="694"/>
    <x v="0"/>
    <x v="370"/>
    <d v="2013-08-29T00:00:00"/>
    <s v="First Class"/>
    <x v="18"/>
    <s v="Linda Cazamias"/>
    <x v="1"/>
    <s v="United States"/>
    <s v="Pasadena"/>
    <x v="5"/>
    <n v="77506"/>
    <x v="2"/>
    <x v="856"/>
    <x v="0"/>
    <x v="1"/>
    <x v="841"/>
    <n v="1024.7159999999999"/>
    <n v="6"/>
    <n v="0.3"/>
    <n v="-29.277599999999893"/>
  </r>
  <r>
    <n v="1465"/>
    <x v="695"/>
    <x v="0"/>
    <x v="186"/>
    <d v="2013-12-20T00:00:00"/>
    <s v="First Class"/>
    <x v="470"/>
    <s v="Keith Dawkins"/>
    <x v="1"/>
    <s v="United States"/>
    <s v="New York City"/>
    <x v="15"/>
    <n v="10009"/>
    <x v="3"/>
    <x v="801"/>
    <x v="1"/>
    <x v="13"/>
    <x v="791"/>
    <n v="3.68"/>
    <n v="2"/>
    <n v="0"/>
    <n v="1.8032000000000001"/>
  </r>
  <r>
    <n v="1466"/>
    <x v="696"/>
    <x v="2"/>
    <x v="233"/>
    <d v="2011-08-14T00:00:00"/>
    <s v="Standard Class"/>
    <x v="93"/>
    <s v="Maria Bertelson"/>
    <x v="0"/>
    <s v="United States"/>
    <s v="Glendale"/>
    <x v="16"/>
    <n v="85301"/>
    <x v="1"/>
    <x v="767"/>
    <x v="0"/>
    <x v="5"/>
    <x v="759"/>
    <n v="121.376"/>
    <n v="4"/>
    <n v="0.2"/>
    <n v="-3.0344000000000122"/>
  </r>
  <r>
    <n v="1467"/>
    <x v="696"/>
    <x v="2"/>
    <x v="233"/>
    <d v="2011-08-14T00:00:00"/>
    <s v="Standard Class"/>
    <x v="93"/>
    <s v="Maria Bertelson"/>
    <x v="0"/>
    <s v="United States"/>
    <s v="Glendale"/>
    <x v="16"/>
    <n v="85301"/>
    <x v="1"/>
    <x v="97"/>
    <x v="2"/>
    <x v="11"/>
    <x v="97"/>
    <n v="95.976000000000013"/>
    <n v="3"/>
    <n v="0.2"/>
    <n v="-10.797300000000011"/>
  </r>
  <r>
    <n v="1468"/>
    <x v="697"/>
    <x v="1"/>
    <x v="495"/>
    <d v="2012-05-16T00:00:00"/>
    <s v="Same Day"/>
    <x v="274"/>
    <s v="Tracy Hopkins"/>
    <x v="2"/>
    <s v="United States"/>
    <s v="Jacksonville"/>
    <x v="2"/>
    <n v="32216"/>
    <x v="0"/>
    <x v="657"/>
    <x v="2"/>
    <x v="11"/>
    <x v="651"/>
    <n v="255.96799999999999"/>
    <n v="4"/>
    <n v="0.2"/>
    <n v="31.995999999999974"/>
  </r>
  <r>
    <n v="1469"/>
    <x v="698"/>
    <x v="3"/>
    <x v="34"/>
    <d v="2014-12-14T00:00:00"/>
    <s v="Standard Class"/>
    <x v="460"/>
    <s v="Damala Kotsonis"/>
    <x v="1"/>
    <s v="United States"/>
    <s v="Detroit"/>
    <x v="12"/>
    <n v="48234"/>
    <x v="2"/>
    <x v="1003"/>
    <x v="0"/>
    <x v="1"/>
    <x v="986"/>
    <n v="872.94"/>
    <n v="3"/>
    <n v="0"/>
    <n v="226.96439999999998"/>
  </r>
  <r>
    <n v="1470"/>
    <x v="698"/>
    <x v="3"/>
    <x v="34"/>
    <d v="2014-12-14T00:00:00"/>
    <s v="Standard Class"/>
    <x v="460"/>
    <s v="Damala Kotsonis"/>
    <x v="1"/>
    <s v="United States"/>
    <s v="Detroit"/>
    <x v="12"/>
    <n v="48234"/>
    <x v="2"/>
    <x v="350"/>
    <x v="1"/>
    <x v="8"/>
    <x v="346"/>
    <n v="41.54"/>
    <n v="2"/>
    <n v="0"/>
    <n v="19.523799999999998"/>
  </r>
  <r>
    <n v="1471"/>
    <x v="698"/>
    <x v="3"/>
    <x v="34"/>
    <d v="2014-12-14T00:00:00"/>
    <s v="Standard Class"/>
    <x v="460"/>
    <s v="Damala Kotsonis"/>
    <x v="1"/>
    <s v="United States"/>
    <s v="Detroit"/>
    <x v="12"/>
    <n v="48234"/>
    <x v="2"/>
    <x v="1004"/>
    <x v="1"/>
    <x v="10"/>
    <x v="987"/>
    <n v="12.96"/>
    <n v="2"/>
    <n v="0"/>
    <n v="6.2208000000000006"/>
  </r>
  <r>
    <n v="1472"/>
    <x v="699"/>
    <x v="1"/>
    <x v="496"/>
    <d v="2012-09-27T00:00:00"/>
    <s v="Second Class"/>
    <x v="21"/>
    <s v="Odella Nelson"/>
    <x v="1"/>
    <s v="United States"/>
    <s v="Philadelphia"/>
    <x v="9"/>
    <n v="19120"/>
    <x v="3"/>
    <x v="1005"/>
    <x v="1"/>
    <x v="6"/>
    <x v="988"/>
    <n v="6.8480000000000008"/>
    <n v="2"/>
    <n v="0.2"/>
    <n v="0.59920000000000018"/>
  </r>
  <r>
    <n v="1473"/>
    <x v="700"/>
    <x v="3"/>
    <x v="497"/>
    <d v="2014-07-16T00:00:00"/>
    <s v="Standard Class"/>
    <x v="471"/>
    <s v="Katherine Nockton"/>
    <x v="1"/>
    <s v="United States"/>
    <s v="Los Angeles"/>
    <x v="1"/>
    <n v="90004"/>
    <x v="1"/>
    <x v="688"/>
    <x v="1"/>
    <x v="2"/>
    <x v="681"/>
    <n v="8.67"/>
    <n v="3"/>
    <n v="0"/>
    <n v="4.0749000000000004"/>
  </r>
  <r>
    <n v="1474"/>
    <x v="701"/>
    <x v="1"/>
    <x v="494"/>
    <d v="2012-12-02T00:00:00"/>
    <s v="Same Day"/>
    <x v="392"/>
    <s v="Neoma Murray"/>
    <x v="0"/>
    <s v="United States"/>
    <s v="Houston"/>
    <x v="5"/>
    <n v="77036"/>
    <x v="2"/>
    <x v="1006"/>
    <x v="0"/>
    <x v="5"/>
    <x v="989"/>
    <n v="6.6879999999999997"/>
    <n v="4"/>
    <n v="0.6"/>
    <n v="-4.0127999999999986"/>
  </r>
  <r>
    <n v="1475"/>
    <x v="702"/>
    <x v="0"/>
    <x v="258"/>
    <d v="2013-11-26T00:00:00"/>
    <s v="Standard Class"/>
    <x v="472"/>
    <s v="Nora Pelletier"/>
    <x v="2"/>
    <s v="United States"/>
    <s v="Niagara Falls"/>
    <x v="15"/>
    <n v="14304"/>
    <x v="3"/>
    <x v="1007"/>
    <x v="1"/>
    <x v="6"/>
    <x v="990"/>
    <n v="17.28"/>
    <n v="6"/>
    <n v="0"/>
    <n v="5.0111999999999997"/>
  </r>
  <r>
    <n v="1476"/>
    <x v="702"/>
    <x v="0"/>
    <x v="258"/>
    <d v="2013-11-26T00:00:00"/>
    <s v="Standard Class"/>
    <x v="472"/>
    <s v="Nora Pelletier"/>
    <x v="2"/>
    <s v="United States"/>
    <s v="Niagara Falls"/>
    <x v="15"/>
    <n v="14304"/>
    <x v="3"/>
    <x v="777"/>
    <x v="1"/>
    <x v="8"/>
    <x v="768"/>
    <n v="17.712"/>
    <n v="3"/>
    <n v="0.2"/>
    <n v="6.4206000000000012"/>
  </r>
  <r>
    <n v="1477"/>
    <x v="703"/>
    <x v="3"/>
    <x v="498"/>
    <d v="2014-03-25T00:00:00"/>
    <s v="Standard Class"/>
    <x v="344"/>
    <s v="Catherine Glotzbach"/>
    <x v="2"/>
    <s v="United States"/>
    <s v="New York City"/>
    <x v="15"/>
    <n v="10024"/>
    <x v="3"/>
    <x v="1008"/>
    <x v="1"/>
    <x v="2"/>
    <x v="991"/>
    <n v="28.91"/>
    <n v="7"/>
    <n v="0"/>
    <n v="13.2986"/>
  </r>
  <r>
    <n v="1478"/>
    <x v="704"/>
    <x v="0"/>
    <x v="373"/>
    <d v="2013-11-18T00:00:00"/>
    <s v="Standard Class"/>
    <x v="473"/>
    <s v="Cindy Stewart"/>
    <x v="0"/>
    <s v="United States"/>
    <s v="Thomasville"/>
    <x v="3"/>
    <n v="27360"/>
    <x v="0"/>
    <x v="660"/>
    <x v="1"/>
    <x v="14"/>
    <x v="654"/>
    <n v="52.136000000000003"/>
    <n v="7"/>
    <n v="0.2"/>
    <n v="5.865299999999996"/>
  </r>
  <r>
    <n v="1479"/>
    <x v="705"/>
    <x v="3"/>
    <x v="123"/>
    <d v="2014-11-21T00:00:00"/>
    <s v="First Class"/>
    <x v="44"/>
    <s v="Katherine Ducich"/>
    <x v="0"/>
    <s v="United States"/>
    <s v="Westminster"/>
    <x v="1"/>
    <n v="92683"/>
    <x v="1"/>
    <x v="433"/>
    <x v="2"/>
    <x v="7"/>
    <x v="428"/>
    <n v="31.968000000000004"/>
    <n v="4"/>
    <n v="0.2"/>
    <n v="2.3976000000000006"/>
  </r>
  <r>
    <n v="1480"/>
    <x v="706"/>
    <x v="0"/>
    <x v="499"/>
    <d v="2013-12-09T00:00:00"/>
    <s v="Standard Class"/>
    <x v="177"/>
    <s v="Mike Kennedy"/>
    <x v="0"/>
    <s v="United States"/>
    <s v="San Francisco"/>
    <x v="1"/>
    <n v="94122"/>
    <x v="1"/>
    <x v="1009"/>
    <x v="1"/>
    <x v="10"/>
    <x v="992"/>
    <n v="25.92"/>
    <n v="4"/>
    <n v="0"/>
    <n v="12.441600000000001"/>
  </r>
  <r>
    <n v="1481"/>
    <x v="706"/>
    <x v="0"/>
    <x v="499"/>
    <d v="2013-12-09T00:00:00"/>
    <s v="Standard Class"/>
    <x v="177"/>
    <s v="Mike Kennedy"/>
    <x v="0"/>
    <s v="United States"/>
    <s v="San Francisco"/>
    <x v="1"/>
    <n v="94122"/>
    <x v="1"/>
    <x v="1010"/>
    <x v="1"/>
    <x v="10"/>
    <x v="993"/>
    <n v="40.46"/>
    <n v="7"/>
    <n v="0"/>
    <n v="19.825400000000002"/>
  </r>
  <r>
    <n v="1482"/>
    <x v="706"/>
    <x v="0"/>
    <x v="499"/>
    <d v="2013-12-09T00:00:00"/>
    <s v="Standard Class"/>
    <x v="177"/>
    <s v="Mike Kennedy"/>
    <x v="0"/>
    <s v="United States"/>
    <s v="San Francisco"/>
    <x v="1"/>
    <n v="94122"/>
    <x v="1"/>
    <x v="1011"/>
    <x v="1"/>
    <x v="4"/>
    <x v="994"/>
    <n v="33.869999999999997"/>
    <n v="3"/>
    <n v="0"/>
    <n v="8.8061999999999987"/>
  </r>
  <r>
    <n v="1483"/>
    <x v="707"/>
    <x v="3"/>
    <x v="326"/>
    <d v="2014-08-29T00:00:00"/>
    <s v="Second Class"/>
    <x v="386"/>
    <s v="Don Weiss"/>
    <x v="0"/>
    <s v="United States"/>
    <s v="Jackson"/>
    <x v="18"/>
    <n v="38301"/>
    <x v="0"/>
    <x v="487"/>
    <x v="1"/>
    <x v="6"/>
    <x v="482"/>
    <n v="9.7280000000000015"/>
    <n v="2"/>
    <n v="0.2"/>
    <n v="1.702399999999999"/>
  </r>
  <r>
    <n v="1484"/>
    <x v="707"/>
    <x v="3"/>
    <x v="326"/>
    <d v="2014-08-29T00:00:00"/>
    <s v="Second Class"/>
    <x v="386"/>
    <s v="Don Weiss"/>
    <x v="0"/>
    <s v="United States"/>
    <s v="Jackson"/>
    <x v="18"/>
    <n v="38301"/>
    <x v="0"/>
    <x v="1012"/>
    <x v="1"/>
    <x v="10"/>
    <x v="995"/>
    <n v="3.4240000000000004"/>
    <n v="1"/>
    <n v="0.2"/>
    <n v="1.0699999999999996"/>
  </r>
  <r>
    <n v="1485"/>
    <x v="708"/>
    <x v="0"/>
    <x v="500"/>
    <d v="2013-10-19T00:00:00"/>
    <s v="Standard Class"/>
    <x v="291"/>
    <s v="Christine Phan"/>
    <x v="1"/>
    <s v="United States"/>
    <s v="Seattle"/>
    <x v="4"/>
    <n v="98115"/>
    <x v="1"/>
    <x v="1013"/>
    <x v="2"/>
    <x v="11"/>
    <x v="996"/>
    <n v="177"/>
    <n v="3"/>
    <n v="0"/>
    <n v="30.089999999999982"/>
  </r>
  <r>
    <n v="1486"/>
    <x v="709"/>
    <x v="2"/>
    <x v="501"/>
    <d v="2011-12-03T00:00:00"/>
    <s v="Standard Class"/>
    <x v="474"/>
    <s v="Maxwell Schwartz"/>
    <x v="0"/>
    <s v="United States"/>
    <s v="New York City"/>
    <x v="15"/>
    <n v="10035"/>
    <x v="3"/>
    <x v="1014"/>
    <x v="1"/>
    <x v="13"/>
    <x v="33"/>
    <n v="3.76"/>
    <n v="2"/>
    <n v="0"/>
    <n v="1.3159999999999998"/>
  </r>
  <r>
    <n v="1487"/>
    <x v="710"/>
    <x v="1"/>
    <x v="502"/>
    <d v="2012-11-07T00:00:00"/>
    <s v="Standard Class"/>
    <x v="475"/>
    <s v="Corinna Mitchell"/>
    <x v="2"/>
    <s v="United States"/>
    <s v="Los Angeles"/>
    <x v="1"/>
    <n v="90008"/>
    <x v="1"/>
    <x v="1015"/>
    <x v="2"/>
    <x v="7"/>
    <x v="997"/>
    <n v="1212.848"/>
    <n v="7"/>
    <n v="0.2"/>
    <n v="106.12420000000014"/>
  </r>
  <r>
    <n v="1488"/>
    <x v="710"/>
    <x v="1"/>
    <x v="502"/>
    <d v="2012-11-07T00:00:00"/>
    <s v="Standard Class"/>
    <x v="475"/>
    <s v="Corinna Mitchell"/>
    <x v="2"/>
    <s v="United States"/>
    <s v="Los Angeles"/>
    <x v="1"/>
    <n v="90008"/>
    <x v="1"/>
    <x v="1016"/>
    <x v="2"/>
    <x v="11"/>
    <x v="998"/>
    <n v="89.97"/>
    <n v="3"/>
    <n v="0"/>
    <n v="37.787400000000005"/>
  </r>
  <r>
    <n v="1489"/>
    <x v="710"/>
    <x v="1"/>
    <x v="502"/>
    <d v="2012-11-07T00:00:00"/>
    <s v="Standard Class"/>
    <x v="475"/>
    <s v="Corinna Mitchell"/>
    <x v="2"/>
    <s v="United States"/>
    <s v="Los Angeles"/>
    <x v="1"/>
    <n v="90008"/>
    <x v="1"/>
    <x v="378"/>
    <x v="0"/>
    <x v="5"/>
    <x v="374"/>
    <n v="42.599999999999994"/>
    <n v="3"/>
    <n v="0"/>
    <n v="16.614000000000001"/>
  </r>
  <r>
    <n v="1490"/>
    <x v="711"/>
    <x v="2"/>
    <x v="503"/>
    <d v="2011-12-06T00:00:00"/>
    <s v="Standard Class"/>
    <x v="476"/>
    <s v="Corey-Lock"/>
    <x v="0"/>
    <s v="United States"/>
    <s v="Philadelphia"/>
    <x v="9"/>
    <n v="19143"/>
    <x v="3"/>
    <x v="816"/>
    <x v="1"/>
    <x v="2"/>
    <x v="804"/>
    <n v="5.04"/>
    <n v="2"/>
    <n v="0.2"/>
    <n v="1.764"/>
  </r>
  <r>
    <n v="1491"/>
    <x v="712"/>
    <x v="3"/>
    <x v="504"/>
    <d v="2014-05-06T00:00:00"/>
    <s v="Second Class"/>
    <x v="393"/>
    <s v="Dionis Lloyd"/>
    <x v="1"/>
    <s v="United States"/>
    <s v="New York City"/>
    <x v="15"/>
    <n v="10024"/>
    <x v="3"/>
    <x v="36"/>
    <x v="1"/>
    <x v="12"/>
    <x v="36"/>
    <n v="62.96"/>
    <n v="4"/>
    <n v="0"/>
    <n v="28.332000000000001"/>
  </r>
  <r>
    <n v="1492"/>
    <x v="713"/>
    <x v="3"/>
    <x v="221"/>
    <d v="2014-11-29T00:00:00"/>
    <s v="Standard Class"/>
    <x v="477"/>
    <s v="Todd Sumrall"/>
    <x v="1"/>
    <s v="United States"/>
    <s v="New York City"/>
    <x v="15"/>
    <n v="10035"/>
    <x v="3"/>
    <x v="1017"/>
    <x v="1"/>
    <x v="10"/>
    <x v="999"/>
    <n v="5.88"/>
    <n v="1"/>
    <n v="0"/>
    <n v="2.8811999999999998"/>
  </r>
  <r>
    <n v="1493"/>
    <x v="713"/>
    <x v="3"/>
    <x v="221"/>
    <d v="2014-11-29T00:00:00"/>
    <s v="Standard Class"/>
    <x v="477"/>
    <s v="Todd Sumrall"/>
    <x v="1"/>
    <s v="United States"/>
    <s v="New York City"/>
    <x v="15"/>
    <n v="10035"/>
    <x v="3"/>
    <x v="323"/>
    <x v="0"/>
    <x v="1"/>
    <x v="320"/>
    <n v="977.29200000000003"/>
    <n v="6"/>
    <n v="0.1"/>
    <n v="173.74080000000001"/>
  </r>
  <r>
    <n v="1494"/>
    <x v="714"/>
    <x v="3"/>
    <x v="505"/>
    <d v="2014-11-04T00:00:00"/>
    <s v="Standard Class"/>
    <x v="478"/>
    <s v="Jane Waco"/>
    <x v="1"/>
    <s v="United States"/>
    <s v="Vancouver"/>
    <x v="4"/>
    <n v="98661"/>
    <x v="1"/>
    <x v="763"/>
    <x v="0"/>
    <x v="5"/>
    <x v="755"/>
    <n v="9.64"/>
    <n v="2"/>
    <n v="0"/>
    <n v="3.6632000000000007"/>
  </r>
  <r>
    <n v="1495"/>
    <x v="715"/>
    <x v="2"/>
    <x v="506"/>
    <d v="2011-12-19T00:00:00"/>
    <s v="Second Class"/>
    <x v="167"/>
    <s v="Roy Französisch"/>
    <x v="0"/>
    <s v="United States"/>
    <s v="Columbus"/>
    <x v="32"/>
    <n v="31907"/>
    <x v="0"/>
    <x v="818"/>
    <x v="1"/>
    <x v="6"/>
    <x v="806"/>
    <n v="40.049999999999997"/>
    <n v="3"/>
    <n v="0"/>
    <n v="11.213999999999999"/>
  </r>
  <r>
    <n v="1496"/>
    <x v="716"/>
    <x v="3"/>
    <x v="507"/>
    <d v="2014-09-09T00:00:00"/>
    <s v="Standard Class"/>
    <x v="479"/>
    <s v="John Dryer"/>
    <x v="0"/>
    <s v="United States"/>
    <s v="Coppell"/>
    <x v="5"/>
    <n v="75019"/>
    <x v="2"/>
    <x v="853"/>
    <x v="1"/>
    <x v="6"/>
    <x v="838"/>
    <n v="10.192000000000002"/>
    <n v="7"/>
    <n v="0.2"/>
    <n v="3.1849999999999992"/>
  </r>
  <r>
    <n v="1497"/>
    <x v="716"/>
    <x v="3"/>
    <x v="507"/>
    <d v="2014-09-09T00:00:00"/>
    <s v="Standard Class"/>
    <x v="479"/>
    <s v="John Dryer"/>
    <x v="0"/>
    <s v="United States"/>
    <s v="Coppell"/>
    <x v="5"/>
    <n v="75019"/>
    <x v="2"/>
    <x v="1018"/>
    <x v="1"/>
    <x v="4"/>
    <x v="1000"/>
    <n v="16.784000000000002"/>
    <n v="1"/>
    <n v="0.2"/>
    <n v="-0.20980000000000043"/>
  </r>
  <r>
    <n v="1498"/>
    <x v="716"/>
    <x v="3"/>
    <x v="507"/>
    <d v="2014-09-09T00:00:00"/>
    <s v="Standard Class"/>
    <x v="479"/>
    <s v="John Dryer"/>
    <x v="0"/>
    <s v="United States"/>
    <s v="Coppell"/>
    <x v="5"/>
    <n v="75019"/>
    <x v="2"/>
    <x v="169"/>
    <x v="1"/>
    <x v="6"/>
    <x v="168"/>
    <n v="13.120000000000001"/>
    <n v="5"/>
    <n v="0.2"/>
    <n v="3.7720000000000002"/>
  </r>
  <r>
    <n v="1499"/>
    <x v="717"/>
    <x v="0"/>
    <x v="508"/>
    <d v="2013-10-21T00:00:00"/>
    <s v="First Class"/>
    <x v="71"/>
    <s v="Neil Knudson"/>
    <x v="2"/>
    <s v="United States"/>
    <s v="San Francisco"/>
    <x v="1"/>
    <n v="94122"/>
    <x v="1"/>
    <x v="109"/>
    <x v="1"/>
    <x v="8"/>
    <x v="109"/>
    <n v="18.16"/>
    <n v="5"/>
    <n v="0.2"/>
    <n v="6.5830000000000011"/>
  </r>
  <r>
    <n v="1500"/>
    <x v="718"/>
    <x v="3"/>
    <x v="105"/>
    <d v="2014-11-19T00:00:00"/>
    <s v="Standard Class"/>
    <x v="159"/>
    <s v="Nathan Gelder"/>
    <x v="0"/>
    <s v="United States"/>
    <s v="Austin"/>
    <x v="5"/>
    <n v="78745"/>
    <x v="2"/>
    <x v="186"/>
    <x v="1"/>
    <x v="10"/>
    <x v="185"/>
    <n v="16.056000000000001"/>
    <n v="3"/>
    <n v="0.2"/>
    <n v="5.8203000000000005"/>
  </r>
  <r>
    <n v="1501"/>
    <x v="718"/>
    <x v="3"/>
    <x v="105"/>
    <d v="2014-11-19T00:00:00"/>
    <s v="Standard Class"/>
    <x v="159"/>
    <s v="Nathan Gelder"/>
    <x v="0"/>
    <s v="United States"/>
    <s v="Austin"/>
    <x v="5"/>
    <n v="78745"/>
    <x v="2"/>
    <x v="1019"/>
    <x v="1"/>
    <x v="10"/>
    <x v="1001"/>
    <n v="223.05600000000001"/>
    <n v="9"/>
    <n v="0.2"/>
    <n v="69.704999999999984"/>
  </r>
  <r>
    <n v="1502"/>
    <x v="718"/>
    <x v="3"/>
    <x v="105"/>
    <d v="2014-11-19T00:00:00"/>
    <s v="Standard Class"/>
    <x v="159"/>
    <s v="Nathan Gelder"/>
    <x v="0"/>
    <s v="United States"/>
    <s v="Austin"/>
    <x v="5"/>
    <n v="78745"/>
    <x v="2"/>
    <x v="906"/>
    <x v="1"/>
    <x v="4"/>
    <x v="889"/>
    <n v="540.048"/>
    <n v="3"/>
    <n v="0.2"/>
    <n v="-47.254199999999997"/>
  </r>
  <r>
    <n v="1503"/>
    <x v="719"/>
    <x v="0"/>
    <x v="390"/>
    <d v="2013-12-02T00:00:00"/>
    <s v="Standard Class"/>
    <x v="401"/>
    <s v="Alyssa Tate"/>
    <x v="2"/>
    <s v="United States"/>
    <s v="Los Angeles"/>
    <x v="1"/>
    <n v="90045"/>
    <x v="1"/>
    <x v="1020"/>
    <x v="2"/>
    <x v="7"/>
    <x v="1002"/>
    <n v="33.520000000000003"/>
    <n v="2"/>
    <n v="0.2"/>
    <n v="3.3519999999999985"/>
  </r>
  <r>
    <n v="1504"/>
    <x v="719"/>
    <x v="0"/>
    <x v="390"/>
    <d v="2013-12-02T00:00:00"/>
    <s v="Standard Class"/>
    <x v="401"/>
    <s v="Alyssa Tate"/>
    <x v="2"/>
    <s v="United States"/>
    <s v="Los Angeles"/>
    <x v="1"/>
    <n v="90045"/>
    <x v="1"/>
    <x v="527"/>
    <x v="0"/>
    <x v="5"/>
    <x v="522"/>
    <n v="9.94"/>
    <n v="2"/>
    <n v="0"/>
    <n v="3.0813999999999995"/>
  </r>
  <r>
    <n v="1505"/>
    <x v="720"/>
    <x v="1"/>
    <x v="509"/>
    <d v="2012-08-07T00:00:00"/>
    <s v="Standard Class"/>
    <x v="480"/>
    <s v="Pauline Chand"/>
    <x v="2"/>
    <s v="United States"/>
    <s v="Los Angeles"/>
    <x v="1"/>
    <n v="90004"/>
    <x v="1"/>
    <x v="59"/>
    <x v="1"/>
    <x v="6"/>
    <x v="59"/>
    <n v="6.72"/>
    <n v="4"/>
    <n v="0"/>
    <n v="3.36"/>
  </r>
  <r>
    <n v="1506"/>
    <x v="720"/>
    <x v="1"/>
    <x v="509"/>
    <d v="2012-08-07T00:00:00"/>
    <s v="Standard Class"/>
    <x v="480"/>
    <s v="Pauline Chand"/>
    <x v="2"/>
    <s v="United States"/>
    <s v="Los Angeles"/>
    <x v="1"/>
    <n v="90004"/>
    <x v="1"/>
    <x v="1021"/>
    <x v="0"/>
    <x v="3"/>
    <x v="1003"/>
    <n v="1004.9760000000001"/>
    <n v="6"/>
    <n v="0.2"/>
    <n v="-175.87080000000009"/>
  </r>
  <r>
    <n v="1507"/>
    <x v="721"/>
    <x v="3"/>
    <x v="165"/>
    <d v="2014-12-30T00:00:00"/>
    <s v="Standard Class"/>
    <x v="481"/>
    <s v="Andy Reiter"/>
    <x v="0"/>
    <s v="United States"/>
    <s v="New York City"/>
    <x v="15"/>
    <n v="10024"/>
    <x v="3"/>
    <x v="985"/>
    <x v="1"/>
    <x v="8"/>
    <x v="969"/>
    <n v="17.880000000000003"/>
    <n v="3"/>
    <n v="0.2"/>
    <n v="5.5875000000000004"/>
  </r>
  <r>
    <n v="1508"/>
    <x v="722"/>
    <x v="0"/>
    <x v="42"/>
    <d v="2013-09-24T00:00:00"/>
    <s v="Standard Class"/>
    <x v="473"/>
    <s v="Cindy Stewart"/>
    <x v="0"/>
    <s v="United States"/>
    <s v="Columbus"/>
    <x v="32"/>
    <n v="31907"/>
    <x v="0"/>
    <x v="1022"/>
    <x v="2"/>
    <x v="15"/>
    <x v="1004"/>
    <n v="396"/>
    <n v="4"/>
    <n v="0"/>
    <n v="190.07999999999998"/>
  </r>
  <r>
    <n v="1509"/>
    <x v="723"/>
    <x v="3"/>
    <x v="389"/>
    <d v="2014-12-11T00:00:00"/>
    <s v="Same Day"/>
    <x v="60"/>
    <s v="Lindsay Shagiari"/>
    <x v="2"/>
    <s v="United States"/>
    <s v="Omaha"/>
    <x v="8"/>
    <n v="68104"/>
    <x v="2"/>
    <x v="1023"/>
    <x v="1"/>
    <x v="8"/>
    <x v="1005"/>
    <n v="34.5"/>
    <n v="3"/>
    <n v="0"/>
    <n v="15.524999999999999"/>
  </r>
  <r>
    <n v="1510"/>
    <x v="724"/>
    <x v="3"/>
    <x v="510"/>
    <d v="2014-09-16T00:00:00"/>
    <s v="First Class"/>
    <x v="341"/>
    <s v="Jessica Myrick"/>
    <x v="0"/>
    <s v="United States"/>
    <s v="Los Angeles"/>
    <x v="1"/>
    <n v="90036"/>
    <x v="1"/>
    <x v="1006"/>
    <x v="0"/>
    <x v="5"/>
    <x v="989"/>
    <n v="8.36"/>
    <n v="2"/>
    <n v="0"/>
    <n v="3.0095999999999998"/>
  </r>
  <r>
    <n v="1511"/>
    <x v="725"/>
    <x v="3"/>
    <x v="92"/>
    <d v="2014-07-02T00:00:00"/>
    <s v="Standard Class"/>
    <x v="468"/>
    <s v="Nicole Hansen"/>
    <x v="1"/>
    <s v="United States"/>
    <s v="Pomona"/>
    <x v="1"/>
    <n v="91767"/>
    <x v="1"/>
    <x v="281"/>
    <x v="1"/>
    <x v="6"/>
    <x v="278"/>
    <n v="385.6"/>
    <n v="8"/>
    <n v="0"/>
    <n v="111.82399999999996"/>
  </r>
  <r>
    <n v="1512"/>
    <x v="725"/>
    <x v="3"/>
    <x v="92"/>
    <d v="2014-07-02T00:00:00"/>
    <s v="Standard Class"/>
    <x v="468"/>
    <s v="Nicole Hansen"/>
    <x v="1"/>
    <s v="United States"/>
    <s v="Pomona"/>
    <x v="1"/>
    <n v="91767"/>
    <x v="1"/>
    <x v="181"/>
    <x v="1"/>
    <x v="6"/>
    <x v="180"/>
    <n v="35.82"/>
    <n v="9"/>
    <n v="0"/>
    <n v="11.820599999999997"/>
  </r>
  <r>
    <n v="1513"/>
    <x v="726"/>
    <x v="3"/>
    <x v="238"/>
    <d v="2014-08-23T00:00:00"/>
    <s v="Standard Class"/>
    <x v="154"/>
    <s v="Russell Applegate"/>
    <x v="0"/>
    <s v="United States"/>
    <s v="Dallas"/>
    <x v="5"/>
    <n v="75220"/>
    <x v="2"/>
    <x v="225"/>
    <x v="1"/>
    <x v="4"/>
    <x v="223"/>
    <n v="200.06400000000002"/>
    <n v="3"/>
    <n v="0.2"/>
    <n v="12.504000000000005"/>
  </r>
  <r>
    <n v="1514"/>
    <x v="726"/>
    <x v="3"/>
    <x v="238"/>
    <d v="2014-08-23T00:00:00"/>
    <s v="Standard Class"/>
    <x v="154"/>
    <s v="Russell Applegate"/>
    <x v="0"/>
    <s v="United States"/>
    <s v="Dallas"/>
    <x v="5"/>
    <n v="75220"/>
    <x v="2"/>
    <x v="410"/>
    <x v="1"/>
    <x v="8"/>
    <x v="405"/>
    <n v="21.379999999999995"/>
    <n v="5"/>
    <n v="0.8"/>
    <n v="-33.139000000000003"/>
  </r>
  <r>
    <n v="1515"/>
    <x v="726"/>
    <x v="3"/>
    <x v="238"/>
    <d v="2014-08-23T00:00:00"/>
    <s v="Standard Class"/>
    <x v="154"/>
    <s v="Russell Applegate"/>
    <x v="0"/>
    <s v="United States"/>
    <s v="Dallas"/>
    <x v="5"/>
    <n v="75220"/>
    <x v="2"/>
    <x v="674"/>
    <x v="1"/>
    <x v="8"/>
    <x v="668"/>
    <n v="6.743999999999998"/>
    <n v="4"/>
    <n v="0.8"/>
    <n v="-11.4648"/>
  </r>
  <r>
    <n v="1516"/>
    <x v="727"/>
    <x v="3"/>
    <x v="157"/>
    <d v="2014-12-18T00:00:00"/>
    <s v="Standard Class"/>
    <x v="482"/>
    <s v="Arianne Irving"/>
    <x v="0"/>
    <s v="United States"/>
    <s v="Philadelphia"/>
    <x v="9"/>
    <n v="19120"/>
    <x v="3"/>
    <x v="955"/>
    <x v="0"/>
    <x v="1"/>
    <x v="939"/>
    <n v="63.686"/>
    <n v="1"/>
    <n v="0.3"/>
    <n v="-9.0980000000000025"/>
  </r>
  <r>
    <n v="1517"/>
    <x v="728"/>
    <x v="3"/>
    <x v="389"/>
    <d v="2014-12-15T00:00:00"/>
    <s v="Second Class"/>
    <x v="266"/>
    <s v="Michael Chen"/>
    <x v="0"/>
    <s v="United States"/>
    <s v="North Las Vegas"/>
    <x v="33"/>
    <n v="89031"/>
    <x v="1"/>
    <x v="489"/>
    <x v="0"/>
    <x v="3"/>
    <x v="484"/>
    <n v="1669.6"/>
    <n v="4"/>
    <n v="0"/>
    <n v="116.87199999999984"/>
  </r>
  <r>
    <n v="1518"/>
    <x v="729"/>
    <x v="2"/>
    <x v="511"/>
    <d v="2011-02-07T00:00:00"/>
    <s v="Second Class"/>
    <x v="483"/>
    <s v="Tom Boeckenhauer"/>
    <x v="0"/>
    <s v="United States"/>
    <s v="Seattle"/>
    <x v="4"/>
    <n v="98105"/>
    <x v="1"/>
    <x v="270"/>
    <x v="1"/>
    <x v="8"/>
    <x v="267"/>
    <n v="83.84"/>
    <n v="2"/>
    <n v="0.2"/>
    <n v="27.247999999999998"/>
  </r>
  <r>
    <n v="1519"/>
    <x v="729"/>
    <x v="2"/>
    <x v="511"/>
    <d v="2011-02-07T00:00:00"/>
    <s v="Second Class"/>
    <x v="483"/>
    <s v="Tom Boeckenhauer"/>
    <x v="0"/>
    <s v="United States"/>
    <s v="Seattle"/>
    <x v="4"/>
    <n v="98105"/>
    <x v="1"/>
    <x v="555"/>
    <x v="1"/>
    <x v="8"/>
    <x v="549"/>
    <n v="13.272000000000002"/>
    <n v="3"/>
    <n v="0.2"/>
    <n v="4.3133999999999997"/>
  </r>
  <r>
    <n v="1520"/>
    <x v="730"/>
    <x v="3"/>
    <x v="512"/>
    <d v="2014-02-15T00:00:00"/>
    <s v="Second Class"/>
    <x v="100"/>
    <s v="Victoria Wilson"/>
    <x v="1"/>
    <s v="United States"/>
    <s v="San Francisco"/>
    <x v="1"/>
    <n v="94110"/>
    <x v="1"/>
    <x v="733"/>
    <x v="1"/>
    <x v="8"/>
    <x v="725"/>
    <n v="21.335999999999999"/>
    <n v="7"/>
    <n v="0.2"/>
    <n v="7.7343000000000011"/>
  </r>
  <r>
    <n v="1521"/>
    <x v="731"/>
    <x v="3"/>
    <x v="513"/>
    <d v="2014-04-22T00:00:00"/>
    <s v="Standard Class"/>
    <x v="484"/>
    <s v="Paul Lucas"/>
    <x v="2"/>
    <s v="United States"/>
    <s v="Chicago"/>
    <x v="10"/>
    <n v="60610"/>
    <x v="2"/>
    <x v="1024"/>
    <x v="1"/>
    <x v="6"/>
    <x v="1006"/>
    <n v="16.520000000000003"/>
    <n v="5"/>
    <n v="0.2"/>
    <n v="2.0649999999999986"/>
  </r>
  <r>
    <n v="1522"/>
    <x v="732"/>
    <x v="1"/>
    <x v="401"/>
    <d v="2012-12-11T00:00:00"/>
    <s v="Standard Class"/>
    <x v="485"/>
    <s v="Gary Hwang"/>
    <x v="0"/>
    <s v="United States"/>
    <s v="Tucson"/>
    <x v="16"/>
    <n v="85705"/>
    <x v="1"/>
    <x v="592"/>
    <x v="0"/>
    <x v="5"/>
    <x v="587"/>
    <n v="206.11199999999997"/>
    <n v="6"/>
    <n v="0.2"/>
    <n v="48.951600000000013"/>
  </r>
  <r>
    <n v="1523"/>
    <x v="732"/>
    <x v="1"/>
    <x v="401"/>
    <d v="2012-12-11T00:00:00"/>
    <s v="Standard Class"/>
    <x v="485"/>
    <s v="Gary Hwang"/>
    <x v="0"/>
    <s v="United States"/>
    <s v="Tucson"/>
    <x v="16"/>
    <n v="85705"/>
    <x v="1"/>
    <x v="1025"/>
    <x v="1"/>
    <x v="10"/>
    <x v="1007"/>
    <n v="19.920000000000002"/>
    <n v="5"/>
    <n v="0.2"/>
    <n v="6.7230000000000008"/>
  </r>
  <r>
    <n v="1524"/>
    <x v="732"/>
    <x v="1"/>
    <x v="401"/>
    <d v="2012-12-11T00:00:00"/>
    <s v="Standard Class"/>
    <x v="485"/>
    <s v="Gary Hwang"/>
    <x v="0"/>
    <s v="United States"/>
    <s v="Tucson"/>
    <x v="16"/>
    <n v="85705"/>
    <x v="1"/>
    <x v="334"/>
    <x v="1"/>
    <x v="10"/>
    <x v="330"/>
    <n v="198.27200000000002"/>
    <n v="8"/>
    <n v="0.2"/>
    <n v="61.959999999999987"/>
  </r>
  <r>
    <n v="1525"/>
    <x v="732"/>
    <x v="1"/>
    <x v="401"/>
    <d v="2012-12-11T00:00:00"/>
    <s v="Standard Class"/>
    <x v="485"/>
    <s v="Gary Hwang"/>
    <x v="0"/>
    <s v="United States"/>
    <s v="Tucson"/>
    <x v="16"/>
    <n v="85705"/>
    <x v="1"/>
    <x v="232"/>
    <x v="1"/>
    <x v="4"/>
    <x v="230"/>
    <n v="247.10399999999998"/>
    <n v="6"/>
    <n v="0.2"/>
    <n v="-58.68719999999999"/>
  </r>
  <r>
    <n v="1526"/>
    <x v="732"/>
    <x v="1"/>
    <x v="401"/>
    <d v="2012-12-11T00:00:00"/>
    <s v="Standard Class"/>
    <x v="485"/>
    <s v="Gary Hwang"/>
    <x v="0"/>
    <s v="United States"/>
    <s v="Tucson"/>
    <x v="16"/>
    <n v="85705"/>
    <x v="1"/>
    <x v="30"/>
    <x v="1"/>
    <x v="6"/>
    <x v="30"/>
    <n v="86.304000000000002"/>
    <n v="6"/>
    <n v="0.2"/>
    <n v="9.7091999999999885"/>
  </r>
  <r>
    <n v="1527"/>
    <x v="733"/>
    <x v="0"/>
    <x v="405"/>
    <d v="2013-07-28T00:00:00"/>
    <s v="Standard Class"/>
    <x v="170"/>
    <s v="Caroline Jumper"/>
    <x v="0"/>
    <s v="United States"/>
    <s v="Allentown"/>
    <x v="9"/>
    <n v="18103"/>
    <x v="3"/>
    <x v="1026"/>
    <x v="1"/>
    <x v="6"/>
    <x v="1008"/>
    <n v="4.16"/>
    <n v="2"/>
    <n v="0.2"/>
    <n v="0.36400000000000032"/>
  </r>
  <r>
    <n v="1528"/>
    <x v="733"/>
    <x v="0"/>
    <x v="405"/>
    <d v="2013-07-28T00:00:00"/>
    <s v="Standard Class"/>
    <x v="170"/>
    <s v="Caroline Jumper"/>
    <x v="0"/>
    <s v="United States"/>
    <s v="Allentown"/>
    <x v="9"/>
    <n v="18103"/>
    <x v="3"/>
    <x v="1027"/>
    <x v="0"/>
    <x v="5"/>
    <x v="1009"/>
    <n v="11.648000000000001"/>
    <n v="2"/>
    <n v="0.2"/>
    <n v="3.3488000000000011"/>
  </r>
  <r>
    <n v="1529"/>
    <x v="734"/>
    <x v="1"/>
    <x v="209"/>
    <d v="2012-11-10T00:00:00"/>
    <s v="Second Class"/>
    <x v="305"/>
    <s v="Mike Caudle"/>
    <x v="1"/>
    <s v="United States"/>
    <s v="Newark"/>
    <x v="13"/>
    <n v="19711"/>
    <x v="3"/>
    <x v="1028"/>
    <x v="1"/>
    <x v="13"/>
    <x v="1010"/>
    <n v="26.18"/>
    <n v="7"/>
    <n v="0"/>
    <n v="0.5236000000000014"/>
  </r>
  <r>
    <n v="1530"/>
    <x v="734"/>
    <x v="1"/>
    <x v="209"/>
    <d v="2012-11-10T00:00:00"/>
    <s v="Second Class"/>
    <x v="305"/>
    <s v="Mike Caudle"/>
    <x v="1"/>
    <s v="United States"/>
    <s v="Newark"/>
    <x v="13"/>
    <n v="19711"/>
    <x v="3"/>
    <x v="1029"/>
    <x v="1"/>
    <x v="10"/>
    <x v="1011"/>
    <n v="7.3"/>
    <n v="2"/>
    <n v="0"/>
    <n v="3.4309999999999996"/>
  </r>
  <r>
    <n v="1531"/>
    <x v="735"/>
    <x v="1"/>
    <x v="514"/>
    <d v="2012-03-31T00:00:00"/>
    <s v="Standard Class"/>
    <x v="296"/>
    <s v="Benjamin Venier"/>
    <x v="1"/>
    <s v="United States"/>
    <s v="Miami"/>
    <x v="2"/>
    <n v="33142"/>
    <x v="0"/>
    <x v="1030"/>
    <x v="1"/>
    <x v="10"/>
    <x v="1012"/>
    <n v="74.352000000000004"/>
    <n v="3"/>
    <n v="0.2"/>
    <n v="23.234999999999992"/>
  </r>
  <r>
    <n v="1532"/>
    <x v="736"/>
    <x v="3"/>
    <x v="515"/>
    <d v="2014-09-06T00:00:00"/>
    <s v="Standard Class"/>
    <x v="223"/>
    <s v="Jeremy Farry"/>
    <x v="0"/>
    <s v="United States"/>
    <s v="Tempe"/>
    <x v="16"/>
    <n v="85281"/>
    <x v="1"/>
    <x v="1031"/>
    <x v="1"/>
    <x v="4"/>
    <x v="1013"/>
    <n v="10.744"/>
    <n v="1"/>
    <n v="0.2"/>
    <n v="0.80579999999999963"/>
  </r>
  <r>
    <n v="1533"/>
    <x v="736"/>
    <x v="3"/>
    <x v="515"/>
    <d v="2014-09-06T00:00:00"/>
    <s v="Standard Class"/>
    <x v="223"/>
    <s v="Jeremy Farry"/>
    <x v="0"/>
    <s v="United States"/>
    <s v="Tempe"/>
    <x v="16"/>
    <n v="85281"/>
    <x v="1"/>
    <x v="203"/>
    <x v="1"/>
    <x v="13"/>
    <x v="202"/>
    <n v="8.3760000000000012"/>
    <n v="3"/>
    <n v="0.2"/>
    <n v="2.7222"/>
  </r>
  <r>
    <n v="1534"/>
    <x v="737"/>
    <x v="0"/>
    <x v="429"/>
    <d v="2013-12-09T00:00:00"/>
    <s v="Standard Class"/>
    <x v="225"/>
    <s v="Ellis Ballard"/>
    <x v="1"/>
    <s v="United States"/>
    <s v="New York City"/>
    <x v="15"/>
    <n v="10035"/>
    <x v="3"/>
    <x v="1032"/>
    <x v="1"/>
    <x v="4"/>
    <x v="1014"/>
    <n v="212.88"/>
    <n v="6"/>
    <n v="0"/>
    <n v="0"/>
  </r>
  <r>
    <n v="1535"/>
    <x v="738"/>
    <x v="3"/>
    <x v="516"/>
    <d v="2014-02-15T00:00:00"/>
    <s v="Standard Class"/>
    <x v="486"/>
    <s v="Mike Pelletier"/>
    <x v="2"/>
    <s v="United States"/>
    <s v="Laguna Niguel"/>
    <x v="1"/>
    <n v="92677"/>
    <x v="1"/>
    <x v="574"/>
    <x v="0"/>
    <x v="0"/>
    <x v="569"/>
    <n v="203.98299999999998"/>
    <n v="2"/>
    <n v="0.15"/>
    <n v="16.798599999999979"/>
  </r>
  <r>
    <n v="1536"/>
    <x v="739"/>
    <x v="0"/>
    <x v="517"/>
    <d v="2013-11-03T00:00:00"/>
    <s v="Standard Class"/>
    <x v="487"/>
    <s v="Jim Mitchum"/>
    <x v="1"/>
    <s v="United States"/>
    <s v="Bridgeton"/>
    <x v="30"/>
    <n v="8302"/>
    <x v="3"/>
    <x v="1033"/>
    <x v="1"/>
    <x v="4"/>
    <x v="1015"/>
    <n v="40.74"/>
    <n v="3"/>
    <n v="0"/>
    <n v="0.4073999999999991"/>
  </r>
  <r>
    <n v="1537"/>
    <x v="739"/>
    <x v="0"/>
    <x v="517"/>
    <d v="2013-11-03T00:00:00"/>
    <s v="Standard Class"/>
    <x v="487"/>
    <s v="Jim Mitchum"/>
    <x v="1"/>
    <s v="United States"/>
    <s v="Bridgeton"/>
    <x v="30"/>
    <n v="8302"/>
    <x v="3"/>
    <x v="1034"/>
    <x v="1"/>
    <x v="9"/>
    <x v="1016"/>
    <n v="11.67"/>
    <n v="3"/>
    <n v="0"/>
    <n v="3.0342000000000002"/>
  </r>
  <r>
    <n v="1538"/>
    <x v="740"/>
    <x v="3"/>
    <x v="175"/>
    <d v="2014-09-18T00:00:00"/>
    <s v="Second Class"/>
    <x v="488"/>
    <s v="Carl Ludwig"/>
    <x v="0"/>
    <s v="United States"/>
    <s v="Everett"/>
    <x v="31"/>
    <n v="2149"/>
    <x v="3"/>
    <x v="884"/>
    <x v="2"/>
    <x v="7"/>
    <x v="869"/>
    <n v="39.99"/>
    <n v="1"/>
    <n v="0"/>
    <n v="11.597099999999998"/>
  </r>
  <r>
    <n v="1539"/>
    <x v="740"/>
    <x v="3"/>
    <x v="175"/>
    <d v="2014-09-18T00:00:00"/>
    <s v="Second Class"/>
    <x v="488"/>
    <s v="Carl Ludwig"/>
    <x v="0"/>
    <s v="United States"/>
    <s v="Everett"/>
    <x v="31"/>
    <n v="2149"/>
    <x v="3"/>
    <x v="359"/>
    <x v="1"/>
    <x v="6"/>
    <x v="355"/>
    <n v="16.28"/>
    <n v="2"/>
    <n v="0"/>
    <n v="6.5120000000000005"/>
  </r>
  <r>
    <n v="1540"/>
    <x v="740"/>
    <x v="3"/>
    <x v="175"/>
    <d v="2014-09-18T00:00:00"/>
    <s v="Second Class"/>
    <x v="488"/>
    <s v="Carl Ludwig"/>
    <x v="0"/>
    <s v="United States"/>
    <s v="Everett"/>
    <x v="31"/>
    <n v="2149"/>
    <x v="3"/>
    <x v="37"/>
    <x v="0"/>
    <x v="0"/>
    <x v="37"/>
    <n v="782.94"/>
    <n v="3"/>
    <n v="0"/>
    <n v="203.56440000000003"/>
  </r>
  <r>
    <n v="1541"/>
    <x v="740"/>
    <x v="3"/>
    <x v="175"/>
    <d v="2014-09-18T00:00:00"/>
    <s v="Second Class"/>
    <x v="488"/>
    <s v="Carl Ludwig"/>
    <x v="0"/>
    <s v="United States"/>
    <s v="Everett"/>
    <x v="31"/>
    <n v="2149"/>
    <x v="3"/>
    <x v="1002"/>
    <x v="1"/>
    <x v="8"/>
    <x v="985"/>
    <n v="242.48000000000002"/>
    <n v="7"/>
    <n v="0"/>
    <n v="116.39039999999999"/>
  </r>
  <r>
    <n v="1542"/>
    <x v="741"/>
    <x v="2"/>
    <x v="518"/>
    <d v="2011-03-16T00:00:00"/>
    <s v="Second Class"/>
    <x v="237"/>
    <s v="Chloris Kastensmidt"/>
    <x v="0"/>
    <s v="United States"/>
    <s v="Columbus"/>
    <x v="24"/>
    <n v="43229"/>
    <x v="3"/>
    <x v="1035"/>
    <x v="0"/>
    <x v="5"/>
    <x v="322"/>
    <n v="8.32"/>
    <n v="5"/>
    <n v="0.2"/>
    <n v="2.2880000000000003"/>
  </r>
  <r>
    <n v="1543"/>
    <x v="741"/>
    <x v="2"/>
    <x v="518"/>
    <d v="2011-03-16T00:00:00"/>
    <s v="Second Class"/>
    <x v="237"/>
    <s v="Chloris Kastensmidt"/>
    <x v="0"/>
    <s v="United States"/>
    <s v="Columbus"/>
    <x v="24"/>
    <n v="43229"/>
    <x v="3"/>
    <x v="845"/>
    <x v="1"/>
    <x v="13"/>
    <x v="831"/>
    <n v="10.464000000000002"/>
    <n v="6"/>
    <n v="0.2"/>
    <n v="1.7003999999999992"/>
  </r>
  <r>
    <n v="1544"/>
    <x v="742"/>
    <x v="2"/>
    <x v="519"/>
    <d v="2011-02-09T00:00:00"/>
    <s v="Standard Class"/>
    <x v="489"/>
    <s v="Deborah Brumfield"/>
    <x v="2"/>
    <s v="United States"/>
    <s v="San Diego"/>
    <x v="1"/>
    <n v="92024"/>
    <x v="1"/>
    <x v="655"/>
    <x v="1"/>
    <x v="8"/>
    <x v="649"/>
    <n v="82.896000000000001"/>
    <n v="3"/>
    <n v="0.2"/>
    <n v="29.0136"/>
  </r>
  <r>
    <n v="1545"/>
    <x v="742"/>
    <x v="2"/>
    <x v="519"/>
    <d v="2011-02-09T00:00:00"/>
    <s v="Standard Class"/>
    <x v="489"/>
    <s v="Deborah Brumfield"/>
    <x v="2"/>
    <s v="United States"/>
    <s v="San Diego"/>
    <x v="1"/>
    <n v="92024"/>
    <x v="1"/>
    <x v="732"/>
    <x v="1"/>
    <x v="10"/>
    <x v="724"/>
    <n v="34.24"/>
    <n v="4"/>
    <n v="0"/>
    <n v="16.0928"/>
  </r>
  <r>
    <n v="1546"/>
    <x v="743"/>
    <x v="2"/>
    <x v="520"/>
    <d v="2012-01-04T00:00:00"/>
    <s v="Second Class"/>
    <x v="331"/>
    <s v="Pamela Coakley"/>
    <x v="1"/>
    <s v="United States"/>
    <s v="Watertown"/>
    <x v="15"/>
    <n v="13601"/>
    <x v="3"/>
    <x v="178"/>
    <x v="0"/>
    <x v="0"/>
    <x v="177"/>
    <n v="1573.4880000000001"/>
    <n v="7"/>
    <n v="0.2"/>
    <n v="196.68599999999986"/>
  </r>
  <r>
    <n v="1547"/>
    <x v="744"/>
    <x v="1"/>
    <x v="521"/>
    <d v="2012-11-27T00:00:00"/>
    <s v="Standard Class"/>
    <x v="146"/>
    <s v="Victoria Brennan"/>
    <x v="1"/>
    <s v="United States"/>
    <s v="San Antonio"/>
    <x v="5"/>
    <n v="78207"/>
    <x v="2"/>
    <x v="921"/>
    <x v="1"/>
    <x v="10"/>
    <x v="904"/>
    <n v="335.52"/>
    <n v="4"/>
    <n v="0.2"/>
    <n v="117.43199999999999"/>
  </r>
  <r>
    <n v="1548"/>
    <x v="744"/>
    <x v="1"/>
    <x v="521"/>
    <d v="2012-11-27T00:00:00"/>
    <s v="Standard Class"/>
    <x v="146"/>
    <s v="Victoria Brennan"/>
    <x v="1"/>
    <s v="United States"/>
    <s v="San Antonio"/>
    <x v="5"/>
    <n v="78207"/>
    <x v="2"/>
    <x v="979"/>
    <x v="1"/>
    <x v="8"/>
    <x v="963"/>
    <n v="23.911999999999995"/>
    <n v="2"/>
    <n v="0.8"/>
    <n v="-40.650400000000019"/>
  </r>
  <r>
    <n v="1549"/>
    <x v="744"/>
    <x v="1"/>
    <x v="521"/>
    <d v="2012-11-27T00:00:00"/>
    <s v="Standard Class"/>
    <x v="146"/>
    <s v="Victoria Brennan"/>
    <x v="1"/>
    <s v="United States"/>
    <s v="San Antonio"/>
    <x v="5"/>
    <n v="78207"/>
    <x v="2"/>
    <x v="1036"/>
    <x v="1"/>
    <x v="4"/>
    <x v="1017"/>
    <n v="27.056000000000001"/>
    <n v="2"/>
    <n v="0.2"/>
    <n v="2.3673999999999991"/>
  </r>
  <r>
    <n v="1550"/>
    <x v="745"/>
    <x v="2"/>
    <x v="522"/>
    <d v="2011-07-08T00:00:00"/>
    <s v="First Class"/>
    <x v="212"/>
    <s v="Emily Phan"/>
    <x v="0"/>
    <s v="United States"/>
    <s v="New York City"/>
    <x v="15"/>
    <n v="10011"/>
    <x v="3"/>
    <x v="890"/>
    <x v="2"/>
    <x v="16"/>
    <x v="874"/>
    <n v="559.99200000000008"/>
    <n v="1"/>
    <n v="0.2"/>
    <n v="174.99749999999997"/>
  </r>
  <r>
    <n v="1551"/>
    <x v="746"/>
    <x v="3"/>
    <x v="38"/>
    <d v="2014-11-19T00:00:00"/>
    <s v="Second Class"/>
    <x v="467"/>
    <s v="Maria Etezadi"/>
    <x v="2"/>
    <s v="United States"/>
    <s v="Houston"/>
    <x v="5"/>
    <n v="77095"/>
    <x v="2"/>
    <x v="1037"/>
    <x v="1"/>
    <x v="9"/>
    <x v="1018"/>
    <n v="9.3239999999999981"/>
    <n v="6"/>
    <n v="0.8"/>
    <n v="-24.708599999999997"/>
  </r>
  <r>
    <n v="1552"/>
    <x v="747"/>
    <x v="0"/>
    <x v="26"/>
    <d v="2013-06-23T00:00:00"/>
    <s v="Standard Class"/>
    <x v="490"/>
    <s v="Ivan Gibson"/>
    <x v="0"/>
    <s v="United States"/>
    <s v="San Diego"/>
    <x v="1"/>
    <n v="92024"/>
    <x v="1"/>
    <x v="964"/>
    <x v="1"/>
    <x v="10"/>
    <x v="948"/>
    <n v="111.96"/>
    <n v="2"/>
    <n v="0"/>
    <n v="54.860399999999998"/>
  </r>
  <r>
    <n v="1553"/>
    <x v="748"/>
    <x v="2"/>
    <x v="523"/>
    <d v="2011-05-05T00:00:00"/>
    <s v="First Class"/>
    <x v="185"/>
    <s v="Joni Sundaresam"/>
    <x v="2"/>
    <s v="United States"/>
    <s v="Appleton"/>
    <x v="6"/>
    <n v="54915"/>
    <x v="2"/>
    <x v="1038"/>
    <x v="1"/>
    <x v="2"/>
    <x v="1019"/>
    <n v="21.560000000000002"/>
    <n v="7"/>
    <n v="0"/>
    <n v="10.348799999999999"/>
  </r>
  <r>
    <n v="1554"/>
    <x v="749"/>
    <x v="3"/>
    <x v="524"/>
    <d v="2014-10-22T00:00:00"/>
    <s v="Standard Class"/>
    <x v="491"/>
    <s v="Bobby Odegard"/>
    <x v="0"/>
    <s v="United States"/>
    <s v="Richmond"/>
    <x v="0"/>
    <n v="40475"/>
    <x v="0"/>
    <x v="691"/>
    <x v="1"/>
    <x v="8"/>
    <x v="684"/>
    <n v="124.75"/>
    <n v="5"/>
    <n v="0"/>
    <n v="57.384999999999991"/>
  </r>
  <r>
    <n v="1555"/>
    <x v="750"/>
    <x v="1"/>
    <x v="525"/>
    <d v="2012-02-13T00:00:00"/>
    <s v="Standard Class"/>
    <x v="100"/>
    <s v="Victoria Wilson"/>
    <x v="1"/>
    <s v="United States"/>
    <s v="Bellevue"/>
    <x v="4"/>
    <n v="98006"/>
    <x v="1"/>
    <x v="1039"/>
    <x v="1"/>
    <x v="6"/>
    <x v="1020"/>
    <n v="5.28"/>
    <n v="3"/>
    <n v="0"/>
    <n v="1.5311999999999999"/>
  </r>
  <r>
    <n v="1556"/>
    <x v="751"/>
    <x v="3"/>
    <x v="507"/>
    <d v="2014-09-09T00:00:00"/>
    <s v="Standard Class"/>
    <x v="492"/>
    <s v="Aimee Bixby"/>
    <x v="0"/>
    <s v="United States"/>
    <s v="Long Beach"/>
    <x v="15"/>
    <n v="11561"/>
    <x v="3"/>
    <x v="43"/>
    <x v="2"/>
    <x v="11"/>
    <x v="43"/>
    <n v="91.96"/>
    <n v="4"/>
    <n v="0"/>
    <n v="39.5428"/>
  </r>
  <r>
    <n v="1557"/>
    <x v="752"/>
    <x v="0"/>
    <x v="195"/>
    <d v="2013-05-16T00:00:00"/>
    <s v="Standard Class"/>
    <x v="493"/>
    <s v="Julia West"/>
    <x v="0"/>
    <s v="United States"/>
    <s v="Philadelphia"/>
    <x v="9"/>
    <n v="19140"/>
    <x v="3"/>
    <x v="1040"/>
    <x v="1"/>
    <x v="12"/>
    <x v="33"/>
    <n v="9.3439999999999994"/>
    <n v="1"/>
    <n v="0.2"/>
    <n v="3.504"/>
  </r>
  <r>
    <n v="1558"/>
    <x v="752"/>
    <x v="0"/>
    <x v="195"/>
    <d v="2013-05-16T00:00:00"/>
    <s v="Standard Class"/>
    <x v="493"/>
    <s v="Julia West"/>
    <x v="0"/>
    <s v="United States"/>
    <s v="Philadelphia"/>
    <x v="9"/>
    <n v="19140"/>
    <x v="3"/>
    <x v="1041"/>
    <x v="1"/>
    <x v="6"/>
    <x v="1021"/>
    <n v="79.36"/>
    <n v="5"/>
    <n v="0.2"/>
    <n v="9.919999999999991"/>
  </r>
  <r>
    <n v="1559"/>
    <x v="753"/>
    <x v="1"/>
    <x v="199"/>
    <d v="2012-03-18T00:00:00"/>
    <s v="Second Class"/>
    <x v="188"/>
    <s v="Jeremy Ellison"/>
    <x v="0"/>
    <s v="United States"/>
    <s v="Seattle"/>
    <x v="4"/>
    <n v="98103"/>
    <x v="1"/>
    <x v="977"/>
    <x v="0"/>
    <x v="3"/>
    <x v="824"/>
    <n v="171.96"/>
    <n v="2"/>
    <n v="0"/>
    <n v="44.709600000000009"/>
  </r>
  <r>
    <n v="1560"/>
    <x v="754"/>
    <x v="0"/>
    <x v="526"/>
    <d v="2013-04-14T00:00:00"/>
    <s v="Standard Class"/>
    <x v="494"/>
    <s v="Edward Becker"/>
    <x v="1"/>
    <s v="United States"/>
    <s v="Seattle"/>
    <x v="4"/>
    <n v="98103"/>
    <x v="1"/>
    <x v="696"/>
    <x v="1"/>
    <x v="8"/>
    <x v="689"/>
    <n v="35.352000000000004"/>
    <n v="9"/>
    <n v="0.2"/>
    <n v="12.815099999999997"/>
  </r>
  <r>
    <n v="1561"/>
    <x v="755"/>
    <x v="2"/>
    <x v="527"/>
    <d v="2011-04-09T00:00:00"/>
    <s v="Standard Class"/>
    <x v="324"/>
    <s v="Paul Knutson"/>
    <x v="2"/>
    <s v="United States"/>
    <s v="San Francisco"/>
    <x v="1"/>
    <n v="94109"/>
    <x v="1"/>
    <x v="1042"/>
    <x v="1"/>
    <x v="2"/>
    <x v="1022"/>
    <n v="18.899999999999999"/>
    <n v="6"/>
    <n v="0"/>
    <n v="9.0719999999999992"/>
  </r>
  <r>
    <n v="1562"/>
    <x v="756"/>
    <x v="3"/>
    <x v="528"/>
    <d v="2014-09-07T00:00:00"/>
    <s v="First Class"/>
    <x v="37"/>
    <s v="Christopher Schild"/>
    <x v="2"/>
    <s v="United States"/>
    <s v="Seattle"/>
    <x v="4"/>
    <n v="98115"/>
    <x v="1"/>
    <x v="324"/>
    <x v="1"/>
    <x v="6"/>
    <x v="321"/>
    <n v="2.78"/>
    <n v="1"/>
    <n v="0"/>
    <n v="0.72279999999999989"/>
  </r>
  <r>
    <n v="1563"/>
    <x v="757"/>
    <x v="3"/>
    <x v="160"/>
    <d v="2014-07-01T00:00:00"/>
    <s v="Same Day"/>
    <x v="495"/>
    <s v="Sheri Gordon"/>
    <x v="0"/>
    <s v="United States"/>
    <s v="New York City"/>
    <x v="15"/>
    <n v="10011"/>
    <x v="3"/>
    <x v="3"/>
    <x v="0"/>
    <x v="3"/>
    <x v="3"/>
    <n v="1044.6299999999999"/>
    <n v="5"/>
    <n v="0.4"/>
    <n v="-295.97849999999994"/>
  </r>
  <r>
    <n v="1564"/>
    <x v="758"/>
    <x v="1"/>
    <x v="529"/>
    <d v="2012-11-09T00:00:00"/>
    <s v="Same Day"/>
    <x v="496"/>
    <s v="Charlotte Melton"/>
    <x v="0"/>
    <s v="United States"/>
    <s v="Philadelphia"/>
    <x v="9"/>
    <n v="19134"/>
    <x v="3"/>
    <x v="204"/>
    <x v="1"/>
    <x v="10"/>
    <x v="203"/>
    <n v="11.352000000000002"/>
    <n v="3"/>
    <n v="0.2"/>
    <n v="4.1151"/>
  </r>
  <r>
    <n v="1565"/>
    <x v="759"/>
    <x v="2"/>
    <x v="530"/>
    <d v="2011-03-04T00:00:00"/>
    <s v="Same Day"/>
    <x v="52"/>
    <s v="Clay Ludtke"/>
    <x v="0"/>
    <s v="United States"/>
    <s v="Columbia"/>
    <x v="20"/>
    <n v="29203"/>
    <x v="0"/>
    <x v="1043"/>
    <x v="1"/>
    <x v="4"/>
    <x v="1023"/>
    <n v="354.90000000000003"/>
    <n v="5"/>
    <n v="0"/>
    <n v="17.744999999999962"/>
  </r>
  <r>
    <n v="1566"/>
    <x v="760"/>
    <x v="1"/>
    <x v="531"/>
    <d v="2012-03-25T00:00:00"/>
    <s v="Standard Class"/>
    <x v="270"/>
    <s v="Jesus Ocampo"/>
    <x v="2"/>
    <s v="United States"/>
    <s v="Seattle"/>
    <x v="4"/>
    <n v="98105"/>
    <x v="1"/>
    <x v="867"/>
    <x v="2"/>
    <x v="7"/>
    <x v="852"/>
    <n v="453.57600000000002"/>
    <n v="3"/>
    <n v="0.2"/>
    <n v="39.687899999999985"/>
  </r>
  <r>
    <n v="1567"/>
    <x v="761"/>
    <x v="1"/>
    <x v="239"/>
    <d v="2012-11-30T00:00:00"/>
    <s v="First Class"/>
    <x v="497"/>
    <s v="Anthony Witt"/>
    <x v="0"/>
    <s v="United States"/>
    <s v="Allen"/>
    <x v="5"/>
    <n v="75002"/>
    <x v="2"/>
    <x v="1044"/>
    <x v="2"/>
    <x v="11"/>
    <x v="1024"/>
    <n v="21.48"/>
    <n v="3"/>
    <n v="0.2"/>
    <n v="-0.26850000000000307"/>
  </r>
  <r>
    <n v="1568"/>
    <x v="761"/>
    <x v="1"/>
    <x v="239"/>
    <d v="2012-11-30T00:00:00"/>
    <s v="First Class"/>
    <x v="497"/>
    <s v="Anthony Witt"/>
    <x v="0"/>
    <s v="United States"/>
    <s v="Allen"/>
    <x v="5"/>
    <n v="75002"/>
    <x v="2"/>
    <x v="1045"/>
    <x v="1"/>
    <x v="8"/>
    <x v="1025"/>
    <n v="8.7839999999999989"/>
    <n v="4"/>
    <n v="0.8"/>
    <n v="-13.615200000000002"/>
  </r>
  <r>
    <n v="1569"/>
    <x v="762"/>
    <x v="3"/>
    <x v="532"/>
    <d v="2014-06-12T00:00:00"/>
    <s v="Same Day"/>
    <x v="231"/>
    <s v="Dianna Vittorini"/>
    <x v="0"/>
    <s v="United States"/>
    <s v="Los Angeles"/>
    <x v="1"/>
    <n v="90004"/>
    <x v="1"/>
    <x v="447"/>
    <x v="1"/>
    <x v="10"/>
    <x v="442"/>
    <n v="122.97"/>
    <n v="3"/>
    <n v="0"/>
    <n v="60.255300000000005"/>
  </r>
  <r>
    <n v="1570"/>
    <x v="763"/>
    <x v="3"/>
    <x v="200"/>
    <d v="2014-12-01T00:00:00"/>
    <s v="Standard Class"/>
    <x v="340"/>
    <s v="Adam Hart"/>
    <x v="1"/>
    <s v="United States"/>
    <s v="Atlanta"/>
    <x v="32"/>
    <n v="30318"/>
    <x v="0"/>
    <x v="1046"/>
    <x v="1"/>
    <x v="6"/>
    <x v="1026"/>
    <n v="12.84"/>
    <n v="3"/>
    <n v="0"/>
    <n v="3.7235999999999989"/>
  </r>
  <r>
    <n v="1571"/>
    <x v="764"/>
    <x v="2"/>
    <x v="533"/>
    <d v="2011-11-25T00:00:00"/>
    <s v="First Class"/>
    <x v="183"/>
    <s v="Sanjit Chand"/>
    <x v="0"/>
    <s v="United States"/>
    <s v="Los Angeles"/>
    <x v="1"/>
    <n v="90004"/>
    <x v="1"/>
    <x v="83"/>
    <x v="0"/>
    <x v="1"/>
    <x v="83"/>
    <n v="603.91999999999996"/>
    <n v="5"/>
    <n v="0.2"/>
    <n v="-67.941000000000003"/>
  </r>
  <r>
    <n v="1572"/>
    <x v="764"/>
    <x v="2"/>
    <x v="533"/>
    <d v="2011-11-25T00:00:00"/>
    <s v="First Class"/>
    <x v="183"/>
    <s v="Sanjit Chand"/>
    <x v="0"/>
    <s v="United States"/>
    <s v="Los Angeles"/>
    <x v="1"/>
    <n v="90004"/>
    <x v="1"/>
    <x v="1047"/>
    <x v="1"/>
    <x v="12"/>
    <x v="1027"/>
    <n v="21.84"/>
    <n v="3"/>
    <n v="0"/>
    <n v="10.4832"/>
  </r>
  <r>
    <n v="1573"/>
    <x v="764"/>
    <x v="2"/>
    <x v="533"/>
    <d v="2011-11-25T00:00:00"/>
    <s v="First Class"/>
    <x v="183"/>
    <s v="Sanjit Chand"/>
    <x v="0"/>
    <s v="United States"/>
    <s v="Los Angeles"/>
    <x v="1"/>
    <n v="90004"/>
    <x v="1"/>
    <x v="1048"/>
    <x v="2"/>
    <x v="11"/>
    <x v="1028"/>
    <n v="29.99"/>
    <n v="1"/>
    <n v="0"/>
    <n v="6.2978999999999985"/>
  </r>
  <r>
    <n v="1574"/>
    <x v="764"/>
    <x v="2"/>
    <x v="533"/>
    <d v="2011-11-25T00:00:00"/>
    <s v="First Class"/>
    <x v="183"/>
    <s v="Sanjit Chand"/>
    <x v="0"/>
    <s v="United States"/>
    <s v="Los Angeles"/>
    <x v="1"/>
    <n v="90004"/>
    <x v="1"/>
    <x v="467"/>
    <x v="0"/>
    <x v="1"/>
    <x v="463"/>
    <n v="381.44000000000005"/>
    <n v="2"/>
    <n v="0.2"/>
    <n v="23.839999999999975"/>
  </r>
  <r>
    <n v="1575"/>
    <x v="765"/>
    <x v="2"/>
    <x v="534"/>
    <d v="2011-12-18T00:00:00"/>
    <s v="First Class"/>
    <x v="498"/>
    <s v="Mick Crebagga"/>
    <x v="0"/>
    <s v="United States"/>
    <s v="El Paso"/>
    <x v="5"/>
    <n v="79907"/>
    <x v="2"/>
    <x v="1049"/>
    <x v="2"/>
    <x v="7"/>
    <x v="1029"/>
    <n v="40.68"/>
    <n v="3"/>
    <n v="0.2"/>
    <n v="-9.153000000000004"/>
  </r>
  <r>
    <n v="1576"/>
    <x v="765"/>
    <x v="2"/>
    <x v="534"/>
    <d v="2011-12-18T00:00:00"/>
    <s v="First Class"/>
    <x v="498"/>
    <s v="Mick Crebagga"/>
    <x v="0"/>
    <s v="United States"/>
    <s v="El Paso"/>
    <x v="5"/>
    <n v="79907"/>
    <x v="2"/>
    <x v="635"/>
    <x v="0"/>
    <x v="1"/>
    <x v="629"/>
    <n v="763.28"/>
    <n v="5"/>
    <n v="0.3"/>
    <n v="-21.807999999999993"/>
  </r>
  <r>
    <n v="1577"/>
    <x v="766"/>
    <x v="0"/>
    <x v="183"/>
    <d v="2013-04-28T00:00:00"/>
    <s v="Standard Class"/>
    <x v="499"/>
    <s v="Tonja Turnell"/>
    <x v="2"/>
    <s v="United States"/>
    <s v="Aurora"/>
    <x v="10"/>
    <n v="60505"/>
    <x v="2"/>
    <x v="328"/>
    <x v="1"/>
    <x v="4"/>
    <x v="324"/>
    <n v="23.952000000000002"/>
    <n v="2"/>
    <n v="0.2"/>
    <n v="2.3952000000000018"/>
  </r>
  <r>
    <n v="1578"/>
    <x v="767"/>
    <x v="0"/>
    <x v="454"/>
    <d v="2013-05-28T00:00:00"/>
    <s v="Standard Class"/>
    <x v="399"/>
    <s v="Anne Pryor"/>
    <x v="2"/>
    <s v="United States"/>
    <s v="Florence"/>
    <x v="19"/>
    <n v="35630"/>
    <x v="0"/>
    <x v="1050"/>
    <x v="1"/>
    <x v="10"/>
    <x v="1030"/>
    <n v="4.9800000000000004"/>
    <n v="1"/>
    <n v="0"/>
    <n v="2.4402000000000004"/>
  </r>
  <r>
    <n v="1579"/>
    <x v="768"/>
    <x v="0"/>
    <x v="535"/>
    <d v="2013-03-02T00:00:00"/>
    <s v="First Class"/>
    <x v="297"/>
    <s v="Dan Lawera"/>
    <x v="0"/>
    <s v="United States"/>
    <s v="New York City"/>
    <x v="15"/>
    <n v="10011"/>
    <x v="3"/>
    <x v="1051"/>
    <x v="1"/>
    <x v="9"/>
    <x v="1031"/>
    <n v="170.88"/>
    <n v="3"/>
    <n v="0"/>
    <n v="49.555199999999978"/>
  </r>
  <r>
    <n v="1580"/>
    <x v="769"/>
    <x v="1"/>
    <x v="101"/>
    <d v="2012-08-12T00:00:00"/>
    <s v="First Class"/>
    <x v="268"/>
    <s v="Naresj Patel"/>
    <x v="0"/>
    <s v="United States"/>
    <s v="New York City"/>
    <x v="15"/>
    <n v="10024"/>
    <x v="3"/>
    <x v="348"/>
    <x v="2"/>
    <x v="7"/>
    <x v="344"/>
    <n v="307.98"/>
    <n v="2"/>
    <n v="0"/>
    <n v="89.314199999999971"/>
  </r>
  <r>
    <n v="1581"/>
    <x v="769"/>
    <x v="1"/>
    <x v="101"/>
    <d v="2012-08-12T00:00:00"/>
    <s v="First Class"/>
    <x v="268"/>
    <s v="Naresj Patel"/>
    <x v="0"/>
    <s v="United States"/>
    <s v="New York City"/>
    <x v="15"/>
    <n v="10024"/>
    <x v="3"/>
    <x v="223"/>
    <x v="0"/>
    <x v="3"/>
    <x v="221"/>
    <n v="382.80599999999998"/>
    <n v="9"/>
    <n v="0.4"/>
    <n v="-153.12239999999997"/>
  </r>
  <r>
    <n v="1582"/>
    <x v="769"/>
    <x v="1"/>
    <x v="101"/>
    <d v="2012-08-12T00:00:00"/>
    <s v="First Class"/>
    <x v="268"/>
    <s v="Naresj Patel"/>
    <x v="0"/>
    <s v="United States"/>
    <s v="New York City"/>
    <x v="15"/>
    <n v="10024"/>
    <x v="3"/>
    <x v="193"/>
    <x v="1"/>
    <x v="4"/>
    <x v="192"/>
    <n v="41.96"/>
    <n v="2"/>
    <n v="0"/>
    <n v="2.9371999999999971"/>
  </r>
  <r>
    <n v="1583"/>
    <x v="769"/>
    <x v="1"/>
    <x v="101"/>
    <d v="2012-08-12T00:00:00"/>
    <s v="First Class"/>
    <x v="268"/>
    <s v="Naresj Patel"/>
    <x v="0"/>
    <s v="United States"/>
    <s v="New York City"/>
    <x v="15"/>
    <n v="10024"/>
    <x v="3"/>
    <x v="692"/>
    <x v="1"/>
    <x v="8"/>
    <x v="685"/>
    <n v="1217.568"/>
    <n v="2"/>
    <n v="0.2"/>
    <n v="456.58800000000002"/>
  </r>
  <r>
    <n v="1584"/>
    <x v="769"/>
    <x v="1"/>
    <x v="101"/>
    <d v="2012-08-12T00:00:00"/>
    <s v="First Class"/>
    <x v="268"/>
    <s v="Naresj Patel"/>
    <x v="0"/>
    <s v="United States"/>
    <s v="New York City"/>
    <x v="15"/>
    <n v="10024"/>
    <x v="3"/>
    <x v="116"/>
    <x v="0"/>
    <x v="5"/>
    <x v="116"/>
    <n v="47.04"/>
    <n v="3"/>
    <n v="0"/>
    <n v="18.345599999999997"/>
  </r>
  <r>
    <n v="1585"/>
    <x v="769"/>
    <x v="1"/>
    <x v="101"/>
    <d v="2012-08-12T00:00:00"/>
    <s v="First Class"/>
    <x v="268"/>
    <s v="Naresj Patel"/>
    <x v="0"/>
    <s v="United States"/>
    <s v="New York City"/>
    <x v="15"/>
    <n v="10024"/>
    <x v="3"/>
    <x v="50"/>
    <x v="0"/>
    <x v="5"/>
    <x v="50"/>
    <n v="6.16"/>
    <n v="2"/>
    <n v="0"/>
    <n v="2.9567999999999999"/>
  </r>
  <r>
    <n v="1586"/>
    <x v="769"/>
    <x v="1"/>
    <x v="101"/>
    <d v="2012-08-12T00:00:00"/>
    <s v="First Class"/>
    <x v="268"/>
    <s v="Naresj Patel"/>
    <x v="0"/>
    <s v="United States"/>
    <s v="New York City"/>
    <x v="15"/>
    <n v="10024"/>
    <x v="3"/>
    <x v="469"/>
    <x v="2"/>
    <x v="7"/>
    <x v="465"/>
    <n v="979.95"/>
    <n v="5"/>
    <n v="0"/>
    <n v="274.38600000000008"/>
  </r>
  <r>
    <n v="1587"/>
    <x v="769"/>
    <x v="1"/>
    <x v="101"/>
    <d v="2012-08-12T00:00:00"/>
    <s v="First Class"/>
    <x v="268"/>
    <s v="Naresj Patel"/>
    <x v="0"/>
    <s v="United States"/>
    <s v="New York City"/>
    <x v="15"/>
    <n v="10024"/>
    <x v="3"/>
    <x v="1052"/>
    <x v="1"/>
    <x v="10"/>
    <x v="1032"/>
    <n v="143.69999999999999"/>
    <n v="3"/>
    <n v="0"/>
    <n v="68.975999999999999"/>
  </r>
  <r>
    <n v="1588"/>
    <x v="769"/>
    <x v="1"/>
    <x v="101"/>
    <d v="2012-08-12T00:00:00"/>
    <s v="First Class"/>
    <x v="268"/>
    <s v="Naresj Patel"/>
    <x v="0"/>
    <s v="United States"/>
    <s v="New York City"/>
    <x v="15"/>
    <n v="10024"/>
    <x v="3"/>
    <x v="1053"/>
    <x v="1"/>
    <x v="13"/>
    <x v="1033"/>
    <n v="10.649999999999999"/>
    <n v="3"/>
    <n v="0"/>
    <n v="5.0054999999999996"/>
  </r>
  <r>
    <n v="1589"/>
    <x v="769"/>
    <x v="1"/>
    <x v="101"/>
    <d v="2012-08-12T00:00:00"/>
    <s v="First Class"/>
    <x v="268"/>
    <s v="Naresj Patel"/>
    <x v="0"/>
    <s v="United States"/>
    <s v="New York City"/>
    <x v="15"/>
    <n v="10024"/>
    <x v="3"/>
    <x v="386"/>
    <x v="2"/>
    <x v="11"/>
    <x v="382"/>
    <n v="247.8"/>
    <n v="4"/>
    <n v="0"/>
    <n v="34.692000000000007"/>
  </r>
  <r>
    <n v="1590"/>
    <x v="770"/>
    <x v="0"/>
    <x v="536"/>
    <d v="2013-05-17T00:00:00"/>
    <s v="Standard Class"/>
    <x v="500"/>
    <s v="Vivek Grady"/>
    <x v="1"/>
    <s v="United States"/>
    <s v="Virginia Beach"/>
    <x v="17"/>
    <n v="23464"/>
    <x v="0"/>
    <x v="448"/>
    <x v="1"/>
    <x v="6"/>
    <x v="443"/>
    <n v="10.96"/>
    <n v="4"/>
    <n v="0"/>
    <n v="2.9592000000000009"/>
  </r>
  <r>
    <n v="1591"/>
    <x v="771"/>
    <x v="0"/>
    <x v="173"/>
    <d v="2013-04-20T00:00:00"/>
    <s v="Standard Class"/>
    <x v="501"/>
    <s v="Muhammed Yedwab"/>
    <x v="1"/>
    <s v="United States"/>
    <s v="Grapevine"/>
    <x v="5"/>
    <n v="76051"/>
    <x v="2"/>
    <x v="1054"/>
    <x v="1"/>
    <x v="6"/>
    <x v="1034"/>
    <n v="33.488000000000007"/>
    <n v="7"/>
    <n v="0.2"/>
    <n v="5.8603999999999967"/>
  </r>
  <r>
    <n v="1592"/>
    <x v="771"/>
    <x v="0"/>
    <x v="173"/>
    <d v="2013-04-20T00:00:00"/>
    <s v="Standard Class"/>
    <x v="501"/>
    <s v="Muhammed Yedwab"/>
    <x v="1"/>
    <s v="United States"/>
    <s v="Grapevine"/>
    <x v="5"/>
    <n v="76051"/>
    <x v="2"/>
    <x v="131"/>
    <x v="1"/>
    <x v="13"/>
    <x v="131"/>
    <n v="8.0399999999999991"/>
    <n v="5"/>
    <n v="0.2"/>
    <n v="2.9144999999999994"/>
  </r>
  <r>
    <n v="1593"/>
    <x v="772"/>
    <x v="1"/>
    <x v="537"/>
    <d v="2012-06-25T00:00:00"/>
    <s v="Second Class"/>
    <x v="502"/>
    <s v="Rick Duston"/>
    <x v="0"/>
    <s v="United States"/>
    <s v="Olympia"/>
    <x v="4"/>
    <n v="98502"/>
    <x v="1"/>
    <x v="1055"/>
    <x v="2"/>
    <x v="7"/>
    <x v="1035"/>
    <n v="201.56800000000001"/>
    <n v="4"/>
    <n v="0.2"/>
    <n v="22.676399999999994"/>
  </r>
  <r>
    <n v="1594"/>
    <x v="773"/>
    <x v="2"/>
    <x v="538"/>
    <d v="2011-10-19T00:00:00"/>
    <s v="Same Day"/>
    <x v="223"/>
    <s v="Jeremy Farry"/>
    <x v="0"/>
    <s v="United States"/>
    <s v="Los Angeles"/>
    <x v="1"/>
    <n v="90032"/>
    <x v="1"/>
    <x v="1056"/>
    <x v="1"/>
    <x v="10"/>
    <x v="1036"/>
    <n v="13.440000000000001"/>
    <n v="3"/>
    <n v="0"/>
    <n v="6.5856000000000012"/>
  </r>
  <r>
    <n v="1595"/>
    <x v="774"/>
    <x v="1"/>
    <x v="539"/>
    <d v="2012-03-27T00:00:00"/>
    <s v="First Class"/>
    <x v="503"/>
    <s v="Dennis Pardue"/>
    <x v="2"/>
    <s v="United States"/>
    <s v="Peoria"/>
    <x v="10"/>
    <n v="61604"/>
    <x v="2"/>
    <x v="1057"/>
    <x v="0"/>
    <x v="0"/>
    <x v="1037"/>
    <n v="359.05799999999994"/>
    <n v="3"/>
    <n v="0.3"/>
    <n v="-35.905799999999999"/>
  </r>
  <r>
    <n v="1596"/>
    <x v="775"/>
    <x v="3"/>
    <x v="540"/>
    <d v="2014-05-13T00:00:00"/>
    <s v="Standard Class"/>
    <x v="198"/>
    <s v="Maribeth Dona"/>
    <x v="0"/>
    <s v="United States"/>
    <s v="Columbus"/>
    <x v="24"/>
    <n v="43229"/>
    <x v="3"/>
    <x v="877"/>
    <x v="0"/>
    <x v="1"/>
    <x v="862"/>
    <n v="47.991999999999997"/>
    <n v="2"/>
    <n v="0.3"/>
    <n v="-2.0567999999999991"/>
  </r>
  <r>
    <n v="1597"/>
    <x v="776"/>
    <x v="3"/>
    <x v="524"/>
    <d v="2014-10-19T00:00:00"/>
    <s v="First Class"/>
    <x v="199"/>
    <s v="Maribeth Yedwab"/>
    <x v="1"/>
    <s v="United States"/>
    <s v="New York City"/>
    <x v="15"/>
    <n v="10011"/>
    <x v="3"/>
    <x v="451"/>
    <x v="0"/>
    <x v="5"/>
    <x v="447"/>
    <n v="547.30000000000007"/>
    <n v="13"/>
    <n v="0"/>
    <n v="175.13599999999997"/>
  </r>
  <r>
    <n v="1598"/>
    <x v="777"/>
    <x v="3"/>
    <x v="123"/>
    <d v="2014-11-22T00:00:00"/>
    <s v="Second Class"/>
    <x v="492"/>
    <s v="Aimee Bixby"/>
    <x v="0"/>
    <s v="United States"/>
    <s v="Carrollton"/>
    <x v="5"/>
    <n v="75007"/>
    <x v="2"/>
    <x v="1058"/>
    <x v="1"/>
    <x v="10"/>
    <x v="1038"/>
    <n v="16.896000000000001"/>
    <n v="4"/>
    <n v="0.2"/>
    <n v="5.2799999999999994"/>
  </r>
  <r>
    <n v="1599"/>
    <x v="777"/>
    <x v="3"/>
    <x v="123"/>
    <d v="2014-11-22T00:00:00"/>
    <s v="Second Class"/>
    <x v="492"/>
    <s v="Aimee Bixby"/>
    <x v="0"/>
    <s v="United States"/>
    <s v="Carrollton"/>
    <x v="5"/>
    <n v="75007"/>
    <x v="2"/>
    <x v="1059"/>
    <x v="1"/>
    <x v="14"/>
    <x v="1039"/>
    <n v="6.6720000000000006"/>
    <n v="1"/>
    <n v="0.2"/>
    <n v="0.50039999999999996"/>
  </r>
  <r>
    <n v="1600"/>
    <x v="777"/>
    <x v="3"/>
    <x v="123"/>
    <d v="2014-11-22T00:00:00"/>
    <s v="Second Class"/>
    <x v="492"/>
    <s v="Aimee Bixby"/>
    <x v="0"/>
    <s v="United States"/>
    <s v="Carrollton"/>
    <x v="5"/>
    <n v="75007"/>
    <x v="2"/>
    <x v="290"/>
    <x v="1"/>
    <x v="6"/>
    <x v="287"/>
    <n v="99.13600000000001"/>
    <n v="4"/>
    <n v="0.2"/>
    <n v="8.674399999999995"/>
  </r>
  <r>
    <n v="1601"/>
    <x v="777"/>
    <x v="3"/>
    <x v="123"/>
    <d v="2014-11-22T00:00:00"/>
    <s v="Second Class"/>
    <x v="492"/>
    <s v="Aimee Bixby"/>
    <x v="0"/>
    <s v="United States"/>
    <s v="Carrollton"/>
    <x v="5"/>
    <n v="75007"/>
    <x v="2"/>
    <x v="296"/>
    <x v="0"/>
    <x v="5"/>
    <x v="293"/>
    <n v="15.991999999999999"/>
    <n v="2"/>
    <n v="0.6"/>
    <n v="-13.992999999999999"/>
  </r>
  <r>
    <n v="1602"/>
    <x v="778"/>
    <x v="0"/>
    <x v="541"/>
    <d v="2013-05-14T00:00:00"/>
    <s v="Second Class"/>
    <x v="334"/>
    <s v="George Bell"/>
    <x v="1"/>
    <s v="United States"/>
    <s v="Dover"/>
    <x v="13"/>
    <n v="19901"/>
    <x v="3"/>
    <x v="1060"/>
    <x v="0"/>
    <x v="5"/>
    <x v="1040"/>
    <n v="211.96"/>
    <n v="2"/>
    <n v="0"/>
    <n v="42.391999999999996"/>
  </r>
  <r>
    <n v="1603"/>
    <x v="779"/>
    <x v="0"/>
    <x v="25"/>
    <d v="2013-12-18T00:00:00"/>
    <s v="Standard Class"/>
    <x v="222"/>
    <s v="Cynthia Arntzen"/>
    <x v="0"/>
    <s v="United States"/>
    <s v="Smyrna"/>
    <x v="18"/>
    <n v="37167"/>
    <x v="0"/>
    <x v="1061"/>
    <x v="1"/>
    <x v="6"/>
    <x v="1041"/>
    <n v="6.6719999999999988"/>
    <n v="3"/>
    <n v="0.2"/>
    <n v="1.6679999999999997"/>
  </r>
  <r>
    <n v="1604"/>
    <x v="780"/>
    <x v="3"/>
    <x v="329"/>
    <d v="2014-12-05T00:00:00"/>
    <s v="Standard Class"/>
    <x v="250"/>
    <s v="Max Engle"/>
    <x v="0"/>
    <s v="United States"/>
    <s v="Newark"/>
    <x v="13"/>
    <n v="19711"/>
    <x v="3"/>
    <x v="1062"/>
    <x v="1"/>
    <x v="6"/>
    <x v="1042"/>
    <n v="155.94"/>
    <n v="6"/>
    <n v="0"/>
    <n v="45.222599999999993"/>
  </r>
  <r>
    <n v="1605"/>
    <x v="781"/>
    <x v="0"/>
    <x v="475"/>
    <d v="2013-04-25T00:00:00"/>
    <s v="Second Class"/>
    <x v="123"/>
    <s v="Jas O'Carroll"/>
    <x v="0"/>
    <s v="United States"/>
    <s v="Los Angeles"/>
    <x v="1"/>
    <n v="90049"/>
    <x v="1"/>
    <x v="857"/>
    <x v="2"/>
    <x v="7"/>
    <x v="843"/>
    <n v="39.960000000000008"/>
    <n v="5"/>
    <n v="0.2"/>
    <n v="12.986999999999995"/>
  </r>
  <r>
    <n v="1606"/>
    <x v="781"/>
    <x v="0"/>
    <x v="475"/>
    <d v="2013-04-25T00:00:00"/>
    <s v="Second Class"/>
    <x v="123"/>
    <s v="Jas O'Carroll"/>
    <x v="0"/>
    <s v="United States"/>
    <s v="Los Angeles"/>
    <x v="1"/>
    <n v="90049"/>
    <x v="1"/>
    <x v="1063"/>
    <x v="1"/>
    <x v="6"/>
    <x v="1043"/>
    <n v="5.46"/>
    <n v="3"/>
    <n v="0"/>
    <n v="1.5288000000000002"/>
  </r>
  <r>
    <n v="1607"/>
    <x v="781"/>
    <x v="0"/>
    <x v="475"/>
    <d v="2013-04-25T00:00:00"/>
    <s v="Second Class"/>
    <x v="123"/>
    <s v="Jas O'Carroll"/>
    <x v="0"/>
    <s v="United States"/>
    <s v="Los Angeles"/>
    <x v="1"/>
    <n v="90049"/>
    <x v="1"/>
    <x v="1064"/>
    <x v="1"/>
    <x v="6"/>
    <x v="1044"/>
    <n v="73.2"/>
    <n v="5"/>
    <n v="0"/>
    <n v="21.227999999999998"/>
  </r>
  <r>
    <n v="1608"/>
    <x v="781"/>
    <x v="0"/>
    <x v="475"/>
    <d v="2013-04-25T00:00:00"/>
    <s v="Second Class"/>
    <x v="123"/>
    <s v="Jas O'Carroll"/>
    <x v="0"/>
    <s v="United States"/>
    <s v="Los Angeles"/>
    <x v="1"/>
    <n v="90049"/>
    <x v="1"/>
    <x v="347"/>
    <x v="1"/>
    <x v="8"/>
    <x v="343"/>
    <n v="5.84"/>
    <n v="1"/>
    <n v="0.2"/>
    <n v="1.9709999999999996"/>
  </r>
  <r>
    <n v="1609"/>
    <x v="781"/>
    <x v="0"/>
    <x v="475"/>
    <d v="2013-04-25T00:00:00"/>
    <s v="Second Class"/>
    <x v="123"/>
    <s v="Jas O'Carroll"/>
    <x v="0"/>
    <s v="United States"/>
    <s v="Los Angeles"/>
    <x v="1"/>
    <n v="90049"/>
    <x v="1"/>
    <x v="126"/>
    <x v="1"/>
    <x v="10"/>
    <x v="557"/>
    <n v="22.72"/>
    <n v="4"/>
    <n v="0"/>
    <n v="10.223999999999998"/>
  </r>
  <r>
    <n v="1610"/>
    <x v="781"/>
    <x v="0"/>
    <x v="475"/>
    <d v="2013-04-25T00:00:00"/>
    <s v="Second Class"/>
    <x v="123"/>
    <s v="Jas O'Carroll"/>
    <x v="0"/>
    <s v="United States"/>
    <s v="Los Angeles"/>
    <x v="1"/>
    <n v="90049"/>
    <x v="1"/>
    <x v="1065"/>
    <x v="1"/>
    <x v="8"/>
    <x v="1045"/>
    <n v="9.3360000000000003"/>
    <n v="3"/>
    <n v="0.2"/>
    <n v="3.2675999999999994"/>
  </r>
  <r>
    <n v="1611"/>
    <x v="782"/>
    <x v="2"/>
    <x v="542"/>
    <d v="2011-05-30T00:00:00"/>
    <s v="Standard Class"/>
    <x v="504"/>
    <s v="Marina Lichtenstein"/>
    <x v="1"/>
    <s v="United States"/>
    <s v="Los Angeles"/>
    <x v="1"/>
    <n v="90008"/>
    <x v="1"/>
    <x v="1057"/>
    <x v="0"/>
    <x v="0"/>
    <x v="1037"/>
    <n v="290.666"/>
    <n v="2"/>
    <n v="0.15"/>
    <n v="27.356800000000007"/>
  </r>
  <r>
    <n v="1612"/>
    <x v="782"/>
    <x v="2"/>
    <x v="542"/>
    <d v="2011-05-30T00:00:00"/>
    <s v="Standard Class"/>
    <x v="504"/>
    <s v="Marina Lichtenstein"/>
    <x v="1"/>
    <s v="United States"/>
    <s v="Los Angeles"/>
    <x v="1"/>
    <n v="90008"/>
    <x v="1"/>
    <x v="1066"/>
    <x v="2"/>
    <x v="7"/>
    <x v="1046"/>
    <n v="201.584"/>
    <n v="2"/>
    <n v="0.2"/>
    <n v="20.158400000000015"/>
  </r>
  <r>
    <n v="1613"/>
    <x v="782"/>
    <x v="2"/>
    <x v="542"/>
    <d v="2011-05-30T00:00:00"/>
    <s v="Standard Class"/>
    <x v="504"/>
    <s v="Marina Lichtenstein"/>
    <x v="1"/>
    <s v="United States"/>
    <s v="Los Angeles"/>
    <x v="1"/>
    <n v="90008"/>
    <x v="1"/>
    <x v="66"/>
    <x v="2"/>
    <x v="7"/>
    <x v="66"/>
    <n v="83.984000000000009"/>
    <n v="2"/>
    <n v="0.2"/>
    <n v="31.494"/>
  </r>
  <r>
    <n v="1614"/>
    <x v="783"/>
    <x v="3"/>
    <x v="202"/>
    <d v="2014-12-26T00:00:00"/>
    <s v="Standard Class"/>
    <x v="453"/>
    <s v="Yana Sorensen"/>
    <x v="1"/>
    <s v="United States"/>
    <s v="Oakland"/>
    <x v="1"/>
    <n v="94601"/>
    <x v="1"/>
    <x v="384"/>
    <x v="1"/>
    <x v="4"/>
    <x v="380"/>
    <n v="1000.0200000000001"/>
    <n v="7"/>
    <n v="0"/>
    <n v="290.00579999999991"/>
  </r>
  <r>
    <n v="1615"/>
    <x v="784"/>
    <x v="0"/>
    <x v="543"/>
    <d v="2013-03-20T00:00:00"/>
    <s v="Standard Class"/>
    <x v="484"/>
    <s v="Paul Lucas"/>
    <x v="2"/>
    <s v="United States"/>
    <s v="Philadelphia"/>
    <x v="9"/>
    <n v="19143"/>
    <x v="3"/>
    <x v="1067"/>
    <x v="2"/>
    <x v="11"/>
    <x v="1047"/>
    <n v="83.976000000000013"/>
    <n v="3"/>
    <n v="0.2"/>
    <n v="-13.646100000000001"/>
  </r>
  <r>
    <n v="1616"/>
    <x v="785"/>
    <x v="1"/>
    <x v="544"/>
    <d v="2012-08-16T00:00:00"/>
    <s v="Standard Class"/>
    <x v="451"/>
    <s v="Julie Kriz"/>
    <x v="2"/>
    <s v="United States"/>
    <s v="Eagan"/>
    <x v="11"/>
    <n v="55122"/>
    <x v="2"/>
    <x v="547"/>
    <x v="1"/>
    <x v="2"/>
    <x v="542"/>
    <n v="3.75"/>
    <n v="1"/>
    <n v="0"/>
    <n v="1.7999999999999998"/>
  </r>
  <r>
    <n v="1617"/>
    <x v="785"/>
    <x v="1"/>
    <x v="544"/>
    <d v="2012-08-16T00:00:00"/>
    <s v="Standard Class"/>
    <x v="451"/>
    <s v="Julie Kriz"/>
    <x v="2"/>
    <s v="United States"/>
    <s v="Eagan"/>
    <x v="11"/>
    <n v="55122"/>
    <x v="2"/>
    <x v="254"/>
    <x v="1"/>
    <x v="2"/>
    <x v="252"/>
    <n v="41.4"/>
    <n v="4"/>
    <n v="0"/>
    <n v="19.872"/>
  </r>
  <r>
    <n v="1618"/>
    <x v="785"/>
    <x v="1"/>
    <x v="544"/>
    <d v="2012-08-16T00:00:00"/>
    <s v="Standard Class"/>
    <x v="451"/>
    <s v="Julie Kriz"/>
    <x v="2"/>
    <s v="United States"/>
    <s v="Eagan"/>
    <x v="11"/>
    <n v="55122"/>
    <x v="2"/>
    <x v="1068"/>
    <x v="1"/>
    <x v="6"/>
    <x v="1048"/>
    <n v="29.79"/>
    <n v="3"/>
    <n v="0"/>
    <n v="12.511800000000001"/>
  </r>
  <r>
    <n v="1619"/>
    <x v="786"/>
    <x v="0"/>
    <x v="545"/>
    <d v="2013-09-15T00:00:00"/>
    <s v="Second Class"/>
    <x v="43"/>
    <s v="Parhena Norris"/>
    <x v="2"/>
    <s v="United States"/>
    <s v="New York City"/>
    <x v="15"/>
    <n v="10011"/>
    <x v="3"/>
    <x v="1069"/>
    <x v="1"/>
    <x v="4"/>
    <x v="1049"/>
    <n v="59.48"/>
    <n v="2"/>
    <n v="0"/>
    <n v="8.9220000000000041"/>
  </r>
  <r>
    <n v="1620"/>
    <x v="786"/>
    <x v="0"/>
    <x v="545"/>
    <d v="2013-09-15T00:00:00"/>
    <s v="Second Class"/>
    <x v="43"/>
    <s v="Parhena Norris"/>
    <x v="2"/>
    <s v="United States"/>
    <s v="New York City"/>
    <x v="15"/>
    <n v="10011"/>
    <x v="3"/>
    <x v="1070"/>
    <x v="1"/>
    <x v="10"/>
    <x v="1050"/>
    <n v="6.69"/>
    <n v="1"/>
    <n v="0"/>
    <n v="3.0773999999999999"/>
  </r>
  <r>
    <n v="1621"/>
    <x v="787"/>
    <x v="3"/>
    <x v="141"/>
    <d v="2014-07-16T00:00:00"/>
    <s v="Standard Class"/>
    <x v="505"/>
    <s v="Jenna Caffey"/>
    <x v="0"/>
    <s v="United States"/>
    <s v="Kent"/>
    <x v="4"/>
    <n v="98031"/>
    <x v="1"/>
    <x v="1071"/>
    <x v="0"/>
    <x v="5"/>
    <x v="1051"/>
    <n v="198.46"/>
    <n v="2"/>
    <n v="0"/>
    <n v="99.23"/>
  </r>
  <r>
    <n v="1622"/>
    <x v="787"/>
    <x v="3"/>
    <x v="141"/>
    <d v="2014-07-16T00:00:00"/>
    <s v="Standard Class"/>
    <x v="505"/>
    <s v="Jenna Caffey"/>
    <x v="0"/>
    <s v="United States"/>
    <s v="Kent"/>
    <x v="4"/>
    <n v="98031"/>
    <x v="1"/>
    <x v="508"/>
    <x v="1"/>
    <x v="2"/>
    <x v="503"/>
    <n v="786.48"/>
    <n v="8"/>
    <n v="0"/>
    <n v="385.37520000000001"/>
  </r>
  <r>
    <n v="1623"/>
    <x v="787"/>
    <x v="3"/>
    <x v="141"/>
    <d v="2014-07-16T00:00:00"/>
    <s v="Standard Class"/>
    <x v="505"/>
    <s v="Jenna Caffey"/>
    <x v="0"/>
    <s v="United States"/>
    <s v="Kent"/>
    <x v="4"/>
    <n v="98031"/>
    <x v="1"/>
    <x v="497"/>
    <x v="1"/>
    <x v="8"/>
    <x v="492"/>
    <n v="23.168000000000003"/>
    <n v="2"/>
    <n v="0.2"/>
    <n v="7.8191999999999995"/>
  </r>
  <r>
    <n v="1624"/>
    <x v="787"/>
    <x v="3"/>
    <x v="141"/>
    <d v="2014-07-16T00:00:00"/>
    <s v="Standard Class"/>
    <x v="505"/>
    <s v="Jenna Caffey"/>
    <x v="0"/>
    <s v="United States"/>
    <s v="Kent"/>
    <x v="4"/>
    <n v="98031"/>
    <x v="1"/>
    <x v="1072"/>
    <x v="2"/>
    <x v="11"/>
    <x v="1052"/>
    <n v="50"/>
    <n v="2"/>
    <n v="0"/>
    <n v="10.5"/>
  </r>
  <r>
    <n v="1625"/>
    <x v="788"/>
    <x v="1"/>
    <x v="546"/>
    <d v="2012-12-24T00:00:00"/>
    <s v="Standard Class"/>
    <x v="506"/>
    <s v="James Galang"/>
    <x v="0"/>
    <s v="United States"/>
    <s v="Los Angeles"/>
    <x v="1"/>
    <n v="90049"/>
    <x v="1"/>
    <x v="981"/>
    <x v="2"/>
    <x v="7"/>
    <x v="965"/>
    <n v="675.96"/>
    <n v="5"/>
    <n v="0.2"/>
    <n v="84.494999999999948"/>
  </r>
  <r>
    <n v="1626"/>
    <x v="788"/>
    <x v="1"/>
    <x v="546"/>
    <d v="2012-12-24T00:00:00"/>
    <s v="Standard Class"/>
    <x v="506"/>
    <s v="James Galang"/>
    <x v="0"/>
    <s v="United States"/>
    <s v="Los Angeles"/>
    <x v="1"/>
    <n v="90049"/>
    <x v="1"/>
    <x v="695"/>
    <x v="2"/>
    <x v="11"/>
    <x v="1053"/>
    <n v="1265.8499999999999"/>
    <n v="3"/>
    <n v="0"/>
    <n v="556.97400000000005"/>
  </r>
  <r>
    <n v="1627"/>
    <x v="789"/>
    <x v="1"/>
    <x v="547"/>
    <d v="2012-11-22T00:00:00"/>
    <s v="Standard Class"/>
    <x v="178"/>
    <s v="Philisse Overcash"/>
    <x v="2"/>
    <s v="United States"/>
    <s v="New York City"/>
    <x v="15"/>
    <n v="10011"/>
    <x v="3"/>
    <x v="549"/>
    <x v="1"/>
    <x v="9"/>
    <x v="544"/>
    <n v="523.25"/>
    <n v="5"/>
    <n v="0"/>
    <n v="141.27749999999997"/>
  </r>
  <r>
    <n v="1628"/>
    <x v="790"/>
    <x v="1"/>
    <x v="496"/>
    <d v="2012-09-30T00:00:00"/>
    <s v="Standard Class"/>
    <x v="507"/>
    <s v="Marc Crier"/>
    <x v="0"/>
    <s v="United States"/>
    <s v="Lafayette"/>
    <x v="28"/>
    <n v="70506"/>
    <x v="0"/>
    <x v="866"/>
    <x v="0"/>
    <x v="1"/>
    <x v="851"/>
    <n v="517.5"/>
    <n v="6"/>
    <n v="0"/>
    <n v="155.24999999999994"/>
  </r>
  <r>
    <n v="1629"/>
    <x v="791"/>
    <x v="3"/>
    <x v="548"/>
    <d v="2014-06-26T00:00:00"/>
    <s v="Second Class"/>
    <x v="238"/>
    <s v="Alan Shonely"/>
    <x v="0"/>
    <s v="United States"/>
    <s v="Cleveland"/>
    <x v="24"/>
    <n v="44105"/>
    <x v="3"/>
    <x v="1073"/>
    <x v="0"/>
    <x v="5"/>
    <x v="1054"/>
    <n v="17.920000000000002"/>
    <n v="5"/>
    <n v="0.2"/>
    <n v="2.4639999999999986"/>
  </r>
  <r>
    <n v="1630"/>
    <x v="791"/>
    <x v="3"/>
    <x v="548"/>
    <d v="2014-06-26T00:00:00"/>
    <s v="Second Class"/>
    <x v="238"/>
    <s v="Alan Shonely"/>
    <x v="0"/>
    <s v="United States"/>
    <s v="Cleveland"/>
    <x v="24"/>
    <n v="44105"/>
    <x v="3"/>
    <x v="710"/>
    <x v="1"/>
    <x v="8"/>
    <x v="702"/>
    <n v="41.256000000000007"/>
    <n v="6"/>
    <n v="0.7"/>
    <n v="-34.38000000000001"/>
  </r>
  <r>
    <n v="1631"/>
    <x v="792"/>
    <x v="0"/>
    <x v="541"/>
    <d v="2013-05-09T00:00:00"/>
    <s v="Same Day"/>
    <x v="52"/>
    <s v="Clay Ludtke"/>
    <x v="0"/>
    <s v="United States"/>
    <s v="Cleveland"/>
    <x v="24"/>
    <n v="44105"/>
    <x v="3"/>
    <x v="1074"/>
    <x v="1"/>
    <x v="4"/>
    <x v="1055"/>
    <n v="1006.056"/>
    <n v="3"/>
    <n v="0.2"/>
    <n v="88.029900000000055"/>
  </r>
  <r>
    <n v="1632"/>
    <x v="792"/>
    <x v="0"/>
    <x v="541"/>
    <d v="2013-05-09T00:00:00"/>
    <s v="Same Day"/>
    <x v="52"/>
    <s v="Clay Ludtke"/>
    <x v="0"/>
    <s v="United States"/>
    <s v="Cleveland"/>
    <x v="24"/>
    <n v="44105"/>
    <x v="3"/>
    <x v="481"/>
    <x v="1"/>
    <x v="10"/>
    <x v="477"/>
    <n v="10.688000000000001"/>
    <n v="2"/>
    <n v="0.2"/>
    <n v="3.7407999999999997"/>
  </r>
  <r>
    <n v="1633"/>
    <x v="792"/>
    <x v="0"/>
    <x v="541"/>
    <d v="2013-05-09T00:00:00"/>
    <s v="Same Day"/>
    <x v="52"/>
    <s v="Clay Ludtke"/>
    <x v="0"/>
    <s v="United States"/>
    <s v="Cleveland"/>
    <x v="24"/>
    <n v="44105"/>
    <x v="3"/>
    <x v="498"/>
    <x v="1"/>
    <x v="10"/>
    <x v="493"/>
    <n v="10.368000000000002"/>
    <n v="2"/>
    <n v="0.2"/>
    <n v="3.6288"/>
  </r>
  <r>
    <n v="1634"/>
    <x v="792"/>
    <x v="0"/>
    <x v="541"/>
    <d v="2013-05-09T00:00:00"/>
    <s v="Same Day"/>
    <x v="52"/>
    <s v="Clay Ludtke"/>
    <x v="0"/>
    <s v="United States"/>
    <s v="Cleveland"/>
    <x v="24"/>
    <n v="44105"/>
    <x v="3"/>
    <x v="953"/>
    <x v="1"/>
    <x v="4"/>
    <x v="937"/>
    <n v="25.12"/>
    <n v="2"/>
    <n v="0.2"/>
    <n v="1.5700000000000012"/>
  </r>
  <r>
    <n v="1635"/>
    <x v="792"/>
    <x v="0"/>
    <x v="541"/>
    <d v="2013-05-09T00:00:00"/>
    <s v="Same Day"/>
    <x v="52"/>
    <s v="Clay Ludtke"/>
    <x v="0"/>
    <s v="United States"/>
    <s v="Cleveland"/>
    <x v="24"/>
    <n v="44105"/>
    <x v="3"/>
    <x v="477"/>
    <x v="2"/>
    <x v="11"/>
    <x v="473"/>
    <n v="58.112000000000002"/>
    <n v="2"/>
    <n v="0.2"/>
    <n v="7.263999999999994"/>
  </r>
  <r>
    <n v="1636"/>
    <x v="793"/>
    <x v="2"/>
    <x v="35"/>
    <d v="2011-12-02T00:00:00"/>
    <s v="Standard Class"/>
    <x v="508"/>
    <s v="Natalie Webber"/>
    <x v="0"/>
    <s v="United States"/>
    <s v="Tigard"/>
    <x v="21"/>
    <n v="97224"/>
    <x v="1"/>
    <x v="778"/>
    <x v="1"/>
    <x v="10"/>
    <x v="769"/>
    <n v="15.552000000000003"/>
    <n v="3"/>
    <n v="0.2"/>
    <n v="5.4432"/>
  </r>
  <r>
    <n v="1637"/>
    <x v="793"/>
    <x v="2"/>
    <x v="35"/>
    <d v="2011-12-02T00:00:00"/>
    <s v="Standard Class"/>
    <x v="508"/>
    <s v="Natalie Webber"/>
    <x v="0"/>
    <s v="United States"/>
    <s v="Tigard"/>
    <x v="21"/>
    <n v="97224"/>
    <x v="1"/>
    <x v="749"/>
    <x v="1"/>
    <x v="4"/>
    <x v="740"/>
    <n v="669.08"/>
    <n v="5"/>
    <n v="0.2"/>
    <n v="-167.27"/>
  </r>
  <r>
    <n v="1638"/>
    <x v="793"/>
    <x v="2"/>
    <x v="35"/>
    <d v="2011-12-02T00:00:00"/>
    <s v="Standard Class"/>
    <x v="508"/>
    <s v="Natalie Webber"/>
    <x v="0"/>
    <s v="United States"/>
    <s v="Tigard"/>
    <x v="21"/>
    <n v="97224"/>
    <x v="1"/>
    <x v="1075"/>
    <x v="2"/>
    <x v="7"/>
    <x v="1056"/>
    <n v="438.33600000000001"/>
    <n v="4"/>
    <n v="0.2"/>
    <n v="-87.667200000000037"/>
  </r>
  <r>
    <n v="1639"/>
    <x v="794"/>
    <x v="0"/>
    <x v="439"/>
    <d v="2013-06-02T00:00:00"/>
    <s v="Standard Class"/>
    <x v="509"/>
    <s v="Toby Braunhardt"/>
    <x v="0"/>
    <s v="United States"/>
    <s v="Washington"/>
    <x v="40"/>
    <n v="20016"/>
    <x v="3"/>
    <x v="1076"/>
    <x v="1"/>
    <x v="10"/>
    <x v="1057"/>
    <n v="19.440000000000001"/>
    <n v="3"/>
    <n v="0"/>
    <n v="9.3312000000000008"/>
  </r>
  <r>
    <n v="1640"/>
    <x v="794"/>
    <x v="0"/>
    <x v="439"/>
    <d v="2013-06-02T00:00:00"/>
    <s v="Standard Class"/>
    <x v="509"/>
    <s v="Toby Braunhardt"/>
    <x v="0"/>
    <s v="United States"/>
    <s v="Washington"/>
    <x v="40"/>
    <n v="20016"/>
    <x v="3"/>
    <x v="544"/>
    <x v="1"/>
    <x v="8"/>
    <x v="539"/>
    <n v="9.64"/>
    <n v="2"/>
    <n v="0"/>
    <n v="4.4344000000000001"/>
  </r>
  <r>
    <n v="1641"/>
    <x v="794"/>
    <x v="0"/>
    <x v="439"/>
    <d v="2013-06-02T00:00:00"/>
    <s v="Standard Class"/>
    <x v="509"/>
    <s v="Toby Braunhardt"/>
    <x v="0"/>
    <s v="United States"/>
    <s v="Washington"/>
    <x v="40"/>
    <n v="20016"/>
    <x v="3"/>
    <x v="69"/>
    <x v="1"/>
    <x v="10"/>
    <x v="69"/>
    <n v="12.7"/>
    <n v="2"/>
    <n v="0"/>
    <n v="5.8419999999999996"/>
  </r>
  <r>
    <n v="1642"/>
    <x v="794"/>
    <x v="0"/>
    <x v="439"/>
    <d v="2013-06-02T00:00:00"/>
    <s v="Standard Class"/>
    <x v="509"/>
    <s v="Toby Braunhardt"/>
    <x v="0"/>
    <s v="United States"/>
    <s v="Washington"/>
    <x v="40"/>
    <n v="20016"/>
    <x v="3"/>
    <x v="93"/>
    <x v="0"/>
    <x v="5"/>
    <x v="93"/>
    <n v="41.37"/>
    <n v="3"/>
    <n v="0"/>
    <n v="17.375399999999999"/>
  </r>
  <r>
    <n v="1643"/>
    <x v="795"/>
    <x v="2"/>
    <x v="503"/>
    <d v="2011-12-04T00:00:00"/>
    <s v="Standard Class"/>
    <x v="510"/>
    <s v="Bill Stewart"/>
    <x v="1"/>
    <s v="United States"/>
    <s v="Skokie"/>
    <x v="10"/>
    <n v="60076"/>
    <x v="2"/>
    <x v="550"/>
    <x v="1"/>
    <x v="13"/>
    <x v="33"/>
    <n v="12.624000000000001"/>
    <n v="2"/>
    <n v="0.2"/>
    <n v="3.944999999999999"/>
  </r>
  <r>
    <n v="1644"/>
    <x v="796"/>
    <x v="1"/>
    <x v="531"/>
    <d v="2012-03-20T00:00:00"/>
    <s v="First Class"/>
    <x v="92"/>
    <s v="Fred Hopkins"/>
    <x v="1"/>
    <s v="United States"/>
    <s v="Seattle"/>
    <x v="4"/>
    <n v="98115"/>
    <x v="1"/>
    <x v="403"/>
    <x v="1"/>
    <x v="4"/>
    <x v="399"/>
    <n v="1247.6399999999999"/>
    <n v="3"/>
    <n v="0"/>
    <n v="349.33919999999995"/>
  </r>
  <r>
    <n v="1645"/>
    <x v="796"/>
    <x v="1"/>
    <x v="531"/>
    <d v="2012-03-20T00:00:00"/>
    <s v="First Class"/>
    <x v="92"/>
    <s v="Fred Hopkins"/>
    <x v="1"/>
    <s v="United States"/>
    <s v="Seattle"/>
    <x v="4"/>
    <n v="98115"/>
    <x v="1"/>
    <x v="1077"/>
    <x v="2"/>
    <x v="16"/>
    <x v="1058"/>
    <n v="3149.9300000000003"/>
    <n v="7"/>
    <n v="0"/>
    <n v="1480.4670999999998"/>
  </r>
  <r>
    <n v="1646"/>
    <x v="796"/>
    <x v="1"/>
    <x v="531"/>
    <d v="2012-03-20T00:00:00"/>
    <s v="First Class"/>
    <x v="92"/>
    <s v="Fred Hopkins"/>
    <x v="1"/>
    <s v="United States"/>
    <s v="Seattle"/>
    <x v="4"/>
    <n v="98115"/>
    <x v="1"/>
    <x v="1078"/>
    <x v="1"/>
    <x v="10"/>
    <x v="1059"/>
    <n v="209.7"/>
    <n v="2"/>
    <n v="0"/>
    <n v="100.65599999999999"/>
  </r>
  <r>
    <n v="1647"/>
    <x v="797"/>
    <x v="1"/>
    <x v="549"/>
    <d v="2012-11-03T00:00:00"/>
    <s v="First Class"/>
    <x v="91"/>
    <s v="Valerie Mitchum"/>
    <x v="2"/>
    <s v="United States"/>
    <s v="Philadelphia"/>
    <x v="9"/>
    <n v="19140"/>
    <x v="3"/>
    <x v="176"/>
    <x v="2"/>
    <x v="11"/>
    <x v="175"/>
    <n v="35.360000000000007"/>
    <n v="2"/>
    <n v="0.2"/>
    <n v="-3.0939999999999994"/>
  </r>
  <r>
    <n v="1648"/>
    <x v="797"/>
    <x v="1"/>
    <x v="549"/>
    <d v="2012-11-03T00:00:00"/>
    <s v="First Class"/>
    <x v="91"/>
    <s v="Valerie Mitchum"/>
    <x v="2"/>
    <s v="United States"/>
    <s v="Philadelphia"/>
    <x v="9"/>
    <n v="19140"/>
    <x v="3"/>
    <x v="1079"/>
    <x v="1"/>
    <x v="13"/>
    <x v="1060"/>
    <n v="3.1680000000000001"/>
    <n v="2"/>
    <n v="0.2"/>
    <n v="-0.71279999999999988"/>
  </r>
  <r>
    <n v="1649"/>
    <x v="798"/>
    <x v="1"/>
    <x v="120"/>
    <d v="2012-09-29T00:00:00"/>
    <s v="Second Class"/>
    <x v="227"/>
    <s v="Sarah Foster"/>
    <x v="0"/>
    <s v="United States"/>
    <s v="Philadelphia"/>
    <x v="9"/>
    <n v="19143"/>
    <x v="3"/>
    <x v="1080"/>
    <x v="1"/>
    <x v="8"/>
    <x v="1061"/>
    <n v="121.10400000000003"/>
    <n v="6"/>
    <n v="0.7"/>
    <n v="-100.91999999999999"/>
  </r>
  <r>
    <n v="1650"/>
    <x v="798"/>
    <x v="1"/>
    <x v="120"/>
    <d v="2012-09-29T00:00:00"/>
    <s v="Second Class"/>
    <x v="227"/>
    <s v="Sarah Foster"/>
    <x v="0"/>
    <s v="United States"/>
    <s v="Philadelphia"/>
    <x v="9"/>
    <n v="19143"/>
    <x v="3"/>
    <x v="1081"/>
    <x v="2"/>
    <x v="7"/>
    <x v="1062"/>
    <n v="45.893999999999998"/>
    <n v="1"/>
    <n v="0.4"/>
    <n v="-9.178799999999999"/>
  </r>
  <r>
    <n v="1651"/>
    <x v="799"/>
    <x v="2"/>
    <x v="550"/>
    <d v="2011-08-29T00:00:00"/>
    <s v="Same Day"/>
    <x v="511"/>
    <s v="Hilary Holden"/>
    <x v="1"/>
    <s v="United States"/>
    <s v="San Francisco"/>
    <x v="1"/>
    <n v="94110"/>
    <x v="1"/>
    <x v="1082"/>
    <x v="1"/>
    <x v="10"/>
    <x v="1063"/>
    <n v="109.92"/>
    <n v="2"/>
    <n v="0"/>
    <n v="53.860799999999998"/>
  </r>
  <r>
    <n v="1652"/>
    <x v="799"/>
    <x v="2"/>
    <x v="550"/>
    <d v="2011-08-29T00:00:00"/>
    <s v="Same Day"/>
    <x v="511"/>
    <s v="Hilary Holden"/>
    <x v="1"/>
    <s v="United States"/>
    <s v="San Francisco"/>
    <x v="1"/>
    <n v="94110"/>
    <x v="1"/>
    <x v="1083"/>
    <x v="1"/>
    <x v="10"/>
    <x v="1064"/>
    <n v="13.36"/>
    <n v="2"/>
    <n v="0"/>
    <n v="6.4127999999999998"/>
  </r>
  <r>
    <n v="1653"/>
    <x v="800"/>
    <x v="3"/>
    <x v="551"/>
    <d v="2014-11-22T00:00:00"/>
    <s v="First Class"/>
    <x v="512"/>
    <s v="Christina DeMoss"/>
    <x v="0"/>
    <s v="United States"/>
    <s v="Seattle"/>
    <x v="4"/>
    <n v="98105"/>
    <x v="1"/>
    <x v="86"/>
    <x v="1"/>
    <x v="4"/>
    <x v="86"/>
    <n v="169.68"/>
    <n v="6"/>
    <n v="0"/>
    <n v="45.813600000000001"/>
  </r>
  <r>
    <n v="1654"/>
    <x v="800"/>
    <x v="3"/>
    <x v="551"/>
    <d v="2014-11-22T00:00:00"/>
    <s v="First Class"/>
    <x v="512"/>
    <s v="Christina DeMoss"/>
    <x v="0"/>
    <s v="United States"/>
    <s v="Seattle"/>
    <x v="4"/>
    <n v="98105"/>
    <x v="1"/>
    <x v="217"/>
    <x v="2"/>
    <x v="11"/>
    <x v="458"/>
    <n v="132.52000000000001"/>
    <n v="4"/>
    <n v="0"/>
    <n v="54.333200000000005"/>
  </r>
  <r>
    <n v="1655"/>
    <x v="800"/>
    <x v="3"/>
    <x v="551"/>
    <d v="2014-11-22T00:00:00"/>
    <s v="First Class"/>
    <x v="512"/>
    <s v="Christina DeMoss"/>
    <x v="0"/>
    <s v="United States"/>
    <s v="Seattle"/>
    <x v="4"/>
    <n v="98105"/>
    <x v="1"/>
    <x v="1084"/>
    <x v="1"/>
    <x v="13"/>
    <x v="1065"/>
    <n v="2.96"/>
    <n v="2"/>
    <n v="0"/>
    <n v="1.4207999999999998"/>
  </r>
  <r>
    <n v="1656"/>
    <x v="800"/>
    <x v="3"/>
    <x v="551"/>
    <d v="2014-11-22T00:00:00"/>
    <s v="First Class"/>
    <x v="512"/>
    <s v="Christina DeMoss"/>
    <x v="0"/>
    <s v="United States"/>
    <s v="Seattle"/>
    <x v="4"/>
    <n v="98105"/>
    <x v="1"/>
    <x v="1085"/>
    <x v="1"/>
    <x v="8"/>
    <x v="1066"/>
    <n v="8.4480000000000004"/>
    <n v="2"/>
    <n v="0.2"/>
    <n v="2.9568000000000003"/>
  </r>
  <r>
    <n v="1657"/>
    <x v="800"/>
    <x v="3"/>
    <x v="551"/>
    <d v="2014-11-22T00:00:00"/>
    <s v="First Class"/>
    <x v="512"/>
    <s v="Christina DeMoss"/>
    <x v="0"/>
    <s v="United States"/>
    <s v="Seattle"/>
    <x v="4"/>
    <n v="98105"/>
    <x v="1"/>
    <x v="911"/>
    <x v="1"/>
    <x v="4"/>
    <x v="894"/>
    <n v="95.94"/>
    <n v="3"/>
    <n v="0"/>
    <n v="9.5940000000000012"/>
  </r>
  <r>
    <n v="1658"/>
    <x v="801"/>
    <x v="2"/>
    <x v="552"/>
    <d v="2011-05-15T00:00:00"/>
    <s v="First Class"/>
    <x v="332"/>
    <s v="Hunter Lopez"/>
    <x v="0"/>
    <s v="United States"/>
    <s v="Milwaukee"/>
    <x v="6"/>
    <n v="53209"/>
    <x v="2"/>
    <x v="527"/>
    <x v="0"/>
    <x v="5"/>
    <x v="522"/>
    <n v="34.79"/>
    <n v="7"/>
    <n v="0"/>
    <n v="10.784899999999999"/>
  </r>
  <r>
    <n v="1659"/>
    <x v="802"/>
    <x v="3"/>
    <x v="176"/>
    <d v="2014-01-27T00:00:00"/>
    <s v="Standard Class"/>
    <x v="513"/>
    <s v="Thea Hendricks"/>
    <x v="0"/>
    <s v="United States"/>
    <s v="Los Angeles"/>
    <x v="1"/>
    <n v="90045"/>
    <x v="1"/>
    <x v="1086"/>
    <x v="2"/>
    <x v="7"/>
    <x v="1067"/>
    <n v="160.77600000000001"/>
    <n v="3"/>
    <n v="0.2"/>
    <n v="10.048500000000004"/>
  </r>
  <r>
    <n v="1660"/>
    <x v="803"/>
    <x v="3"/>
    <x v="505"/>
    <d v="2014-11-07T00:00:00"/>
    <s v="Standard Class"/>
    <x v="514"/>
    <s v="Michelle Moray"/>
    <x v="0"/>
    <s v="United States"/>
    <s v="Seattle"/>
    <x v="4"/>
    <n v="98115"/>
    <x v="1"/>
    <x v="805"/>
    <x v="1"/>
    <x v="8"/>
    <x v="795"/>
    <n v="88.751999999999995"/>
    <n v="3"/>
    <n v="0.2"/>
    <n v="27.734999999999996"/>
  </r>
  <r>
    <n v="1661"/>
    <x v="803"/>
    <x v="3"/>
    <x v="505"/>
    <d v="2014-11-07T00:00:00"/>
    <s v="Standard Class"/>
    <x v="514"/>
    <s v="Michelle Moray"/>
    <x v="0"/>
    <s v="United States"/>
    <s v="Seattle"/>
    <x v="4"/>
    <n v="98115"/>
    <x v="1"/>
    <x v="844"/>
    <x v="1"/>
    <x v="8"/>
    <x v="830"/>
    <n v="13.904"/>
    <n v="2"/>
    <n v="0.2"/>
    <n v="5.2139999999999995"/>
  </r>
  <r>
    <n v="1662"/>
    <x v="804"/>
    <x v="3"/>
    <x v="504"/>
    <d v="2014-05-07T00:00:00"/>
    <s v="Standard Class"/>
    <x v="425"/>
    <s v="Quincy Jones"/>
    <x v="1"/>
    <s v="United States"/>
    <s v="Philadelphia"/>
    <x v="9"/>
    <n v="19143"/>
    <x v="3"/>
    <x v="944"/>
    <x v="2"/>
    <x v="7"/>
    <x v="928"/>
    <n v="677.57999999999993"/>
    <n v="5"/>
    <n v="0.4"/>
    <n v="-158.10199999999998"/>
  </r>
  <r>
    <n v="1663"/>
    <x v="804"/>
    <x v="3"/>
    <x v="504"/>
    <d v="2014-05-07T00:00:00"/>
    <s v="Standard Class"/>
    <x v="425"/>
    <s v="Quincy Jones"/>
    <x v="1"/>
    <s v="United States"/>
    <s v="Philadelphia"/>
    <x v="9"/>
    <n v="19143"/>
    <x v="3"/>
    <x v="1087"/>
    <x v="1"/>
    <x v="8"/>
    <x v="1068"/>
    <n v="13.896000000000001"/>
    <n v="3"/>
    <n v="0.7"/>
    <n v="-9.2639999999999993"/>
  </r>
  <r>
    <n v="1664"/>
    <x v="805"/>
    <x v="0"/>
    <x v="390"/>
    <d v="2013-11-27T00:00:00"/>
    <s v="Second Class"/>
    <x v="515"/>
    <s v="Neola Schneider"/>
    <x v="0"/>
    <s v="United States"/>
    <s v="Dallas"/>
    <x v="5"/>
    <n v="75217"/>
    <x v="2"/>
    <x v="470"/>
    <x v="1"/>
    <x v="4"/>
    <x v="466"/>
    <n v="41.92"/>
    <n v="5"/>
    <n v="0.2"/>
    <n v="3.6679999999999993"/>
  </r>
  <r>
    <n v="1665"/>
    <x v="805"/>
    <x v="0"/>
    <x v="390"/>
    <d v="2013-11-27T00:00:00"/>
    <s v="Second Class"/>
    <x v="515"/>
    <s v="Neola Schneider"/>
    <x v="0"/>
    <s v="United States"/>
    <s v="Dallas"/>
    <x v="5"/>
    <n v="75217"/>
    <x v="2"/>
    <x v="695"/>
    <x v="2"/>
    <x v="11"/>
    <x v="688"/>
    <n v="297.57600000000002"/>
    <n v="3"/>
    <n v="0.2"/>
    <n v="-7.4394000000000347"/>
  </r>
  <r>
    <n v="1666"/>
    <x v="805"/>
    <x v="0"/>
    <x v="390"/>
    <d v="2013-11-27T00:00:00"/>
    <s v="Second Class"/>
    <x v="515"/>
    <s v="Neola Schneider"/>
    <x v="0"/>
    <s v="United States"/>
    <s v="Dallas"/>
    <x v="5"/>
    <n v="75217"/>
    <x v="2"/>
    <x v="1088"/>
    <x v="1"/>
    <x v="13"/>
    <x v="1069"/>
    <n v="4.3440000000000003"/>
    <n v="3"/>
    <n v="0.2"/>
    <n v="0.86879999999999979"/>
  </r>
  <r>
    <n v="1667"/>
    <x v="805"/>
    <x v="0"/>
    <x v="390"/>
    <d v="2013-11-27T00:00:00"/>
    <s v="Second Class"/>
    <x v="515"/>
    <s v="Neola Schneider"/>
    <x v="0"/>
    <s v="United States"/>
    <s v="Dallas"/>
    <x v="5"/>
    <n v="75217"/>
    <x v="2"/>
    <x v="1089"/>
    <x v="2"/>
    <x v="11"/>
    <x v="1070"/>
    <n v="94.992000000000004"/>
    <n v="2"/>
    <n v="0.2"/>
    <n v="-2.374800000000004"/>
  </r>
  <r>
    <n v="1668"/>
    <x v="805"/>
    <x v="0"/>
    <x v="390"/>
    <d v="2013-11-27T00:00:00"/>
    <s v="Second Class"/>
    <x v="515"/>
    <s v="Neola Schneider"/>
    <x v="0"/>
    <s v="United States"/>
    <s v="Dallas"/>
    <x v="5"/>
    <n v="75217"/>
    <x v="2"/>
    <x v="1090"/>
    <x v="1"/>
    <x v="10"/>
    <x v="1071"/>
    <n v="74.352000000000004"/>
    <n v="3"/>
    <n v="0.2"/>
    <n v="23.234999999999992"/>
  </r>
  <r>
    <n v="1669"/>
    <x v="805"/>
    <x v="0"/>
    <x v="390"/>
    <d v="2013-11-27T00:00:00"/>
    <s v="Second Class"/>
    <x v="515"/>
    <s v="Neola Schneider"/>
    <x v="0"/>
    <s v="United States"/>
    <s v="Dallas"/>
    <x v="5"/>
    <n v="75217"/>
    <x v="2"/>
    <x v="628"/>
    <x v="1"/>
    <x v="6"/>
    <x v="622"/>
    <n v="14.04"/>
    <n v="3"/>
    <n v="0.2"/>
    <n v="1.5794999999999986"/>
  </r>
  <r>
    <n v="1670"/>
    <x v="806"/>
    <x v="1"/>
    <x v="553"/>
    <d v="2012-01-15T00:00:00"/>
    <s v="Standard Class"/>
    <x v="462"/>
    <s v="Michael Moore"/>
    <x v="0"/>
    <s v="United States"/>
    <s v="New York City"/>
    <x v="15"/>
    <n v="10011"/>
    <x v="3"/>
    <x v="411"/>
    <x v="0"/>
    <x v="3"/>
    <x v="406"/>
    <n v="1018.1039999999999"/>
    <n v="4"/>
    <n v="0.4"/>
    <n v="-373.3048"/>
  </r>
  <r>
    <n v="1671"/>
    <x v="807"/>
    <x v="3"/>
    <x v="15"/>
    <d v="2014-10-27T00:00:00"/>
    <s v="Standard Class"/>
    <x v="502"/>
    <s v="Rick Duston"/>
    <x v="0"/>
    <s v="United States"/>
    <s v="Houston"/>
    <x v="5"/>
    <n v="77095"/>
    <x v="2"/>
    <x v="1091"/>
    <x v="2"/>
    <x v="7"/>
    <x v="1072"/>
    <n v="16.68"/>
    <n v="3"/>
    <n v="0.2"/>
    <n v="5.2125000000000004"/>
  </r>
  <r>
    <n v="1672"/>
    <x v="808"/>
    <x v="0"/>
    <x v="554"/>
    <d v="2013-03-26T00:00:00"/>
    <s v="First Class"/>
    <x v="516"/>
    <s v="Robert Barroso"/>
    <x v="1"/>
    <s v="United States"/>
    <s v="North Las Vegas"/>
    <x v="33"/>
    <n v="89031"/>
    <x v="1"/>
    <x v="825"/>
    <x v="2"/>
    <x v="11"/>
    <x v="813"/>
    <n v="58.58"/>
    <n v="2"/>
    <n v="0"/>
    <n v="19.331399999999995"/>
  </r>
  <r>
    <n v="1673"/>
    <x v="809"/>
    <x v="3"/>
    <x v="445"/>
    <d v="2014-07-08T00:00:00"/>
    <s v="Standard Class"/>
    <x v="361"/>
    <s v="Rob Dowd"/>
    <x v="0"/>
    <s v="United States"/>
    <s v="Plano"/>
    <x v="5"/>
    <n v="75023"/>
    <x v="2"/>
    <x v="66"/>
    <x v="2"/>
    <x v="7"/>
    <x v="66"/>
    <n v="167.96800000000002"/>
    <n v="4"/>
    <n v="0.2"/>
    <n v="62.988"/>
  </r>
  <r>
    <n v="1674"/>
    <x v="810"/>
    <x v="1"/>
    <x v="555"/>
    <d v="2012-12-12T00:00:00"/>
    <s v="First Class"/>
    <x v="517"/>
    <s v="Shaun Weien"/>
    <x v="0"/>
    <s v="United States"/>
    <s v="Suffolk"/>
    <x v="17"/>
    <n v="23434"/>
    <x v="0"/>
    <x v="508"/>
    <x v="1"/>
    <x v="2"/>
    <x v="503"/>
    <n v="196.62"/>
    <n v="2"/>
    <n v="0"/>
    <n v="96.343800000000002"/>
  </r>
  <r>
    <n v="1675"/>
    <x v="811"/>
    <x v="1"/>
    <x v="14"/>
    <d v="2012-09-21T00:00:00"/>
    <s v="Standard Class"/>
    <x v="245"/>
    <s v="Sylvia Foulston"/>
    <x v="1"/>
    <s v="United States"/>
    <s v="Houston"/>
    <x v="5"/>
    <n v="77041"/>
    <x v="2"/>
    <x v="905"/>
    <x v="0"/>
    <x v="5"/>
    <x v="888"/>
    <n v="21.936000000000003"/>
    <n v="2"/>
    <n v="0.6"/>
    <n v="-10.419600000000003"/>
  </r>
  <r>
    <n v="1676"/>
    <x v="811"/>
    <x v="1"/>
    <x v="14"/>
    <d v="2012-09-21T00:00:00"/>
    <s v="Standard Class"/>
    <x v="245"/>
    <s v="Sylvia Foulston"/>
    <x v="1"/>
    <s v="United States"/>
    <s v="Houston"/>
    <x v="5"/>
    <n v="77041"/>
    <x v="2"/>
    <x v="1045"/>
    <x v="1"/>
    <x v="8"/>
    <x v="1025"/>
    <n v="6.5879999999999992"/>
    <n v="3"/>
    <n v="0.8"/>
    <n v="-10.211400000000005"/>
  </r>
  <r>
    <n v="1677"/>
    <x v="812"/>
    <x v="0"/>
    <x v="556"/>
    <d v="2013-05-25T00:00:00"/>
    <s v="Standard Class"/>
    <x v="518"/>
    <s v="Eric Barreto"/>
    <x v="0"/>
    <s v="United States"/>
    <s v="San Francisco"/>
    <x v="1"/>
    <n v="94110"/>
    <x v="1"/>
    <x v="54"/>
    <x v="1"/>
    <x v="4"/>
    <x v="54"/>
    <n v="104.28"/>
    <n v="3"/>
    <n v="0"/>
    <n v="26.069999999999993"/>
  </r>
  <r>
    <n v="1678"/>
    <x v="812"/>
    <x v="0"/>
    <x v="556"/>
    <d v="2013-05-25T00:00:00"/>
    <s v="Standard Class"/>
    <x v="518"/>
    <s v="Eric Barreto"/>
    <x v="0"/>
    <s v="United States"/>
    <s v="San Francisco"/>
    <x v="1"/>
    <n v="94110"/>
    <x v="1"/>
    <x v="99"/>
    <x v="1"/>
    <x v="10"/>
    <x v="99"/>
    <n v="17.940000000000001"/>
    <n v="3"/>
    <n v="0"/>
    <n v="8.7906000000000013"/>
  </r>
  <r>
    <n v="1679"/>
    <x v="813"/>
    <x v="2"/>
    <x v="557"/>
    <d v="2011-09-13T00:00:00"/>
    <s v="Standard Class"/>
    <x v="115"/>
    <s v="Sean Braxton"/>
    <x v="1"/>
    <s v="United States"/>
    <s v="Philadelphia"/>
    <x v="9"/>
    <n v="19134"/>
    <x v="3"/>
    <x v="871"/>
    <x v="1"/>
    <x v="4"/>
    <x v="856"/>
    <n v="64.784000000000006"/>
    <n v="1"/>
    <n v="0.2"/>
    <n v="-14.576399999999996"/>
  </r>
  <r>
    <n v="1680"/>
    <x v="813"/>
    <x v="2"/>
    <x v="557"/>
    <d v="2011-09-13T00:00:00"/>
    <s v="Standard Class"/>
    <x v="115"/>
    <s v="Sean Braxton"/>
    <x v="1"/>
    <s v="United States"/>
    <s v="Philadelphia"/>
    <x v="9"/>
    <n v="19134"/>
    <x v="3"/>
    <x v="831"/>
    <x v="2"/>
    <x v="7"/>
    <x v="818"/>
    <n v="32.381999999999998"/>
    <n v="3"/>
    <n v="0.4"/>
    <n v="4.3175999999999988"/>
  </r>
  <r>
    <n v="1681"/>
    <x v="813"/>
    <x v="2"/>
    <x v="557"/>
    <d v="2011-09-13T00:00:00"/>
    <s v="Standard Class"/>
    <x v="115"/>
    <s v="Sean Braxton"/>
    <x v="1"/>
    <s v="United States"/>
    <s v="Philadelphia"/>
    <x v="9"/>
    <n v="19134"/>
    <x v="3"/>
    <x v="1092"/>
    <x v="0"/>
    <x v="5"/>
    <x v="1073"/>
    <n v="42.368000000000002"/>
    <n v="2"/>
    <n v="0.2"/>
    <n v="8.4735999999999958"/>
  </r>
  <r>
    <n v="1682"/>
    <x v="813"/>
    <x v="2"/>
    <x v="557"/>
    <d v="2011-09-13T00:00:00"/>
    <s v="Standard Class"/>
    <x v="115"/>
    <s v="Sean Braxton"/>
    <x v="1"/>
    <s v="United States"/>
    <s v="Philadelphia"/>
    <x v="9"/>
    <n v="19134"/>
    <x v="3"/>
    <x v="1093"/>
    <x v="2"/>
    <x v="15"/>
    <x v="1074"/>
    <n v="399.54"/>
    <n v="4"/>
    <n v="0.7"/>
    <n v="-559.35599999999988"/>
  </r>
  <r>
    <n v="1683"/>
    <x v="814"/>
    <x v="0"/>
    <x v="321"/>
    <d v="2013-10-02T00:00:00"/>
    <s v="Second Class"/>
    <x v="519"/>
    <s v="Pamela Stobb"/>
    <x v="0"/>
    <s v="United States"/>
    <s v="Los Angeles"/>
    <x v="1"/>
    <n v="90008"/>
    <x v="1"/>
    <x v="640"/>
    <x v="1"/>
    <x v="10"/>
    <x v="634"/>
    <n v="18.97"/>
    <n v="1"/>
    <n v="0"/>
    <n v="9.105599999999999"/>
  </r>
  <r>
    <n v="1684"/>
    <x v="815"/>
    <x v="0"/>
    <x v="77"/>
    <d v="2013-11-13T00:00:00"/>
    <s v="Standard Class"/>
    <x v="118"/>
    <s v="Claudia Bergmann"/>
    <x v="1"/>
    <s v="United States"/>
    <s v="San Francisco"/>
    <x v="1"/>
    <n v="94110"/>
    <x v="1"/>
    <x v="627"/>
    <x v="0"/>
    <x v="5"/>
    <x v="621"/>
    <n v="14.82"/>
    <n v="3"/>
    <n v="0"/>
    <n v="6.224400000000001"/>
  </r>
  <r>
    <n v="1685"/>
    <x v="816"/>
    <x v="3"/>
    <x v="558"/>
    <d v="2014-04-28T00:00:00"/>
    <s v="First Class"/>
    <x v="460"/>
    <s v="Damala Kotsonis"/>
    <x v="1"/>
    <s v="United States"/>
    <s v="Philadelphia"/>
    <x v="9"/>
    <n v="19143"/>
    <x v="3"/>
    <x v="1094"/>
    <x v="1"/>
    <x v="9"/>
    <x v="1075"/>
    <n v="99.28"/>
    <n v="2"/>
    <n v="0.2"/>
    <n v="12.409999999999989"/>
  </r>
  <r>
    <n v="1686"/>
    <x v="816"/>
    <x v="3"/>
    <x v="558"/>
    <d v="2014-04-28T00:00:00"/>
    <s v="First Class"/>
    <x v="460"/>
    <s v="Damala Kotsonis"/>
    <x v="1"/>
    <s v="United States"/>
    <s v="Philadelphia"/>
    <x v="9"/>
    <n v="19143"/>
    <x v="3"/>
    <x v="922"/>
    <x v="1"/>
    <x v="8"/>
    <x v="905"/>
    <n v="1.1880000000000002"/>
    <n v="2"/>
    <n v="0.7"/>
    <n v="-0.98999999999999977"/>
  </r>
  <r>
    <n v="1687"/>
    <x v="816"/>
    <x v="3"/>
    <x v="558"/>
    <d v="2014-04-28T00:00:00"/>
    <s v="First Class"/>
    <x v="460"/>
    <s v="Damala Kotsonis"/>
    <x v="1"/>
    <s v="United States"/>
    <s v="Philadelphia"/>
    <x v="9"/>
    <n v="19143"/>
    <x v="3"/>
    <x v="1095"/>
    <x v="1"/>
    <x v="8"/>
    <x v="1076"/>
    <n v="7.5180000000000007"/>
    <n v="2"/>
    <n v="0.7"/>
    <n v="-5.7637999999999998"/>
  </r>
  <r>
    <n v="1688"/>
    <x v="817"/>
    <x v="3"/>
    <x v="389"/>
    <d v="2014-12-13T00:00:00"/>
    <s v="First Class"/>
    <x v="497"/>
    <s v="Anthony Witt"/>
    <x v="0"/>
    <s v="United States"/>
    <s v="Philadelphia"/>
    <x v="9"/>
    <n v="19140"/>
    <x v="3"/>
    <x v="739"/>
    <x v="1"/>
    <x v="10"/>
    <x v="731"/>
    <n v="10.368000000000002"/>
    <n v="2"/>
    <n v="0.2"/>
    <n v="3.6288"/>
  </r>
  <r>
    <n v="1689"/>
    <x v="817"/>
    <x v="3"/>
    <x v="389"/>
    <d v="2014-12-13T00:00:00"/>
    <s v="First Class"/>
    <x v="497"/>
    <s v="Anthony Witt"/>
    <x v="0"/>
    <s v="United States"/>
    <s v="Philadelphia"/>
    <x v="9"/>
    <n v="19140"/>
    <x v="3"/>
    <x v="622"/>
    <x v="0"/>
    <x v="5"/>
    <x v="616"/>
    <n v="310.88000000000005"/>
    <n v="2"/>
    <n v="0.2"/>
    <n v="23.315999999999988"/>
  </r>
  <r>
    <n v="1690"/>
    <x v="818"/>
    <x v="2"/>
    <x v="559"/>
    <d v="2011-08-20T00:00:00"/>
    <s v="Standard Class"/>
    <x v="59"/>
    <s v="Troy Staebel"/>
    <x v="0"/>
    <s v="United States"/>
    <s v="Philadelphia"/>
    <x v="9"/>
    <n v="19143"/>
    <x v="3"/>
    <x v="10"/>
    <x v="0"/>
    <x v="3"/>
    <x v="10"/>
    <n v="853.09199999999987"/>
    <n v="6"/>
    <n v="0.4"/>
    <n v="-227.49120000000016"/>
  </r>
  <r>
    <n v="1691"/>
    <x v="819"/>
    <x v="3"/>
    <x v="34"/>
    <d v="2014-12-16T00:00:00"/>
    <s v="Standard Class"/>
    <x v="520"/>
    <s v="Herbert Flentye"/>
    <x v="0"/>
    <s v="United States"/>
    <s v="Indianapolis"/>
    <x v="14"/>
    <n v="46203"/>
    <x v="2"/>
    <x v="1070"/>
    <x v="1"/>
    <x v="10"/>
    <x v="1050"/>
    <n v="33.450000000000003"/>
    <n v="5"/>
    <n v="0"/>
    <n v="15.387"/>
  </r>
  <r>
    <n v="1692"/>
    <x v="819"/>
    <x v="3"/>
    <x v="34"/>
    <d v="2014-12-16T00:00:00"/>
    <s v="Standard Class"/>
    <x v="520"/>
    <s v="Herbert Flentye"/>
    <x v="0"/>
    <s v="United States"/>
    <s v="Indianapolis"/>
    <x v="14"/>
    <n v="46203"/>
    <x v="2"/>
    <x v="73"/>
    <x v="1"/>
    <x v="8"/>
    <x v="73"/>
    <n v="10.4"/>
    <n v="5"/>
    <n v="0"/>
    <n v="5.0960000000000001"/>
  </r>
  <r>
    <n v="1693"/>
    <x v="820"/>
    <x v="0"/>
    <x v="560"/>
    <d v="2013-03-20T00:00:00"/>
    <s v="Standard Class"/>
    <x v="521"/>
    <s v="Henia Zydlo"/>
    <x v="0"/>
    <s v="United States"/>
    <s v="Columbus"/>
    <x v="24"/>
    <n v="43229"/>
    <x v="3"/>
    <x v="493"/>
    <x v="0"/>
    <x v="5"/>
    <x v="488"/>
    <n v="21.880000000000003"/>
    <n v="5"/>
    <n v="0.2"/>
    <n v="6.2904999999999998"/>
  </r>
  <r>
    <n v="1694"/>
    <x v="821"/>
    <x v="0"/>
    <x v="190"/>
    <d v="2013-06-30T00:00:00"/>
    <s v="Second Class"/>
    <x v="437"/>
    <s v="Alejandro Ballentine"/>
    <x v="2"/>
    <s v="United States"/>
    <s v="Plano"/>
    <x v="5"/>
    <n v="75023"/>
    <x v="2"/>
    <x v="1096"/>
    <x v="2"/>
    <x v="11"/>
    <x v="1077"/>
    <n v="13.616"/>
    <n v="2"/>
    <n v="0.2"/>
    <n v="3.5742000000000012"/>
  </r>
  <r>
    <n v="1695"/>
    <x v="822"/>
    <x v="1"/>
    <x v="12"/>
    <d v="2012-09-28T00:00:00"/>
    <s v="Second Class"/>
    <x v="285"/>
    <s v="Phillina Ober"/>
    <x v="2"/>
    <s v="United States"/>
    <s v="Bayonne"/>
    <x v="30"/>
    <n v="7002"/>
    <x v="3"/>
    <x v="1097"/>
    <x v="2"/>
    <x v="11"/>
    <x v="1078"/>
    <n v="63.96"/>
    <n v="4"/>
    <n v="0"/>
    <n v="19.827599999999997"/>
  </r>
  <r>
    <n v="1696"/>
    <x v="822"/>
    <x v="1"/>
    <x v="12"/>
    <d v="2012-09-28T00:00:00"/>
    <s v="Second Class"/>
    <x v="285"/>
    <s v="Phillina Ober"/>
    <x v="2"/>
    <s v="United States"/>
    <s v="Bayonne"/>
    <x v="30"/>
    <n v="7002"/>
    <x v="3"/>
    <x v="308"/>
    <x v="1"/>
    <x v="8"/>
    <x v="305"/>
    <n v="14.46"/>
    <n v="3"/>
    <n v="0"/>
    <n v="7.0853999999999999"/>
  </r>
  <r>
    <n v="1697"/>
    <x v="822"/>
    <x v="1"/>
    <x v="12"/>
    <d v="2012-09-28T00:00:00"/>
    <s v="Second Class"/>
    <x v="285"/>
    <s v="Phillina Ober"/>
    <x v="2"/>
    <s v="United States"/>
    <s v="Bayonne"/>
    <x v="30"/>
    <n v="7002"/>
    <x v="3"/>
    <x v="66"/>
    <x v="2"/>
    <x v="7"/>
    <x v="66"/>
    <n v="104.98"/>
    <n v="2"/>
    <n v="0"/>
    <n v="52.49"/>
  </r>
  <r>
    <n v="1698"/>
    <x v="823"/>
    <x v="1"/>
    <x v="17"/>
    <d v="2012-12-31T00:00:00"/>
    <s v="Standard Class"/>
    <x v="151"/>
    <s v="Arthur Gainer"/>
    <x v="0"/>
    <s v="United States"/>
    <s v="Los Angeles"/>
    <x v="1"/>
    <n v="90008"/>
    <x v="1"/>
    <x v="650"/>
    <x v="1"/>
    <x v="9"/>
    <x v="644"/>
    <n v="106.96"/>
    <n v="2"/>
    <n v="0"/>
    <n v="31.018399999999986"/>
  </r>
  <r>
    <n v="1699"/>
    <x v="823"/>
    <x v="1"/>
    <x v="17"/>
    <d v="2012-12-31T00:00:00"/>
    <s v="Standard Class"/>
    <x v="151"/>
    <s v="Arthur Gainer"/>
    <x v="0"/>
    <s v="United States"/>
    <s v="Los Angeles"/>
    <x v="1"/>
    <n v="90008"/>
    <x v="1"/>
    <x v="1098"/>
    <x v="1"/>
    <x v="2"/>
    <x v="1079"/>
    <n v="21.560000000000002"/>
    <n v="7"/>
    <n v="0"/>
    <n v="10.348799999999999"/>
  </r>
  <r>
    <n v="1700"/>
    <x v="824"/>
    <x v="2"/>
    <x v="561"/>
    <d v="2011-06-07T00:00:00"/>
    <s v="Second Class"/>
    <x v="56"/>
    <s v="Steven Cartwright"/>
    <x v="0"/>
    <s v="United States"/>
    <s v="Seattle"/>
    <x v="4"/>
    <n v="98115"/>
    <x v="1"/>
    <x v="838"/>
    <x v="0"/>
    <x v="3"/>
    <x v="824"/>
    <n v="515.88"/>
    <n v="6"/>
    <n v="0"/>
    <n v="113.49359999999999"/>
  </r>
  <r>
    <n v="1701"/>
    <x v="825"/>
    <x v="1"/>
    <x v="562"/>
    <d v="2012-07-15T00:00:00"/>
    <s v="Second Class"/>
    <x v="444"/>
    <s v="Natalie DeCherney"/>
    <x v="0"/>
    <s v="United States"/>
    <s v="New York City"/>
    <x v="15"/>
    <n v="10035"/>
    <x v="3"/>
    <x v="777"/>
    <x v="1"/>
    <x v="8"/>
    <x v="768"/>
    <n v="11.808"/>
    <n v="2"/>
    <n v="0.2"/>
    <n v="4.2804000000000002"/>
  </r>
  <r>
    <n v="1702"/>
    <x v="825"/>
    <x v="1"/>
    <x v="562"/>
    <d v="2012-07-15T00:00:00"/>
    <s v="Second Class"/>
    <x v="444"/>
    <s v="Natalie DeCherney"/>
    <x v="0"/>
    <s v="United States"/>
    <s v="New York City"/>
    <x v="15"/>
    <n v="10035"/>
    <x v="3"/>
    <x v="467"/>
    <x v="0"/>
    <x v="1"/>
    <x v="463"/>
    <n v="1931.04"/>
    <n v="9"/>
    <n v="0.1"/>
    <n v="321.83999999999992"/>
  </r>
  <r>
    <n v="1703"/>
    <x v="825"/>
    <x v="1"/>
    <x v="562"/>
    <d v="2012-07-15T00:00:00"/>
    <s v="Second Class"/>
    <x v="444"/>
    <s v="Natalie DeCherney"/>
    <x v="0"/>
    <s v="United States"/>
    <s v="New York City"/>
    <x v="15"/>
    <n v="10035"/>
    <x v="3"/>
    <x v="811"/>
    <x v="1"/>
    <x v="10"/>
    <x v="33"/>
    <n v="9.9600000000000009"/>
    <n v="2"/>
    <n v="0"/>
    <n v="4.6812000000000005"/>
  </r>
  <r>
    <n v="1704"/>
    <x v="826"/>
    <x v="2"/>
    <x v="563"/>
    <d v="2011-02-07T00:00:00"/>
    <s v="Standard Class"/>
    <x v="522"/>
    <s v="Cynthia Delaney"/>
    <x v="2"/>
    <s v="United States"/>
    <s v="San Diego"/>
    <x v="1"/>
    <n v="92037"/>
    <x v="1"/>
    <x v="1099"/>
    <x v="1"/>
    <x v="13"/>
    <x v="33"/>
    <n v="12.350000000000001"/>
    <n v="5"/>
    <n v="0"/>
    <n v="5.8045"/>
  </r>
  <r>
    <n v="1705"/>
    <x v="827"/>
    <x v="0"/>
    <x v="387"/>
    <d v="2013-03-09T00:00:00"/>
    <s v="Same Day"/>
    <x v="310"/>
    <s v="Patrick Gardner"/>
    <x v="0"/>
    <s v="United States"/>
    <s v="Glendale"/>
    <x v="16"/>
    <n v="85301"/>
    <x v="1"/>
    <x v="828"/>
    <x v="1"/>
    <x v="8"/>
    <x v="816"/>
    <n v="9.7020000000000017"/>
    <n v="3"/>
    <n v="0.7"/>
    <n v="-7.1147999999999989"/>
  </r>
  <r>
    <n v="1706"/>
    <x v="828"/>
    <x v="1"/>
    <x v="6"/>
    <d v="2012-11-26T00:00:00"/>
    <s v="Standard Class"/>
    <x v="5"/>
    <s v="Irene Maddox"/>
    <x v="0"/>
    <s v="United States"/>
    <s v="Philadelphia"/>
    <x v="9"/>
    <n v="19120"/>
    <x v="3"/>
    <x v="612"/>
    <x v="1"/>
    <x v="8"/>
    <x v="607"/>
    <n v="11.610000000000003"/>
    <n v="2"/>
    <n v="0.7"/>
    <n v="-9.2880000000000003"/>
  </r>
  <r>
    <n v="1707"/>
    <x v="829"/>
    <x v="3"/>
    <x v="505"/>
    <d v="2014-11-06T00:00:00"/>
    <s v="Standard Class"/>
    <x v="523"/>
    <s v="Jamie Kunitz"/>
    <x v="0"/>
    <s v="United States"/>
    <s v="San Francisco"/>
    <x v="1"/>
    <n v="94122"/>
    <x v="1"/>
    <x v="1100"/>
    <x v="1"/>
    <x v="2"/>
    <x v="1080"/>
    <n v="43.86"/>
    <n v="6"/>
    <n v="0"/>
    <n v="20.614199999999997"/>
  </r>
  <r>
    <n v="1708"/>
    <x v="829"/>
    <x v="3"/>
    <x v="505"/>
    <d v="2014-11-06T00:00:00"/>
    <s v="Standard Class"/>
    <x v="523"/>
    <s v="Jamie Kunitz"/>
    <x v="0"/>
    <s v="United States"/>
    <s v="San Francisco"/>
    <x v="1"/>
    <n v="94122"/>
    <x v="1"/>
    <x v="918"/>
    <x v="2"/>
    <x v="7"/>
    <x v="901"/>
    <n v="148.47999999999999"/>
    <n v="2"/>
    <n v="0.2"/>
    <n v="16.703999999999986"/>
  </r>
  <r>
    <n v="1709"/>
    <x v="829"/>
    <x v="3"/>
    <x v="505"/>
    <d v="2014-11-06T00:00:00"/>
    <s v="Standard Class"/>
    <x v="523"/>
    <s v="Jamie Kunitz"/>
    <x v="0"/>
    <s v="United States"/>
    <s v="San Francisco"/>
    <x v="1"/>
    <n v="94122"/>
    <x v="1"/>
    <x v="1101"/>
    <x v="1"/>
    <x v="10"/>
    <x v="1081"/>
    <n v="7.42"/>
    <n v="2"/>
    <n v="0"/>
    <n v="3.71"/>
  </r>
  <r>
    <n v="1710"/>
    <x v="829"/>
    <x v="3"/>
    <x v="505"/>
    <d v="2014-11-06T00:00:00"/>
    <s v="Standard Class"/>
    <x v="523"/>
    <s v="Jamie Kunitz"/>
    <x v="0"/>
    <s v="United States"/>
    <s v="San Francisco"/>
    <x v="1"/>
    <n v="94122"/>
    <x v="1"/>
    <x v="51"/>
    <x v="0"/>
    <x v="1"/>
    <x v="51"/>
    <n v="71.992000000000004"/>
    <n v="1"/>
    <n v="0.2"/>
    <n v="-0.89990000000001302"/>
  </r>
  <r>
    <n v="1711"/>
    <x v="829"/>
    <x v="3"/>
    <x v="505"/>
    <d v="2014-11-06T00:00:00"/>
    <s v="Standard Class"/>
    <x v="523"/>
    <s v="Jamie Kunitz"/>
    <x v="0"/>
    <s v="United States"/>
    <s v="San Francisco"/>
    <x v="1"/>
    <n v="94122"/>
    <x v="1"/>
    <x v="181"/>
    <x v="1"/>
    <x v="6"/>
    <x v="180"/>
    <n v="19.899999999999999"/>
    <n v="5"/>
    <n v="0"/>
    <n v="6.5669999999999984"/>
  </r>
  <r>
    <n v="1712"/>
    <x v="829"/>
    <x v="3"/>
    <x v="505"/>
    <d v="2014-11-06T00:00:00"/>
    <s v="Standard Class"/>
    <x v="523"/>
    <s v="Jamie Kunitz"/>
    <x v="0"/>
    <s v="United States"/>
    <s v="San Francisco"/>
    <x v="1"/>
    <n v="94122"/>
    <x v="1"/>
    <x v="166"/>
    <x v="1"/>
    <x v="9"/>
    <x v="165"/>
    <n v="1702.12"/>
    <n v="14"/>
    <n v="0"/>
    <n v="510.63599999999985"/>
  </r>
  <r>
    <n v="1713"/>
    <x v="830"/>
    <x v="1"/>
    <x v="564"/>
    <d v="2012-02-04T00:00:00"/>
    <s v="Standard Class"/>
    <x v="187"/>
    <s v="Jeremy Pistek"/>
    <x v="0"/>
    <s v="United States"/>
    <s v="Houston"/>
    <x v="5"/>
    <n v="77070"/>
    <x v="2"/>
    <x v="1102"/>
    <x v="1"/>
    <x v="10"/>
    <x v="1082"/>
    <n v="14.303999999999998"/>
    <n v="6"/>
    <n v="0.2"/>
    <n v="5.0064000000000002"/>
  </r>
  <r>
    <n v="1714"/>
    <x v="831"/>
    <x v="3"/>
    <x v="565"/>
    <d v="2014-09-14T00:00:00"/>
    <s v="Second Class"/>
    <x v="514"/>
    <s v="Michelle Moray"/>
    <x v="0"/>
    <s v="United States"/>
    <s v="Chicago"/>
    <x v="10"/>
    <n v="60610"/>
    <x v="2"/>
    <x v="188"/>
    <x v="0"/>
    <x v="3"/>
    <x v="187"/>
    <n v="765.625"/>
    <n v="7"/>
    <n v="0.5"/>
    <n v="-566.5625"/>
  </r>
  <r>
    <n v="1715"/>
    <x v="832"/>
    <x v="3"/>
    <x v="566"/>
    <d v="2014-10-14T00:00:00"/>
    <s v="Standard Class"/>
    <x v="290"/>
    <s v="Debra Catini"/>
    <x v="0"/>
    <s v="United States"/>
    <s v="San Francisco"/>
    <x v="1"/>
    <n v="94110"/>
    <x v="1"/>
    <x v="1103"/>
    <x v="0"/>
    <x v="0"/>
    <x v="1083"/>
    <n v="307.666"/>
    <n v="2"/>
    <n v="0.15"/>
    <n v="-14.478399999999979"/>
  </r>
  <r>
    <n v="1716"/>
    <x v="833"/>
    <x v="0"/>
    <x v="567"/>
    <d v="2013-05-05T00:00:00"/>
    <s v="Standard Class"/>
    <x v="252"/>
    <s v="John Lee"/>
    <x v="0"/>
    <s v="United States"/>
    <s v="New York City"/>
    <x v="15"/>
    <n v="10011"/>
    <x v="3"/>
    <x v="308"/>
    <x v="1"/>
    <x v="8"/>
    <x v="305"/>
    <n v="7.7120000000000006"/>
    <n v="2"/>
    <n v="0.2"/>
    <n v="2.7956000000000003"/>
  </r>
  <r>
    <n v="1717"/>
    <x v="834"/>
    <x v="0"/>
    <x v="288"/>
    <d v="2013-05-25T00:00:00"/>
    <s v="Standard Class"/>
    <x v="202"/>
    <s v="Bradley Nguyen"/>
    <x v="0"/>
    <s v="United States"/>
    <s v="New York City"/>
    <x v="15"/>
    <n v="10011"/>
    <x v="3"/>
    <x v="535"/>
    <x v="1"/>
    <x v="9"/>
    <x v="530"/>
    <n v="242.89999999999998"/>
    <n v="5"/>
    <n v="0"/>
    <n v="70.440999999999974"/>
  </r>
  <r>
    <n v="1718"/>
    <x v="834"/>
    <x v="0"/>
    <x v="288"/>
    <d v="2013-05-25T00:00:00"/>
    <s v="Standard Class"/>
    <x v="202"/>
    <s v="Bradley Nguyen"/>
    <x v="0"/>
    <s v="United States"/>
    <s v="New York City"/>
    <x v="15"/>
    <n v="10011"/>
    <x v="3"/>
    <x v="72"/>
    <x v="1"/>
    <x v="4"/>
    <x v="72"/>
    <n v="454.90000000000003"/>
    <n v="5"/>
    <n v="0"/>
    <n v="0"/>
  </r>
  <r>
    <n v="1719"/>
    <x v="834"/>
    <x v="0"/>
    <x v="288"/>
    <d v="2013-05-25T00:00:00"/>
    <s v="Standard Class"/>
    <x v="202"/>
    <s v="Bradley Nguyen"/>
    <x v="0"/>
    <s v="United States"/>
    <s v="New York City"/>
    <x v="15"/>
    <n v="10011"/>
    <x v="3"/>
    <x v="1104"/>
    <x v="0"/>
    <x v="5"/>
    <x v="1084"/>
    <n v="35.92"/>
    <n v="4"/>
    <n v="0"/>
    <n v="15.086400000000001"/>
  </r>
  <r>
    <n v="1720"/>
    <x v="834"/>
    <x v="0"/>
    <x v="288"/>
    <d v="2013-05-25T00:00:00"/>
    <s v="Standard Class"/>
    <x v="202"/>
    <s v="Bradley Nguyen"/>
    <x v="0"/>
    <s v="United States"/>
    <s v="New York City"/>
    <x v="15"/>
    <n v="10011"/>
    <x v="3"/>
    <x v="527"/>
    <x v="0"/>
    <x v="5"/>
    <x v="522"/>
    <n v="39.76"/>
    <n v="8"/>
    <n v="0"/>
    <n v="12.325599999999998"/>
  </r>
  <r>
    <n v="1721"/>
    <x v="834"/>
    <x v="0"/>
    <x v="288"/>
    <d v="2013-05-25T00:00:00"/>
    <s v="Standard Class"/>
    <x v="202"/>
    <s v="Bradley Nguyen"/>
    <x v="0"/>
    <s v="United States"/>
    <s v="New York City"/>
    <x v="15"/>
    <n v="10011"/>
    <x v="3"/>
    <x v="528"/>
    <x v="1"/>
    <x v="8"/>
    <x v="523"/>
    <n v="47.744"/>
    <n v="4"/>
    <n v="0.2"/>
    <n v="14.919999999999995"/>
  </r>
  <r>
    <n v="1722"/>
    <x v="835"/>
    <x v="1"/>
    <x v="139"/>
    <d v="2012-12-25T00:00:00"/>
    <s v="Standard Class"/>
    <x v="44"/>
    <s v="Katherine Ducich"/>
    <x v="0"/>
    <s v="United States"/>
    <s v="Chicago"/>
    <x v="10"/>
    <n v="60623"/>
    <x v="2"/>
    <x v="835"/>
    <x v="2"/>
    <x v="7"/>
    <x v="822"/>
    <n v="159.98400000000001"/>
    <n v="2"/>
    <n v="0.2"/>
    <n v="11.998799999999996"/>
  </r>
  <r>
    <n v="1723"/>
    <x v="835"/>
    <x v="1"/>
    <x v="139"/>
    <d v="2012-12-25T00:00:00"/>
    <s v="Standard Class"/>
    <x v="44"/>
    <s v="Katherine Ducich"/>
    <x v="0"/>
    <s v="United States"/>
    <s v="Chicago"/>
    <x v="10"/>
    <n v="60623"/>
    <x v="2"/>
    <x v="1105"/>
    <x v="2"/>
    <x v="11"/>
    <x v="1085"/>
    <n v="255.96799999999999"/>
    <n v="4"/>
    <n v="0.2"/>
    <n v="51.193599999999996"/>
  </r>
  <r>
    <n v="1724"/>
    <x v="835"/>
    <x v="1"/>
    <x v="139"/>
    <d v="2012-12-25T00:00:00"/>
    <s v="Standard Class"/>
    <x v="44"/>
    <s v="Katherine Ducich"/>
    <x v="0"/>
    <s v="United States"/>
    <s v="Chicago"/>
    <x v="10"/>
    <n v="60623"/>
    <x v="2"/>
    <x v="1106"/>
    <x v="0"/>
    <x v="0"/>
    <x v="1086"/>
    <n v="359.05799999999994"/>
    <n v="3"/>
    <n v="0.3"/>
    <n v="-71.811600000000027"/>
  </r>
  <r>
    <n v="1725"/>
    <x v="836"/>
    <x v="1"/>
    <x v="546"/>
    <d v="2012-12-20T00:00:00"/>
    <s v="First Class"/>
    <x v="271"/>
    <s v="Jay Kimmel"/>
    <x v="0"/>
    <s v="United States"/>
    <s v="Philadelphia"/>
    <x v="9"/>
    <n v="19143"/>
    <x v="3"/>
    <x v="1107"/>
    <x v="1"/>
    <x v="9"/>
    <x v="1087"/>
    <n v="434.35199999999998"/>
    <n v="3"/>
    <n v="0.2"/>
    <n v="43.43519999999998"/>
  </r>
  <r>
    <n v="1726"/>
    <x v="836"/>
    <x v="1"/>
    <x v="546"/>
    <d v="2012-12-20T00:00:00"/>
    <s v="First Class"/>
    <x v="271"/>
    <s v="Jay Kimmel"/>
    <x v="0"/>
    <s v="United States"/>
    <s v="Philadelphia"/>
    <x v="9"/>
    <n v="19143"/>
    <x v="3"/>
    <x v="1108"/>
    <x v="1"/>
    <x v="9"/>
    <x v="1088"/>
    <n v="3.5520000000000005"/>
    <n v="2"/>
    <n v="0.2"/>
    <n v="0.44399999999999973"/>
  </r>
  <r>
    <n v="1727"/>
    <x v="836"/>
    <x v="1"/>
    <x v="546"/>
    <d v="2012-12-20T00:00:00"/>
    <s v="First Class"/>
    <x v="271"/>
    <s v="Jay Kimmel"/>
    <x v="0"/>
    <s v="United States"/>
    <s v="Philadelphia"/>
    <x v="9"/>
    <n v="19143"/>
    <x v="3"/>
    <x v="1109"/>
    <x v="1"/>
    <x v="9"/>
    <x v="1089"/>
    <n v="88.832000000000008"/>
    <n v="4"/>
    <n v="0.2"/>
    <n v="7.7728000000000002"/>
  </r>
  <r>
    <n v="1728"/>
    <x v="837"/>
    <x v="3"/>
    <x v="568"/>
    <d v="2014-05-05T00:00:00"/>
    <s v="Second Class"/>
    <x v="524"/>
    <s v="Filia McAdams"/>
    <x v="1"/>
    <s v="United States"/>
    <s v="Dublin"/>
    <x v="24"/>
    <n v="43017"/>
    <x v="3"/>
    <x v="1110"/>
    <x v="0"/>
    <x v="3"/>
    <x v="1090"/>
    <n v="1048.3499999999999"/>
    <n v="5"/>
    <n v="0.4"/>
    <n v="-69.889999999999986"/>
  </r>
  <r>
    <n v="1729"/>
    <x v="838"/>
    <x v="0"/>
    <x v="569"/>
    <d v="2013-02-07T00:00:00"/>
    <s v="Same Day"/>
    <x v="244"/>
    <s v="Christina Anderson"/>
    <x v="0"/>
    <s v="United States"/>
    <s v="Springfield"/>
    <x v="17"/>
    <n v="22153"/>
    <x v="0"/>
    <x v="1072"/>
    <x v="2"/>
    <x v="11"/>
    <x v="1052"/>
    <n v="100"/>
    <n v="4"/>
    <n v="0"/>
    <n v="21"/>
  </r>
  <r>
    <n v="1730"/>
    <x v="838"/>
    <x v="0"/>
    <x v="569"/>
    <d v="2013-02-07T00:00:00"/>
    <s v="Same Day"/>
    <x v="244"/>
    <s v="Christina Anderson"/>
    <x v="0"/>
    <s v="United States"/>
    <s v="Springfield"/>
    <x v="17"/>
    <n v="22153"/>
    <x v="0"/>
    <x v="709"/>
    <x v="1"/>
    <x v="2"/>
    <x v="701"/>
    <n v="7.83"/>
    <n v="3"/>
    <n v="0"/>
    <n v="3.6017999999999999"/>
  </r>
  <r>
    <n v="1731"/>
    <x v="839"/>
    <x v="2"/>
    <x v="450"/>
    <d v="2011-10-03T00:00:00"/>
    <s v="Standard Class"/>
    <x v="470"/>
    <s v="Keith Dawkins"/>
    <x v="1"/>
    <s v="United States"/>
    <s v="Fayetteville"/>
    <x v="3"/>
    <n v="28314"/>
    <x v="0"/>
    <x v="1111"/>
    <x v="1"/>
    <x v="10"/>
    <x v="1091"/>
    <n v="96.256"/>
    <n v="8"/>
    <n v="0.2"/>
    <n v="31.283199999999987"/>
  </r>
  <r>
    <n v="1732"/>
    <x v="839"/>
    <x v="2"/>
    <x v="450"/>
    <d v="2011-10-03T00:00:00"/>
    <s v="Standard Class"/>
    <x v="470"/>
    <s v="Keith Dawkins"/>
    <x v="1"/>
    <s v="United States"/>
    <s v="Fayetteville"/>
    <x v="3"/>
    <n v="28314"/>
    <x v="0"/>
    <x v="128"/>
    <x v="1"/>
    <x v="10"/>
    <x v="128"/>
    <n v="10.688000000000001"/>
    <n v="2"/>
    <n v="0.2"/>
    <n v="3.7407999999999997"/>
  </r>
  <r>
    <n v="1733"/>
    <x v="840"/>
    <x v="0"/>
    <x v="212"/>
    <d v="2013-07-15T00:00:00"/>
    <s v="Standard Class"/>
    <x v="109"/>
    <s v="Logan Haushalter"/>
    <x v="0"/>
    <s v="United States"/>
    <s v="Dallas"/>
    <x v="5"/>
    <n v="75081"/>
    <x v="2"/>
    <x v="426"/>
    <x v="1"/>
    <x v="4"/>
    <x v="421"/>
    <n v="338.04"/>
    <n v="3"/>
    <n v="0.2"/>
    <n v="-33.804000000000002"/>
  </r>
  <r>
    <n v="1734"/>
    <x v="840"/>
    <x v="0"/>
    <x v="212"/>
    <d v="2013-07-15T00:00:00"/>
    <s v="Standard Class"/>
    <x v="109"/>
    <s v="Logan Haushalter"/>
    <x v="0"/>
    <s v="United States"/>
    <s v="Dallas"/>
    <x v="5"/>
    <n v="75081"/>
    <x v="2"/>
    <x v="281"/>
    <x v="1"/>
    <x v="6"/>
    <x v="278"/>
    <n v="154.24"/>
    <n v="4"/>
    <n v="0.2"/>
    <n v="17.351999999999975"/>
  </r>
  <r>
    <n v="1735"/>
    <x v="841"/>
    <x v="3"/>
    <x v="570"/>
    <d v="2014-08-02T00:00:00"/>
    <s v="Second Class"/>
    <x v="165"/>
    <s v="Anna Gayman"/>
    <x v="0"/>
    <s v="United States"/>
    <s v="Jacksonville"/>
    <x v="3"/>
    <n v="28540"/>
    <x v="0"/>
    <x v="1112"/>
    <x v="1"/>
    <x v="9"/>
    <x v="1092"/>
    <n v="34.848000000000006"/>
    <n v="2"/>
    <n v="0.2"/>
    <n v="6.5339999999999971"/>
  </r>
  <r>
    <n v="1736"/>
    <x v="841"/>
    <x v="3"/>
    <x v="570"/>
    <d v="2014-08-02T00:00:00"/>
    <s v="Second Class"/>
    <x v="165"/>
    <s v="Anna Gayman"/>
    <x v="0"/>
    <s v="United States"/>
    <s v="Jacksonville"/>
    <x v="3"/>
    <n v="28540"/>
    <x v="0"/>
    <x v="895"/>
    <x v="2"/>
    <x v="7"/>
    <x v="879"/>
    <n v="22"/>
    <n v="5"/>
    <n v="0.2"/>
    <n v="1.375"/>
  </r>
  <r>
    <n v="1737"/>
    <x v="841"/>
    <x v="3"/>
    <x v="570"/>
    <d v="2014-08-02T00:00:00"/>
    <s v="Second Class"/>
    <x v="165"/>
    <s v="Anna Gayman"/>
    <x v="0"/>
    <s v="United States"/>
    <s v="Jacksonville"/>
    <x v="3"/>
    <n v="28540"/>
    <x v="0"/>
    <x v="6"/>
    <x v="1"/>
    <x v="6"/>
    <x v="6"/>
    <n v="4.3680000000000003"/>
    <n v="3"/>
    <n v="0.2"/>
    <n v="0.3822000000000001"/>
  </r>
  <r>
    <n v="1738"/>
    <x v="842"/>
    <x v="1"/>
    <x v="37"/>
    <d v="2012-09-09T00:00:00"/>
    <s v="Standard Class"/>
    <x v="106"/>
    <s v="David Bremer"/>
    <x v="1"/>
    <s v="United States"/>
    <s v="San Francisco"/>
    <x v="1"/>
    <n v="94122"/>
    <x v="1"/>
    <x v="470"/>
    <x v="1"/>
    <x v="4"/>
    <x v="466"/>
    <n v="31.44"/>
    <n v="3"/>
    <n v="0"/>
    <n v="8.4888000000000012"/>
  </r>
  <r>
    <n v="1739"/>
    <x v="842"/>
    <x v="1"/>
    <x v="37"/>
    <d v="2012-09-09T00:00:00"/>
    <s v="Standard Class"/>
    <x v="106"/>
    <s v="David Bremer"/>
    <x v="1"/>
    <s v="United States"/>
    <s v="San Francisco"/>
    <x v="1"/>
    <n v="94122"/>
    <x v="1"/>
    <x v="1044"/>
    <x v="2"/>
    <x v="11"/>
    <x v="1024"/>
    <n v="17.899999999999999"/>
    <n v="2"/>
    <n v="0"/>
    <n v="3.400999999999998"/>
  </r>
  <r>
    <n v="1740"/>
    <x v="842"/>
    <x v="1"/>
    <x v="37"/>
    <d v="2012-09-09T00:00:00"/>
    <s v="Standard Class"/>
    <x v="106"/>
    <s v="David Bremer"/>
    <x v="1"/>
    <s v="United States"/>
    <s v="San Francisco"/>
    <x v="1"/>
    <n v="94122"/>
    <x v="1"/>
    <x v="1113"/>
    <x v="2"/>
    <x v="11"/>
    <x v="1093"/>
    <n v="129.44999999999999"/>
    <n v="5"/>
    <n v="0"/>
    <n v="46.601999999999997"/>
  </r>
  <r>
    <n v="1741"/>
    <x v="843"/>
    <x v="2"/>
    <x v="128"/>
    <d v="2011-08-16T00:00:00"/>
    <s v="Standard Class"/>
    <x v="525"/>
    <s v="Emily Ducich"/>
    <x v="2"/>
    <s v="United States"/>
    <s v="San Diego"/>
    <x v="1"/>
    <n v="92037"/>
    <x v="1"/>
    <x v="948"/>
    <x v="1"/>
    <x v="2"/>
    <x v="932"/>
    <n v="20.88"/>
    <n v="8"/>
    <n v="0"/>
    <n v="9.6047999999999991"/>
  </r>
  <r>
    <n v="1742"/>
    <x v="844"/>
    <x v="3"/>
    <x v="505"/>
    <d v="2014-11-04T00:00:00"/>
    <s v="Standard Class"/>
    <x v="498"/>
    <s v="Mick Crebagga"/>
    <x v="0"/>
    <s v="United States"/>
    <s v="Philadelphia"/>
    <x v="9"/>
    <n v="19140"/>
    <x v="3"/>
    <x v="1114"/>
    <x v="1"/>
    <x v="10"/>
    <x v="1094"/>
    <n v="20.736000000000004"/>
    <n v="4"/>
    <n v="0.2"/>
    <n v="7.2576000000000001"/>
  </r>
  <r>
    <n v="1743"/>
    <x v="844"/>
    <x v="3"/>
    <x v="505"/>
    <d v="2014-11-04T00:00:00"/>
    <s v="Standard Class"/>
    <x v="498"/>
    <s v="Mick Crebagga"/>
    <x v="0"/>
    <s v="United States"/>
    <s v="Philadelphia"/>
    <x v="9"/>
    <n v="19140"/>
    <x v="3"/>
    <x v="1073"/>
    <x v="0"/>
    <x v="5"/>
    <x v="1054"/>
    <n v="7.168000000000001"/>
    <n v="2"/>
    <n v="0.2"/>
    <n v="0.98559999999999937"/>
  </r>
  <r>
    <n v="1744"/>
    <x v="844"/>
    <x v="3"/>
    <x v="505"/>
    <d v="2014-11-04T00:00:00"/>
    <s v="Standard Class"/>
    <x v="498"/>
    <s v="Mick Crebagga"/>
    <x v="0"/>
    <s v="United States"/>
    <s v="Philadelphia"/>
    <x v="9"/>
    <n v="19140"/>
    <x v="3"/>
    <x v="700"/>
    <x v="1"/>
    <x v="4"/>
    <x v="693"/>
    <n v="11.168000000000001"/>
    <n v="2"/>
    <n v="0.2"/>
    <n v="-2.5128000000000008"/>
  </r>
  <r>
    <n v="1745"/>
    <x v="844"/>
    <x v="3"/>
    <x v="505"/>
    <d v="2014-11-04T00:00:00"/>
    <s v="Standard Class"/>
    <x v="498"/>
    <s v="Mick Crebagga"/>
    <x v="0"/>
    <s v="United States"/>
    <s v="Philadelphia"/>
    <x v="9"/>
    <n v="19140"/>
    <x v="3"/>
    <x v="552"/>
    <x v="2"/>
    <x v="11"/>
    <x v="546"/>
    <n v="442.40000000000003"/>
    <n v="7"/>
    <n v="0.2"/>
    <n v="-55.300000000000068"/>
  </r>
  <r>
    <n v="1746"/>
    <x v="845"/>
    <x v="2"/>
    <x v="571"/>
    <d v="2011-06-09T00:00:00"/>
    <s v="First Class"/>
    <x v="298"/>
    <s v="Bryan Mills"/>
    <x v="0"/>
    <s v="United States"/>
    <s v="Rochester"/>
    <x v="15"/>
    <n v="14609"/>
    <x v="3"/>
    <x v="158"/>
    <x v="1"/>
    <x v="6"/>
    <x v="157"/>
    <n v="13.36"/>
    <n v="2"/>
    <n v="0"/>
    <n v="4.9431999999999992"/>
  </r>
  <r>
    <n v="1747"/>
    <x v="846"/>
    <x v="0"/>
    <x v="572"/>
    <d v="2013-08-18T00:00:00"/>
    <s v="Second Class"/>
    <x v="191"/>
    <s v="Erin Mull"/>
    <x v="0"/>
    <s v="United States"/>
    <s v="Jacksonville"/>
    <x v="3"/>
    <n v="28540"/>
    <x v="0"/>
    <x v="605"/>
    <x v="1"/>
    <x v="8"/>
    <x v="600"/>
    <n v="11.232000000000001"/>
    <n v="8"/>
    <n v="0.7"/>
    <n v="-8.2367999999999988"/>
  </r>
  <r>
    <n v="1748"/>
    <x v="846"/>
    <x v="0"/>
    <x v="572"/>
    <d v="2013-08-18T00:00:00"/>
    <s v="Second Class"/>
    <x v="191"/>
    <s v="Erin Mull"/>
    <x v="0"/>
    <s v="United States"/>
    <s v="Jacksonville"/>
    <x v="3"/>
    <n v="28540"/>
    <x v="0"/>
    <x v="1115"/>
    <x v="1"/>
    <x v="10"/>
    <x v="33"/>
    <n v="10.272000000000002"/>
    <n v="3"/>
    <n v="0.2"/>
    <n v="3.2099999999999982"/>
  </r>
  <r>
    <n v="1749"/>
    <x v="847"/>
    <x v="2"/>
    <x v="573"/>
    <d v="2011-04-29T00:00:00"/>
    <s v="Standard Class"/>
    <x v="526"/>
    <s v="Dianna Arnett"/>
    <x v="2"/>
    <s v="United States"/>
    <s v="Houston"/>
    <x v="5"/>
    <n v="77095"/>
    <x v="2"/>
    <x v="724"/>
    <x v="1"/>
    <x v="10"/>
    <x v="716"/>
    <n v="10.368000000000002"/>
    <n v="2"/>
    <n v="0.2"/>
    <n v="3.6288"/>
  </r>
  <r>
    <n v="1750"/>
    <x v="847"/>
    <x v="2"/>
    <x v="573"/>
    <d v="2011-04-29T00:00:00"/>
    <s v="Standard Class"/>
    <x v="526"/>
    <s v="Dianna Arnett"/>
    <x v="2"/>
    <s v="United States"/>
    <s v="Houston"/>
    <x v="5"/>
    <n v="77095"/>
    <x v="2"/>
    <x v="1026"/>
    <x v="1"/>
    <x v="6"/>
    <x v="1008"/>
    <n v="6.24"/>
    <n v="3"/>
    <n v="0.2"/>
    <n v="0.54600000000000071"/>
  </r>
  <r>
    <n v="1751"/>
    <x v="848"/>
    <x v="1"/>
    <x v="6"/>
    <d v="2012-11-27T00:00:00"/>
    <s v="Standard Class"/>
    <x v="246"/>
    <s v="Meg O'Connel"/>
    <x v="2"/>
    <s v="United States"/>
    <s v="San Antonio"/>
    <x v="5"/>
    <n v="78207"/>
    <x v="2"/>
    <x v="1116"/>
    <x v="0"/>
    <x v="3"/>
    <x v="1095"/>
    <n v="206.96200000000002"/>
    <n v="2"/>
    <n v="0.3"/>
    <n v="-32.522600000000011"/>
  </r>
  <r>
    <n v="1752"/>
    <x v="849"/>
    <x v="3"/>
    <x v="336"/>
    <d v="2014-10-18T00:00:00"/>
    <s v="First Class"/>
    <x v="527"/>
    <s v="Joni Wasserman"/>
    <x v="0"/>
    <s v="United States"/>
    <s v="Oakland"/>
    <x v="1"/>
    <n v="94601"/>
    <x v="1"/>
    <x v="283"/>
    <x v="0"/>
    <x v="5"/>
    <x v="280"/>
    <n v="9.4600000000000009"/>
    <n v="2"/>
    <n v="0"/>
    <n v="3.6894000000000009"/>
  </r>
  <r>
    <n v="1753"/>
    <x v="850"/>
    <x v="3"/>
    <x v="574"/>
    <d v="2014-12-06T00:00:00"/>
    <s v="First Class"/>
    <x v="100"/>
    <s v="Victoria Wilson"/>
    <x v="1"/>
    <s v="United States"/>
    <s v="San Francisco"/>
    <x v="1"/>
    <n v="94122"/>
    <x v="1"/>
    <x v="821"/>
    <x v="1"/>
    <x v="4"/>
    <x v="809"/>
    <n v="559.62"/>
    <n v="9"/>
    <n v="0"/>
    <n v="151.09740000000002"/>
  </r>
  <r>
    <n v="1754"/>
    <x v="850"/>
    <x v="3"/>
    <x v="574"/>
    <d v="2014-12-06T00:00:00"/>
    <s v="First Class"/>
    <x v="100"/>
    <s v="Victoria Wilson"/>
    <x v="1"/>
    <s v="United States"/>
    <s v="San Francisco"/>
    <x v="1"/>
    <n v="94122"/>
    <x v="1"/>
    <x v="1082"/>
    <x v="1"/>
    <x v="10"/>
    <x v="1063"/>
    <n v="109.92"/>
    <n v="2"/>
    <n v="0"/>
    <n v="53.860799999999998"/>
  </r>
  <r>
    <n v="1755"/>
    <x v="850"/>
    <x v="3"/>
    <x v="574"/>
    <d v="2014-12-06T00:00:00"/>
    <s v="First Class"/>
    <x v="100"/>
    <s v="Victoria Wilson"/>
    <x v="1"/>
    <s v="United States"/>
    <s v="San Francisco"/>
    <x v="1"/>
    <n v="94122"/>
    <x v="1"/>
    <x v="1117"/>
    <x v="1"/>
    <x v="10"/>
    <x v="1096"/>
    <n v="8.56"/>
    <n v="2"/>
    <n v="0"/>
    <n v="3.8519999999999994"/>
  </r>
  <r>
    <n v="1756"/>
    <x v="851"/>
    <x v="1"/>
    <x v="575"/>
    <d v="2012-12-11T00:00:00"/>
    <s v="Second Class"/>
    <x v="499"/>
    <s v="Tonja Turnell"/>
    <x v="2"/>
    <s v="United States"/>
    <s v="Fort Worth"/>
    <x v="5"/>
    <n v="76106"/>
    <x v="2"/>
    <x v="839"/>
    <x v="1"/>
    <x v="10"/>
    <x v="825"/>
    <n v="360.71199999999999"/>
    <n v="11"/>
    <n v="0.2"/>
    <n v="130.75810000000001"/>
  </r>
  <r>
    <n v="1757"/>
    <x v="851"/>
    <x v="1"/>
    <x v="575"/>
    <d v="2012-12-11T00:00:00"/>
    <s v="Second Class"/>
    <x v="499"/>
    <s v="Tonja Turnell"/>
    <x v="2"/>
    <s v="United States"/>
    <s v="Fort Worth"/>
    <x v="5"/>
    <n v="76106"/>
    <x v="2"/>
    <x v="1118"/>
    <x v="2"/>
    <x v="7"/>
    <x v="1097"/>
    <n v="1718.4"/>
    <n v="6"/>
    <n v="0.2"/>
    <n v="150.36000000000013"/>
  </r>
  <r>
    <n v="1758"/>
    <x v="852"/>
    <x v="1"/>
    <x v="562"/>
    <d v="2012-07-15T00:00:00"/>
    <s v="First Class"/>
    <x v="359"/>
    <s v="Sara Luxemburg"/>
    <x v="2"/>
    <s v="United States"/>
    <s v="Houston"/>
    <x v="5"/>
    <n v="77095"/>
    <x v="2"/>
    <x v="1002"/>
    <x v="1"/>
    <x v="8"/>
    <x v="985"/>
    <n v="41.567999999999991"/>
    <n v="6"/>
    <n v="0.8"/>
    <n v="-66.508800000000036"/>
  </r>
  <r>
    <n v="1759"/>
    <x v="853"/>
    <x v="2"/>
    <x v="218"/>
    <d v="2011-05-17T00:00:00"/>
    <s v="Standard Class"/>
    <x v="528"/>
    <s v="Raymond Messe"/>
    <x v="0"/>
    <s v="United States"/>
    <s v="Houston"/>
    <x v="5"/>
    <n v="77095"/>
    <x v="2"/>
    <x v="825"/>
    <x v="2"/>
    <x v="11"/>
    <x v="813"/>
    <n v="46.864000000000004"/>
    <n v="2"/>
    <n v="0.2"/>
    <n v="7.615399999999994"/>
  </r>
  <r>
    <n v="1760"/>
    <x v="854"/>
    <x v="2"/>
    <x v="576"/>
    <d v="2011-01-13T00:00:00"/>
    <s v="Standard Class"/>
    <x v="469"/>
    <s v="Mick Brown"/>
    <x v="0"/>
    <s v="United States"/>
    <s v="Philadelphia"/>
    <x v="9"/>
    <n v="19143"/>
    <x v="3"/>
    <x v="359"/>
    <x v="1"/>
    <x v="6"/>
    <x v="355"/>
    <n v="19.536000000000001"/>
    <n v="3"/>
    <n v="0.2"/>
    <n v="4.8840000000000003"/>
  </r>
  <r>
    <n v="1761"/>
    <x v="855"/>
    <x v="1"/>
    <x v="577"/>
    <d v="2012-09-09T00:00:00"/>
    <s v="Standard Class"/>
    <x v="151"/>
    <s v="Arthur Gainer"/>
    <x v="0"/>
    <s v="United States"/>
    <s v="San Diego"/>
    <x v="1"/>
    <n v="92105"/>
    <x v="1"/>
    <x v="1119"/>
    <x v="0"/>
    <x v="0"/>
    <x v="1098"/>
    <n v="411.33199999999999"/>
    <n v="4"/>
    <n v="0.15"/>
    <n v="-4.8391999999999769"/>
  </r>
  <r>
    <n v="1762"/>
    <x v="855"/>
    <x v="1"/>
    <x v="577"/>
    <d v="2012-09-09T00:00:00"/>
    <s v="Standard Class"/>
    <x v="151"/>
    <s v="Arthur Gainer"/>
    <x v="0"/>
    <s v="United States"/>
    <s v="San Diego"/>
    <x v="1"/>
    <n v="92105"/>
    <x v="1"/>
    <x v="1120"/>
    <x v="1"/>
    <x v="8"/>
    <x v="1099"/>
    <n v="28.752000000000002"/>
    <n v="6"/>
    <n v="0.2"/>
    <n v="9.7037999999999993"/>
  </r>
  <r>
    <n v="1763"/>
    <x v="855"/>
    <x v="1"/>
    <x v="577"/>
    <d v="2012-09-09T00:00:00"/>
    <s v="Standard Class"/>
    <x v="151"/>
    <s v="Arthur Gainer"/>
    <x v="0"/>
    <s v="United States"/>
    <s v="San Diego"/>
    <x v="1"/>
    <n v="92105"/>
    <x v="1"/>
    <x v="1121"/>
    <x v="0"/>
    <x v="0"/>
    <x v="1100"/>
    <n v="293.19900000000001"/>
    <n v="3"/>
    <n v="0.15"/>
    <n v="-20.696400000000025"/>
  </r>
  <r>
    <n v="1764"/>
    <x v="856"/>
    <x v="0"/>
    <x v="578"/>
    <d v="2013-08-09T00:00:00"/>
    <s v="Standard Class"/>
    <x v="529"/>
    <s v="Max Ludwig"/>
    <x v="2"/>
    <s v="United States"/>
    <s v="Suffolk"/>
    <x v="17"/>
    <n v="23434"/>
    <x v="0"/>
    <x v="354"/>
    <x v="1"/>
    <x v="14"/>
    <x v="350"/>
    <n v="35.06"/>
    <n v="2"/>
    <n v="0"/>
    <n v="10.517999999999997"/>
  </r>
  <r>
    <n v="1765"/>
    <x v="856"/>
    <x v="0"/>
    <x v="578"/>
    <d v="2013-08-09T00:00:00"/>
    <s v="Standard Class"/>
    <x v="529"/>
    <s v="Max Ludwig"/>
    <x v="2"/>
    <s v="United States"/>
    <s v="Suffolk"/>
    <x v="17"/>
    <n v="23434"/>
    <x v="0"/>
    <x v="617"/>
    <x v="1"/>
    <x v="2"/>
    <x v="612"/>
    <n v="4.13"/>
    <n v="1"/>
    <n v="0"/>
    <n v="1.8997999999999999"/>
  </r>
  <r>
    <n v="1766"/>
    <x v="856"/>
    <x v="0"/>
    <x v="578"/>
    <d v="2013-08-09T00:00:00"/>
    <s v="Standard Class"/>
    <x v="529"/>
    <s v="Max Ludwig"/>
    <x v="2"/>
    <s v="United States"/>
    <s v="Suffolk"/>
    <x v="17"/>
    <n v="23434"/>
    <x v="0"/>
    <x v="1122"/>
    <x v="0"/>
    <x v="5"/>
    <x v="1101"/>
    <n v="109.8"/>
    <n v="9"/>
    <n v="0"/>
    <n v="46.116000000000007"/>
  </r>
  <r>
    <n v="1767"/>
    <x v="856"/>
    <x v="0"/>
    <x v="578"/>
    <d v="2013-08-09T00:00:00"/>
    <s v="Standard Class"/>
    <x v="529"/>
    <s v="Max Ludwig"/>
    <x v="2"/>
    <s v="United States"/>
    <s v="Suffolk"/>
    <x v="17"/>
    <n v="23434"/>
    <x v="0"/>
    <x v="1123"/>
    <x v="1"/>
    <x v="2"/>
    <x v="1102"/>
    <n v="9.82"/>
    <n v="2"/>
    <n v="0"/>
    <n v="4.8117999999999999"/>
  </r>
  <r>
    <n v="1768"/>
    <x v="857"/>
    <x v="2"/>
    <x v="579"/>
    <d v="2011-03-26T00:00:00"/>
    <s v="Standard Class"/>
    <x v="530"/>
    <s v="Craig Carroll"/>
    <x v="0"/>
    <s v="United States"/>
    <s v="Greensboro"/>
    <x v="3"/>
    <n v="27405"/>
    <x v="0"/>
    <x v="48"/>
    <x v="1"/>
    <x v="8"/>
    <x v="48"/>
    <n v="7.644000000000001"/>
    <n v="4"/>
    <n v="0.7"/>
    <n v="-5.8603999999999985"/>
  </r>
  <r>
    <n v="1769"/>
    <x v="857"/>
    <x v="2"/>
    <x v="579"/>
    <d v="2011-03-26T00:00:00"/>
    <s v="Standard Class"/>
    <x v="530"/>
    <s v="Craig Carroll"/>
    <x v="0"/>
    <s v="United States"/>
    <s v="Greensboro"/>
    <x v="3"/>
    <n v="27405"/>
    <x v="0"/>
    <x v="141"/>
    <x v="1"/>
    <x v="8"/>
    <x v="141"/>
    <n v="51.465000000000018"/>
    <n v="5"/>
    <n v="0.7"/>
    <n v="-39.456499999999991"/>
  </r>
  <r>
    <n v="1770"/>
    <x v="858"/>
    <x v="3"/>
    <x v="580"/>
    <d v="2014-03-09T00:00:00"/>
    <s v="Standard Class"/>
    <x v="34"/>
    <s v="Stewart Carmichael"/>
    <x v="1"/>
    <s v="United States"/>
    <s v="Dallas"/>
    <x v="5"/>
    <n v="75081"/>
    <x v="2"/>
    <x v="482"/>
    <x v="1"/>
    <x v="14"/>
    <x v="33"/>
    <n v="6.9760000000000009"/>
    <n v="4"/>
    <n v="0.2"/>
    <n v="-1.3952000000000013"/>
  </r>
  <r>
    <n v="1771"/>
    <x v="858"/>
    <x v="3"/>
    <x v="580"/>
    <d v="2014-03-09T00:00:00"/>
    <s v="Standard Class"/>
    <x v="34"/>
    <s v="Stewart Carmichael"/>
    <x v="1"/>
    <s v="United States"/>
    <s v="Dallas"/>
    <x v="5"/>
    <n v="75081"/>
    <x v="2"/>
    <x v="44"/>
    <x v="1"/>
    <x v="8"/>
    <x v="44"/>
    <n v="12.221999999999998"/>
    <n v="7"/>
    <n v="0.8"/>
    <n v="-20.166300000000007"/>
  </r>
  <r>
    <n v="1772"/>
    <x v="859"/>
    <x v="0"/>
    <x v="581"/>
    <d v="2013-11-30T00:00:00"/>
    <s v="Second Class"/>
    <x v="55"/>
    <s v="Greg Guthrie"/>
    <x v="1"/>
    <s v="United States"/>
    <s v="Chicago"/>
    <x v="10"/>
    <n v="60623"/>
    <x v="2"/>
    <x v="854"/>
    <x v="1"/>
    <x v="4"/>
    <x v="839"/>
    <n v="97.984000000000009"/>
    <n v="2"/>
    <n v="0.2"/>
    <n v="-24.496000000000002"/>
  </r>
  <r>
    <n v="1773"/>
    <x v="859"/>
    <x v="0"/>
    <x v="581"/>
    <d v="2013-11-30T00:00:00"/>
    <s v="Second Class"/>
    <x v="55"/>
    <s v="Greg Guthrie"/>
    <x v="1"/>
    <s v="United States"/>
    <s v="Chicago"/>
    <x v="10"/>
    <n v="60623"/>
    <x v="2"/>
    <x v="197"/>
    <x v="2"/>
    <x v="11"/>
    <x v="196"/>
    <n v="62.400000000000006"/>
    <n v="6"/>
    <n v="0.2"/>
    <n v="19.499999999999993"/>
  </r>
  <r>
    <n v="1774"/>
    <x v="860"/>
    <x v="2"/>
    <x v="582"/>
    <d v="2011-05-03T00:00:00"/>
    <s v="Standard Class"/>
    <x v="501"/>
    <s v="Muhammed Yedwab"/>
    <x v="1"/>
    <s v="United States"/>
    <s v="Baltimore"/>
    <x v="39"/>
    <n v="21215"/>
    <x v="3"/>
    <x v="1124"/>
    <x v="1"/>
    <x v="8"/>
    <x v="1103"/>
    <n v="20.86"/>
    <n v="2"/>
    <n v="0"/>
    <n v="9.3869999999999987"/>
  </r>
  <r>
    <n v="1775"/>
    <x v="860"/>
    <x v="2"/>
    <x v="582"/>
    <d v="2011-05-03T00:00:00"/>
    <s v="Standard Class"/>
    <x v="501"/>
    <s v="Muhammed Yedwab"/>
    <x v="1"/>
    <s v="United States"/>
    <s v="Baltimore"/>
    <x v="39"/>
    <n v="21215"/>
    <x v="3"/>
    <x v="1125"/>
    <x v="1"/>
    <x v="4"/>
    <x v="1104"/>
    <n v="497.61"/>
    <n v="9"/>
    <n v="0"/>
    <n v="129.37860000000001"/>
  </r>
  <r>
    <n v="1776"/>
    <x v="860"/>
    <x v="2"/>
    <x v="582"/>
    <d v="2011-05-03T00:00:00"/>
    <s v="Standard Class"/>
    <x v="501"/>
    <s v="Muhammed Yedwab"/>
    <x v="1"/>
    <s v="United States"/>
    <s v="Baltimore"/>
    <x v="39"/>
    <n v="21215"/>
    <x v="3"/>
    <x v="1126"/>
    <x v="1"/>
    <x v="6"/>
    <x v="1105"/>
    <n v="5.34"/>
    <n v="2"/>
    <n v="0"/>
    <n v="1.4952000000000001"/>
  </r>
  <r>
    <n v="1777"/>
    <x v="860"/>
    <x v="2"/>
    <x v="582"/>
    <d v="2011-05-03T00:00:00"/>
    <s v="Standard Class"/>
    <x v="501"/>
    <s v="Muhammed Yedwab"/>
    <x v="1"/>
    <s v="United States"/>
    <s v="Baltimore"/>
    <x v="39"/>
    <n v="21215"/>
    <x v="3"/>
    <x v="816"/>
    <x v="1"/>
    <x v="2"/>
    <x v="804"/>
    <n v="3.15"/>
    <n v="1"/>
    <n v="0"/>
    <n v="1.512"/>
  </r>
  <r>
    <n v="1778"/>
    <x v="861"/>
    <x v="1"/>
    <x v="27"/>
    <d v="2012-11-28T00:00:00"/>
    <s v="Standard Class"/>
    <x v="24"/>
    <s v="Darren Powers"/>
    <x v="0"/>
    <s v="United States"/>
    <s v="Los Angeles"/>
    <x v="1"/>
    <n v="90004"/>
    <x v="1"/>
    <x v="1127"/>
    <x v="1"/>
    <x v="10"/>
    <x v="1106"/>
    <n v="368.91"/>
    <n v="9"/>
    <n v="0"/>
    <n v="180.76590000000002"/>
  </r>
  <r>
    <n v="1779"/>
    <x v="861"/>
    <x v="1"/>
    <x v="27"/>
    <d v="2012-11-28T00:00:00"/>
    <s v="Standard Class"/>
    <x v="24"/>
    <s v="Darren Powers"/>
    <x v="0"/>
    <s v="United States"/>
    <s v="Los Angeles"/>
    <x v="1"/>
    <n v="90004"/>
    <x v="1"/>
    <x v="425"/>
    <x v="1"/>
    <x v="6"/>
    <x v="420"/>
    <n v="14.7"/>
    <n v="5"/>
    <n v="0"/>
    <n v="6.6150000000000002"/>
  </r>
  <r>
    <n v="1780"/>
    <x v="862"/>
    <x v="0"/>
    <x v="583"/>
    <d v="2013-11-17T00:00:00"/>
    <s v="Standard Class"/>
    <x v="420"/>
    <s v="Bryan Davis"/>
    <x v="0"/>
    <s v="United States"/>
    <s v="New York City"/>
    <x v="15"/>
    <n v="10011"/>
    <x v="3"/>
    <x v="808"/>
    <x v="2"/>
    <x v="11"/>
    <x v="798"/>
    <n v="59.97"/>
    <n v="3"/>
    <n v="0"/>
    <n v="14.992499999999996"/>
  </r>
  <r>
    <n v="1781"/>
    <x v="862"/>
    <x v="0"/>
    <x v="583"/>
    <d v="2013-11-17T00:00:00"/>
    <s v="Standard Class"/>
    <x v="420"/>
    <s v="Bryan Davis"/>
    <x v="0"/>
    <s v="United States"/>
    <s v="New York City"/>
    <x v="15"/>
    <n v="10011"/>
    <x v="3"/>
    <x v="225"/>
    <x v="1"/>
    <x v="4"/>
    <x v="223"/>
    <n v="83.36"/>
    <n v="1"/>
    <n v="0"/>
    <n v="20.840000000000003"/>
  </r>
  <r>
    <n v="1782"/>
    <x v="863"/>
    <x v="1"/>
    <x v="584"/>
    <d v="2012-07-13T00:00:00"/>
    <s v="Standard Class"/>
    <x v="118"/>
    <s v="Claudia Bergmann"/>
    <x v="1"/>
    <s v="United States"/>
    <s v="Franklin"/>
    <x v="31"/>
    <n v="2038"/>
    <x v="3"/>
    <x v="1128"/>
    <x v="1"/>
    <x v="10"/>
    <x v="1107"/>
    <n v="6.58"/>
    <n v="2"/>
    <n v="0"/>
    <n v="3.0267999999999997"/>
  </r>
  <r>
    <n v="1783"/>
    <x v="863"/>
    <x v="1"/>
    <x v="584"/>
    <d v="2012-07-13T00:00:00"/>
    <s v="Standard Class"/>
    <x v="118"/>
    <s v="Claudia Bergmann"/>
    <x v="1"/>
    <s v="United States"/>
    <s v="Franklin"/>
    <x v="31"/>
    <n v="2038"/>
    <x v="3"/>
    <x v="800"/>
    <x v="1"/>
    <x v="8"/>
    <x v="790"/>
    <n v="122.94"/>
    <n v="3"/>
    <n v="0"/>
    <n v="59.011199999999988"/>
  </r>
  <r>
    <n v="1784"/>
    <x v="864"/>
    <x v="3"/>
    <x v="585"/>
    <d v="2014-09-27T00:00:00"/>
    <s v="Standard Class"/>
    <x v="531"/>
    <s v="Jim Epp"/>
    <x v="1"/>
    <s v="United States"/>
    <s v="Milwaukee"/>
    <x v="6"/>
    <n v="53209"/>
    <x v="2"/>
    <x v="1082"/>
    <x v="1"/>
    <x v="10"/>
    <x v="1063"/>
    <n v="219.84"/>
    <n v="4"/>
    <n v="0"/>
    <n v="107.7216"/>
  </r>
  <r>
    <n v="1785"/>
    <x v="864"/>
    <x v="3"/>
    <x v="585"/>
    <d v="2014-09-27T00:00:00"/>
    <s v="Standard Class"/>
    <x v="531"/>
    <s v="Jim Epp"/>
    <x v="1"/>
    <s v="United States"/>
    <s v="Milwaukee"/>
    <x v="6"/>
    <n v="53209"/>
    <x v="2"/>
    <x v="960"/>
    <x v="2"/>
    <x v="11"/>
    <x v="944"/>
    <n v="98.16"/>
    <n v="6"/>
    <n v="0"/>
    <n v="9.8159999999999954"/>
  </r>
  <r>
    <n v="1786"/>
    <x v="864"/>
    <x v="3"/>
    <x v="585"/>
    <d v="2014-09-27T00:00:00"/>
    <s v="Standard Class"/>
    <x v="531"/>
    <s v="Jim Epp"/>
    <x v="1"/>
    <s v="United States"/>
    <s v="Milwaukee"/>
    <x v="6"/>
    <n v="53209"/>
    <x v="2"/>
    <x v="863"/>
    <x v="1"/>
    <x v="8"/>
    <x v="849"/>
    <n v="33.04"/>
    <n v="8"/>
    <n v="0"/>
    <n v="15.5288"/>
  </r>
  <r>
    <n v="1787"/>
    <x v="864"/>
    <x v="3"/>
    <x v="585"/>
    <d v="2014-09-27T00:00:00"/>
    <s v="Standard Class"/>
    <x v="531"/>
    <s v="Jim Epp"/>
    <x v="1"/>
    <s v="United States"/>
    <s v="Milwaukee"/>
    <x v="6"/>
    <n v="53209"/>
    <x v="2"/>
    <x v="1129"/>
    <x v="2"/>
    <x v="7"/>
    <x v="1108"/>
    <n v="86.97"/>
    <n v="3"/>
    <n v="0"/>
    <n v="25.221299999999989"/>
  </r>
  <r>
    <n v="1788"/>
    <x v="865"/>
    <x v="1"/>
    <x v="586"/>
    <d v="2012-02-19T00:00:00"/>
    <s v="Standard Class"/>
    <x v="532"/>
    <s v="Roy Phan"/>
    <x v="1"/>
    <s v="United States"/>
    <s v="Kenosha"/>
    <x v="6"/>
    <n v="53142"/>
    <x v="2"/>
    <x v="817"/>
    <x v="2"/>
    <x v="7"/>
    <x v="805"/>
    <n v="134.97"/>
    <n v="3"/>
    <n v="0"/>
    <n v="64.785599999999988"/>
  </r>
  <r>
    <n v="1789"/>
    <x v="865"/>
    <x v="1"/>
    <x v="586"/>
    <d v="2012-02-19T00:00:00"/>
    <s v="Standard Class"/>
    <x v="532"/>
    <s v="Roy Phan"/>
    <x v="1"/>
    <s v="United States"/>
    <s v="Kenosha"/>
    <x v="6"/>
    <n v="53142"/>
    <x v="2"/>
    <x v="754"/>
    <x v="2"/>
    <x v="7"/>
    <x v="745"/>
    <n v="699.98"/>
    <n v="2"/>
    <n v="0"/>
    <n v="195.99440000000004"/>
  </r>
  <r>
    <n v="1790"/>
    <x v="865"/>
    <x v="1"/>
    <x v="586"/>
    <d v="2012-02-19T00:00:00"/>
    <s v="Standard Class"/>
    <x v="532"/>
    <s v="Roy Phan"/>
    <x v="1"/>
    <s v="United States"/>
    <s v="Kenosha"/>
    <x v="6"/>
    <n v="53142"/>
    <x v="2"/>
    <x v="1130"/>
    <x v="2"/>
    <x v="11"/>
    <x v="1109"/>
    <n v="139.94999999999999"/>
    <n v="5"/>
    <n v="0"/>
    <n v="26.590499999999988"/>
  </r>
  <r>
    <n v="1791"/>
    <x v="866"/>
    <x v="2"/>
    <x v="587"/>
    <d v="2011-10-04T00:00:00"/>
    <s v="Standard Class"/>
    <x v="154"/>
    <s v="Russell Applegate"/>
    <x v="0"/>
    <s v="United States"/>
    <s v="New York City"/>
    <x v="15"/>
    <n v="10011"/>
    <x v="3"/>
    <x v="593"/>
    <x v="1"/>
    <x v="10"/>
    <x v="588"/>
    <n v="48.94"/>
    <n v="1"/>
    <n v="0"/>
    <n v="24.47"/>
  </r>
  <r>
    <n v="1792"/>
    <x v="867"/>
    <x v="2"/>
    <x v="588"/>
    <d v="2011-12-03T00:00:00"/>
    <s v="First Class"/>
    <x v="261"/>
    <s v="Resi Pölking"/>
    <x v="0"/>
    <s v="United States"/>
    <s v="Madison"/>
    <x v="6"/>
    <n v="53711"/>
    <x v="2"/>
    <x v="1131"/>
    <x v="0"/>
    <x v="1"/>
    <x v="1110"/>
    <n v="2807.84"/>
    <n v="8"/>
    <n v="0"/>
    <n v="673.88160000000016"/>
  </r>
  <r>
    <n v="1793"/>
    <x v="867"/>
    <x v="2"/>
    <x v="588"/>
    <d v="2011-12-03T00:00:00"/>
    <s v="First Class"/>
    <x v="261"/>
    <s v="Resi Pölking"/>
    <x v="0"/>
    <s v="United States"/>
    <s v="Madison"/>
    <x v="6"/>
    <n v="53711"/>
    <x v="2"/>
    <x v="1132"/>
    <x v="1"/>
    <x v="6"/>
    <x v="1111"/>
    <n v="46.64"/>
    <n v="4"/>
    <n v="0"/>
    <n v="12.592800000000004"/>
  </r>
  <r>
    <n v="1794"/>
    <x v="868"/>
    <x v="2"/>
    <x v="589"/>
    <d v="2011-12-13T00:00:00"/>
    <s v="Standard Class"/>
    <x v="533"/>
    <s v="Thomas Boland"/>
    <x v="1"/>
    <s v="United States"/>
    <s v="Houston"/>
    <x v="5"/>
    <n v="77041"/>
    <x v="2"/>
    <x v="117"/>
    <x v="1"/>
    <x v="4"/>
    <x v="117"/>
    <n v="60.415999999999997"/>
    <n v="2"/>
    <n v="0.2"/>
    <n v="6.0416000000000025"/>
  </r>
  <r>
    <n v="1795"/>
    <x v="869"/>
    <x v="0"/>
    <x v="64"/>
    <d v="2013-09-11T00:00:00"/>
    <s v="Standard Class"/>
    <x v="534"/>
    <s v="Brad Eason"/>
    <x v="2"/>
    <s v="United States"/>
    <s v="Olathe"/>
    <x v="41"/>
    <n v="66062"/>
    <x v="2"/>
    <x v="915"/>
    <x v="1"/>
    <x v="6"/>
    <x v="898"/>
    <n v="107.94"/>
    <n v="3"/>
    <n v="0"/>
    <n v="26.984999999999992"/>
  </r>
  <r>
    <n v="1796"/>
    <x v="870"/>
    <x v="3"/>
    <x v="151"/>
    <d v="2014-08-31T00:00:00"/>
    <s v="First Class"/>
    <x v="280"/>
    <s v="Mathew Reese"/>
    <x v="2"/>
    <s v="United States"/>
    <s v="New York City"/>
    <x v="15"/>
    <n v="10024"/>
    <x v="3"/>
    <x v="861"/>
    <x v="1"/>
    <x v="4"/>
    <x v="847"/>
    <n v="63.84"/>
    <n v="8"/>
    <n v="0"/>
    <n v="16.598399999999998"/>
  </r>
  <r>
    <n v="1797"/>
    <x v="870"/>
    <x v="3"/>
    <x v="151"/>
    <d v="2014-08-31T00:00:00"/>
    <s v="First Class"/>
    <x v="280"/>
    <s v="Mathew Reese"/>
    <x v="2"/>
    <s v="United States"/>
    <s v="New York City"/>
    <x v="15"/>
    <n v="10024"/>
    <x v="3"/>
    <x v="1133"/>
    <x v="2"/>
    <x v="7"/>
    <x v="1112"/>
    <n v="347.96999999999997"/>
    <n v="3"/>
    <n v="0"/>
    <n v="100.91129999999997"/>
  </r>
  <r>
    <n v="1798"/>
    <x v="870"/>
    <x v="3"/>
    <x v="151"/>
    <d v="2014-08-31T00:00:00"/>
    <s v="First Class"/>
    <x v="280"/>
    <s v="Mathew Reese"/>
    <x v="2"/>
    <s v="United States"/>
    <s v="New York City"/>
    <x v="15"/>
    <n v="10024"/>
    <x v="3"/>
    <x v="8"/>
    <x v="1"/>
    <x v="8"/>
    <x v="8"/>
    <n v="37.008000000000003"/>
    <n v="6"/>
    <n v="0.2"/>
    <n v="11.565"/>
  </r>
  <r>
    <n v="1799"/>
    <x v="871"/>
    <x v="0"/>
    <x v="274"/>
    <d v="2013-07-12T00:00:00"/>
    <s v="Standard Class"/>
    <x v="528"/>
    <s v="Raymond Messe"/>
    <x v="0"/>
    <s v="United States"/>
    <s v="San Jose"/>
    <x v="1"/>
    <n v="95123"/>
    <x v="1"/>
    <x v="484"/>
    <x v="0"/>
    <x v="5"/>
    <x v="479"/>
    <n v="215.65"/>
    <n v="5"/>
    <n v="0"/>
    <n v="73.320999999999998"/>
  </r>
  <r>
    <n v="1800"/>
    <x v="872"/>
    <x v="0"/>
    <x v="590"/>
    <d v="2013-08-11T00:00:00"/>
    <s v="Second Class"/>
    <x v="535"/>
    <s v="Jill Fjeld"/>
    <x v="0"/>
    <s v="United States"/>
    <s v="Dallas"/>
    <x v="5"/>
    <n v="75081"/>
    <x v="2"/>
    <x v="203"/>
    <x v="1"/>
    <x v="13"/>
    <x v="202"/>
    <n v="11.168000000000001"/>
    <n v="4"/>
    <n v="0.2"/>
    <n v="3.6295999999999995"/>
  </r>
  <r>
    <n v="1801"/>
    <x v="872"/>
    <x v="0"/>
    <x v="590"/>
    <d v="2013-08-11T00:00:00"/>
    <s v="Second Class"/>
    <x v="535"/>
    <s v="Jill Fjeld"/>
    <x v="0"/>
    <s v="United States"/>
    <s v="Dallas"/>
    <x v="5"/>
    <n v="75081"/>
    <x v="2"/>
    <x v="1134"/>
    <x v="1"/>
    <x v="10"/>
    <x v="1113"/>
    <n v="53.952000000000005"/>
    <n v="3"/>
    <n v="0.2"/>
    <n v="17.534399999999998"/>
  </r>
  <r>
    <n v="1802"/>
    <x v="873"/>
    <x v="0"/>
    <x v="373"/>
    <d v="2013-11-20T00:00:00"/>
    <s v="Standard Class"/>
    <x v="216"/>
    <s v="Adrian Shami"/>
    <x v="2"/>
    <s v="United States"/>
    <s v="Auburn"/>
    <x v="4"/>
    <n v="98002"/>
    <x v="1"/>
    <x v="1006"/>
    <x v="0"/>
    <x v="5"/>
    <x v="989"/>
    <n v="4.18"/>
    <n v="1"/>
    <n v="0"/>
    <n v="1.5047999999999999"/>
  </r>
  <r>
    <n v="1803"/>
    <x v="874"/>
    <x v="3"/>
    <x v="585"/>
    <d v="2014-09-27T00:00:00"/>
    <s v="Second Class"/>
    <x v="350"/>
    <s v="Joseph Airdo"/>
    <x v="0"/>
    <s v="United States"/>
    <s v="Philadelphia"/>
    <x v="9"/>
    <n v="19134"/>
    <x v="3"/>
    <x v="440"/>
    <x v="1"/>
    <x v="8"/>
    <x v="435"/>
    <n v="5.6070000000000011"/>
    <n v="1"/>
    <n v="0.7"/>
    <n v="-4.2987000000000002"/>
  </r>
  <r>
    <n v="1804"/>
    <x v="874"/>
    <x v="3"/>
    <x v="585"/>
    <d v="2014-09-27T00:00:00"/>
    <s v="Second Class"/>
    <x v="350"/>
    <s v="Joseph Airdo"/>
    <x v="0"/>
    <s v="United States"/>
    <s v="Philadelphia"/>
    <x v="9"/>
    <n v="19134"/>
    <x v="3"/>
    <x v="465"/>
    <x v="1"/>
    <x v="14"/>
    <x v="461"/>
    <n v="4663.7360000000008"/>
    <n v="7"/>
    <n v="0.2"/>
    <n v="-1049.3406"/>
  </r>
  <r>
    <n v="1805"/>
    <x v="874"/>
    <x v="3"/>
    <x v="585"/>
    <d v="2014-09-27T00:00:00"/>
    <s v="Second Class"/>
    <x v="350"/>
    <s v="Joseph Airdo"/>
    <x v="0"/>
    <s v="United States"/>
    <s v="Philadelphia"/>
    <x v="9"/>
    <n v="19134"/>
    <x v="3"/>
    <x v="1135"/>
    <x v="2"/>
    <x v="11"/>
    <x v="1114"/>
    <n v="79.984000000000009"/>
    <n v="2"/>
    <n v="0.2"/>
    <n v="22.995400000000004"/>
  </r>
  <r>
    <n v="1806"/>
    <x v="875"/>
    <x v="0"/>
    <x v="591"/>
    <d v="2013-12-29T00:00:00"/>
    <s v="First Class"/>
    <x v="136"/>
    <s v="Grace Kelly"/>
    <x v="1"/>
    <s v="United States"/>
    <s v="Los Angeles"/>
    <x v="1"/>
    <n v="90049"/>
    <x v="1"/>
    <x v="883"/>
    <x v="2"/>
    <x v="7"/>
    <x v="868"/>
    <n v="2575.944"/>
    <n v="7"/>
    <n v="0.2"/>
    <n v="257.59440000000029"/>
  </r>
  <r>
    <n v="1807"/>
    <x v="875"/>
    <x v="0"/>
    <x v="591"/>
    <d v="2013-12-29T00:00:00"/>
    <s v="First Class"/>
    <x v="136"/>
    <s v="Grace Kelly"/>
    <x v="1"/>
    <s v="United States"/>
    <s v="Los Angeles"/>
    <x v="1"/>
    <n v="90049"/>
    <x v="1"/>
    <x v="510"/>
    <x v="1"/>
    <x v="10"/>
    <x v="505"/>
    <n v="45.36"/>
    <n v="7"/>
    <n v="0"/>
    <n v="21.772800000000004"/>
  </r>
  <r>
    <n v="1808"/>
    <x v="875"/>
    <x v="0"/>
    <x v="591"/>
    <d v="2013-12-29T00:00:00"/>
    <s v="First Class"/>
    <x v="136"/>
    <s v="Grace Kelly"/>
    <x v="1"/>
    <s v="United States"/>
    <s v="Los Angeles"/>
    <x v="1"/>
    <n v="90049"/>
    <x v="1"/>
    <x v="477"/>
    <x v="2"/>
    <x v="11"/>
    <x v="473"/>
    <n v="254.24"/>
    <n v="7"/>
    <n v="0"/>
    <n v="76.271999999999977"/>
  </r>
  <r>
    <n v="1809"/>
    <x v="876"/>
    <x v="0"/>
    <x v="592"/>
    <d v="2013-02-13T00:00:00"/>
    <s v="First Class"/>
    <x v="536"/>
    <s v="Phillip Breyer"/>
    <x v="1"/>
    <s v="United States"/>
    <s v="Tulsa"/>
    <x v="26"/>
    <n v="74133"/>
    <x v="2"/>
    <x v="1136"/>
    <x v="2"/>
    <x v="7"/>
    <x v="1115"/>
    <n v="69.930000000000007"/>
    <n v="7"/>
    <n v="0"/>
    <n v="0.69929999999999914"/>
  </r>
  <r>
    <n v="1810"/>
    <x v="877"/>
    <x v="0"/>
    <x v="248"/>
    <d v="2013-10-30T00:00:00"/>
    <s v="Standard Class"/>
    <x v="96"/>
    <s v="Heather Kirkland"/>
    <x v="1"/>
    <s v="United States"/>
    <s v="Chicago"/>
    <x v="10"/>
    <n v="60610"/>
    <x v="2"/>
    <x v="1137"/>
    <x v="0"/>
    <x v="5"/>
    <x v="1116"/>
    <n v="16.155999999999999"/>
    <n v="7"/>
    <n v="0.6"/>
    <n v="-12.116999999999999"/>
  </r>
  <r>
    <n v="1811"/>
    <x v="877"/>
    <x v="0"/>
    <x v="248"/>
    <d v="2013-10-30T00:00:00"/>
    <s v="Standard Class"/>
    <x v="96"/>
    <s v="Heather Kirkland"/>
    <x v="1"/>
    <s v="United States"/>
    <s v="Chicago"/>
    <x v="10"/>
    <n v="60610"/>
    <x v="2"/>
    <x v="1138"/>
    <x v="1"/>
    <x v="10"/>
    <x v="1117"/>
    <n v="54.816000000000003"/>
    <n v="3"/>
    <n v="0.2"/>
    <n v="17.815199999999997"/>
  </r>
  <r>
    <n v="1812"/>
    <x v="878"/>
    <x v="2"/>
    <x v="3"/>
    <d v="2011-06-11T00:00:00"/>
    <s v="Second Class"/>
    <x v="383"/>
    <s v="Frank Olsen"/>
    <x v="0"/>
    <s v="United States"/>
    <s v="Harrisonburg"/>
    <x v="17"/>
    <n v="22801"/>
    <x v="0"/>
    <x v="121"/>
    <x v="0"/>
    <x v="3"/>
    <x v="121"/>
    <n v="1441.3"/>
    <n v="7"/>
    <n v="0"/>
    <n v="245.0209999999999"/>
  </r>
  <r>
    <n v="1813"/>
    <x v="879"/>
    <x v="3"/>
    <x v="225"/>
    <d v="2014-11-27T00:00:00"/>
    <s v="Standard Class"/>
    <x v="537"/>
    <s v="Brian Thompson"/>
    <x v="0"/>
    <s v="United States"/>
    <s v="Newark"/>
    <x v="24"/>
    <n v="43055"/>
    <x v="3"/>
    <x v="275"/>
    <x v="0"/>
    <x v="5"/>
    <x v="272"/>
    <n v="77.599999999999994"/>
    <n v="5"/>
    <n v="0.2"/>
    <n v="28.129999999999995"/>
  </r>
  <r>
    <n v="1814"/>
    <x v="879"/>
    <x v="3"/>
    <x v="225"/>
    <d v="2014-11-27T00:00:00"/>
    <s v="Standard Class"/>
    <x v="537"/>
    <s v="Brian Thompson"/>
    <x v="0"/>
    <s v="United States"/>
    <s v="Newark"/>
    <x v="24"/>
    <n v="43055"/>
    <x v="3"/>
    <x v="396"/>
    <x v="0"/>
    <x v="5"/>
    <x v="392"/>
    <n v="4.6560000000000006"/>
    <n v="2"/>
    <n v="0.2"/>
    <n v="1.5713999999999997"/>
  </r>
  <r>
    <n v="1815"/>
    <x v="880"/>
    <x v="1"/>
    <x v="471"/>
    <d v="2012-09-18T00:00:00"/>
    <s v="Standard Class"/>
    <x v="407"/>
    <s v="Stefania Perrino"/>
    <x v="1"/>
    <s v="United States"/>
    <s v="Los Angeles"/>
    <x v="1"/>
    <n v="90045"/>
    <x v="1"/>
    <x v="223"/>
    <x v="0"/>
    <x v="3"/>
    <x v="221"/>
    <n v="170.13600000000002"/>
    <n v="3"/>
    <n v="0.2"/>
    <n v="-8.5067999999999913"/>
  </r>
  <r>
    <n v="1816"/>
    <x v="881"/>
    <x v="1"/>
    <x v="593"/>
    <d v="2012-06-04T00:00:00"/>
    <s v="Same Day"/>
    <x v="328"/>
    <s v="Lauren Leatherbury"/>
    <x v="0"/>
    <s v="United States"/>
    <s v="Seattle"/>
    <x v="4"/>
    <n v="98105"/>
    <x v="1"/>
    <x v="1139"/>
    <x v="1"/>
    <x v="2"/>
    <x v="1118"/>
    <n v="7.38"/>
    <n v="2"/>
    <n v="0"/>
    <n v="3.4685999999999999"/>
  </r>
  <r>
    <n v="1817"/>
    <x v="881"/>
    <x v="1"/>
    <x v="593"/>
    <d v="2012-06-04T00:00:00"/>
    <s v="Same Day"/>
    <x v="328"/>
    <s v="Lauren Leatherbury"/>
    <x v="0"/>
    <s v="United States"/>
    <s v="Seattle"/>
    <x v="4"/>
    <n v="98105"/>
    <x v="1"/>
    <x v="182"/>
    <x v="1"/>
    <x v="6"/>
    <x v="181"/>
    <n v="9.26"/>
    <n v="2"/>
    <n v="0"/>
    <n v="3.0557999999999996"/>
  </r>
  <r>
    <n v="1818"/>
    <x v="882"/>
    <x v="1"/>
    <x v="350"/>
    <d v="2012-12-15T00:00:00"/>
    <s v="Second Class"/>
    <x v="430"/>
    <s v="Matt Collins"/>
    <x v="0"/>
    <s v="United States"/>
    <s v="Los Angeles"/>
    <x v="1"/>
    <n v="90036"/>
    <x v="1"/>
    <x v="1140"/>
    <x v="1"/>
    <x v="2"/>
    <x v="1119"/>
    <n v="9.9600000000000009"/>
    <n v="2"/>
    <n v="0"/>
    <n v="4.5815999999999999"/>
  </r>
  <r>
    <n v="1819"/>
    <x v="883"/>
    <x v="2"/>
    <x v="594"/>
    <d v="2011-05-29T00:00:00"/>
    <s v="Standard Class"/>
    <x v="538"/>
    <s v="Janet Lee"/>
    <x v="0"/>
    <s v="United States"/>
    <s v="Chicago"/>
    <x v="10"/>
    <n v="60623"/>
    <x v="2"/>
    <x v="1141"/>
    <x v="1"/>
    <x v="9"/>
    <x v="1120"/>
    <n v="75.59999999999998"/>
    <n v="2"/>
    <n v="0.8"/>
    <n v="-166.32000000000005"/>
  </r>
  <r>
    <n v="1820"/>
    <x v="883"/>
    <x v="2"/>
    <x v="594"/>
    <d v="2011-05-29T00:00:00"/>
    <s v="Standard Class"/>
    <x v="538"/>
    <s v="Janet Lee"/>
    <x v="0"/>
    <s v="United States"/>
    <s v="Chicago"/>
    <x v="10"/>
    <n v="60623"/>
    <x v="2"/>
    <x v="1142"/>
    <x v="0"/>
    <x v="5"/>
    <x v="1121"/>
    <n v="29.32"/>
    <n v="2"/>
    <n v="0.6"/>
    <n v="-24.188999999999993"/>
  </r>
  <r>
    <n v="1821"/>
    <x v="884"/>
    <x v="0"/>
    <x v="595"/>
    <d v="2013-02-20T00:00:00"/>
    <s v="Standard Class"/>
    <x v="105"/>
    <s v="Erin Ashbrook"/>
    <x v="1"/>
    <s v="United States"/>
    <s v="Chicago"/>
    <x v="10"/>
    <n v="60623"/>
    <x v="2"/>
    <x v="1143"/>
    <x v="1"/>
    <x v="9"/>
    <x v="1122"/>
    <n v="92.063999999999979"/>
    <n v="6"/>
    <n v="0.8"/>
    <n v="-225.55680000000007"/>
  </r>
  <r>
    <n v="1822"/>
    <x v="884"/>
    <x v="0"/>
    <x v="595"/>
    <d v="2013-02-20T00:00:00"/>
    <s v="Standard Class"/>
    <x v="105"/>
    <s v="Erin Ashbrook"/>
    <x v="1"/>
    <s v="United States"/>
    <s v="Chicago"/>
    <x v="10"/>
    <n v="60623"/>
    <x v="2"/>
    <x v="52"/>
    <x v="1"/>
    <x v="13"/>
    <x v="52"/>
    <n v="6.9760000000000009"/>
    <n v="4"/>
    <n v="0.2"/>
    <n v="1.8312000000000004"/>
  </r>
  <r>
    <n v="1823"/>
    <x v="884"/>
    <x v="0"/>
    <x v="595"/>
    <d v="2013-02-20T00:00:00"/>
    <s v="Standard Class"/>
    <x v="105"/>
    <s v="Erin Ashbrook"/>
    <x v="1"/>
    <s v="United States"/>
    <s v="Chicago"/>
    <x v="10"/>
    <n v="60623"/>
    <x v="2"/>
    <x v="1144"/>
    <x v="0"/>
    <x v="1"/>
    <x v="1123"/>
    <n v="62.957999999999998"/>
    <n v="3"/>
    <n v="0.3"/>
    <n v="-2.6981999999999999"/>
  </r>
  <r>
    <n v="1824"/>
    <x v="884"/>
    <x v="0"/>
    <x v="595"/>
    <d v="2013-02-20T00:00:00"/>
    <s v="Standard Class"/>
    <x v="105"/>
    <s v="Erin Ashbrook"/>
    <x v="1"/>
    <s v="United States"/>
    <s v="Chicago"/>
    <x v="10"/>
    <n v="60623"/>
    <x v="2"/>
    <x v="1145"/>
    <x v="1"/>
    <x v="10"/>
    <x v="1124"/>
    <n v="5.1840000000000011"/>
    <n v="1"/>
    <n v="0.2"/>
    <n v="1.8144"/>
  </r>
  <r>
    <n v="1825"/>
    <x v="885"/>
    <x v="0"/>
    <x v="596"/>
    <d v="2013-12-29T00:00:00"/>
    <s v="Standard Class"/>
    <x v="193"/>
    <s v="Sue Ann Reed"/>
    <x v="0"/>
    <s v="United States"/>
    <s v="Redmond"/>
    <x v="21"/>
    <n v="97756"/>
    <x v="1"/>
    <x v="864"/>
    <x v="1"/>
    <x v="8"/>
    <x v="850"/>
    <n v="31.32"/>
    <n v="10"/>
    <n v="0.7"/>
    <n v="-25.05599999999999"/>
  </r>
  <r>
    <n v="1826"/>
    <x v="885"/>
    <x v="0"/>
    <x v="596"/>
    <d v="2013-12-29T00:00:00"/>
    <s v="Standard Class"/>
    <x v="193"/>
    <s v="Sue Ann Reed"/>
    <x v="0"/>
    <s v="United States"/>
    <s v="Redmond"/>
    <x v="21"/>
    <n v="97756"/>
    <x v="1"/>
    <x v="345"/>
    <x v="0"/>
    <x v="5"/>
    <x v="341"/>
    <n v="11.840000000000002"/>
    <n v="4"/>
    <n v="0.2"/>
    <n v="3.108000000000001"/>
  </r>
  <r>
    <n v="1827"/>
    <x v="885"/>
    <x v="0"/>
    <x v="596"/>
    <d v="2013-12-29T00:00:00"/>
    <s v="Standard Class"/>
    <x v="193"/>
    <s v="Sue Ann Reed"/>
    <x v="0"/>
    <s v="United States"/>
    <s v="Redmond"/>
    <x v="21"/>
    <n v="97756"/>
    <x v="1"/>
    <x v="1146"/>
    <x v="0"/>
    <x v="5"/>
    <x v="1125"/>
    <n v="22.784000000000002"/>
    <n v="1"/>
    <n v="0.2"/>
    <n v="4.8416000000000006"/>
  </r>
  <r>
    <n v="1828"/>
    <x v="886"/>
    <x v="0"/>
    <x v="597"/>
    <d v="2013-02-11T00:00:00"/>
    <s v="Second Class"/>
    <x v="539"/>
    <s v="Cathy Hwang"/>
    <x v="2"/>
    <s v="United States"/>
    <s v="Raleigh"/>
    <x v="3"/>
    <n v="27604"/>
    <x v="0"/>
    <x v="1147"/>
    <x v="2"/>
    <x v="7"/>
    <x v="1126"/>
    <n v="1127.9760000000001"/>
    <n v="3"/>
    <n v="0.2"/>
    <n v="126.8972999999998"/>
  </r>
  <r>
    <n v="1829"/>
    <x v="887"/>
    <x v="1"/>
    <x v="562"/>
    <d v="2012-07-15T00:00:00"/>
    <s v="Second Class"/>
    <x v="540"/>
    <s v="Neil Ducich"/>
    <x v="1"/>
    <s v="United States"/>
    <s v="Macon"/>
    <x v="32"/>
    <n v="31204"/>
    <x v="0"/>
    <x v="712"/>
    <x v="1"/>
    <x v="10"/>
    <x v="704"/>
    <n v="38.880000000000003"/>
    <n v="6"/>
    <n v="0"/>
    <n v="18.662400000000002"/>
  </r>
  <r>
    <n v="1830"/>
    <x v="888"/>
    <x v="2"/>
    <x v="598"/>
    <d v="2011-05-24T00:00:00"/>
    <s v="Standard Class"/>
    <x v="94"/>
    <s v="Bruce Stewart"/>
    <x v="0"/>
    <s v="United States"/>
    <s v="Cleveland"/>
    <x v="24"/>
    <n v="44105"/>
    <x v="3"/>
    <x v="1148"/>
    <x v="2"/>
    <x v="7"/>
    <x v="1127"/>
    <n v="779.79600000000005"/>
    <n v="2"/>
    <n v="0.4"/>
    <n v="-168.95579999999995"/>
  </r>
  <r>
    <n v="1831"/>
    <x v="889"/>
    <x v="3"/>
    <x v="208"/>
    <d v="2014-10-22T00:00:00"/>
    <s v="Same Day"/>
    <x v="359"/>
    <s v="Sara Luxemburg"/>
    <x v="2"/>
    <s v="United States"/>
    <s v="Muskogee"/>
    <x v="26"/>
    <n v="74403"/>
    <x v="2"/>
    <x v="1149"/>
    <x v="2"/>
    <x v="7"/>
    <x v="1128"/>
    <n v="1439.92"/>
    <n v="8"/>
    <n v="0"/>
    <n v="374.37920000000008"/>
  </r>
  <r>
    <n v="1832"/>
    <x v="889"/>
    <x v="3"/>
    <x v="208"/>
    <d v="2014-10-22T00:00:00"/>
    <s v="Same Day"/>
    <x v="359"/>
    <s v="Sara Luxemburg"/>
    <x v="2"/>
    <s v="United States"/>
    <s v="Muskogee"/>
    <x v="26"/>
    <n v="74403"/>
    <x v="2"/>
    <x v="736"/>
    <x v="0"/>
    <x v="3"/>
    <x v="728"/>
    <n v="262.11"/>
    <n v="1"/>
    <n v="0"/>
    <n v="62.906399999999991"/>
  </r>
  <r>
    <n v="1833"/>
    <x v="890"/>
    <x v="1"/>
    <x v="599"/>
    <d v="2012-11-09T00:00:00"/>
    <s v="Standard Class"/>
    <x v="334"/>
    <s v="George Bell"/>
    <x v="1"/>
    <s v="United States"/>
    <s v="Monroe"/>
    <x v="3"/>
    <n v="28110"/>
    <x v="0"/>
    <x v="866"/>
    <x v="0"/>
    <x v="1"/>
    <x v="851"/>
    <n v="207"/>
    <n v="3"/>
    <n v="0.2"/>
    <n v="25.874999999999972"/>
  </r>
  <r>
    <n v="1834"/>
    <x v="891"/>
    <x v="3"/>
    <x v="378"/>
    <d v="2014-08-08T00:00:00"/>
    <s v="Standard Class"/>
    <x v="442"/>
    <s v="Aaron Smayling"/>
    <x v="1"/>
    <s v="United States"/>
    <s v="Austin"/>
    <x v="5"/>
    <n v="78745"/>
    <x v="2"/>
    <x v="1150"/>
    <x v="2"/>
    <x v="15"/>
    <x v="1129"/>
    <n v="1439.982"/>
    <n v="3"/>
    <n v="0.4"/>
    <n v="-263.99670000000026"/>
  </r>
  <r>
    <n v="1835"/>
    <x v="891"/>
    <x v="3"/>
    <x v="378"/>
    <d v="2014-08-08T00:00:00"/>
    <s v="Standard Class"/>
    <x v="442"/>
    <s v="Aaron Smayling"/>
    <x v="1"/>
    <s v="United States"/>
    <s v="Austin"/>
    <x v="5"/>
    <n v="78745"/>
    <x v="2"/>
    <x v="1151"/>
    <x v="1"/>
    <x v="10"/>
    <x v="1130"/>
    <n v="36.288000000000011"/>
    <n v="7"/>
    <n v="0.2"/>
    <n v="12.700800000000001"/>
  </r>
  <r>
    <n v="1836"/>
    <x v="892"/>
    <x v="2"/>
    <x v="261"/>
    <d v="2011-06-24T00:00:00"/>
    <s v="First Class"/>
    <x v="528"/>
    <s v="Raymond Messe"/>
    <x v="0"/>
    <s v="United States"/>
    <s v="Meriden"/>
    <x v="29"/>
    <n v="6450"/>
    <x v="3"/>
    <x v="18"/>
    <x v="1"/>
    <x v="6"/>
    <x v="18"/>
    <n v="21.400000000000002"/>
    <n v="5"/>
    <n v="0"/>
    <n v="6.2059999999999977"/>
  </r>
  <r>
    <n v="1837"/>
    <x v="893"/>
    <x v="3"/>
    <x v="600"/>
    <d v="2014-02-22T00:00:00"/>
    <s v="Second Class"/>
    <x v="468"/>
    <s v="Nicole Hansen"/>
    <x v="1"/>
    <s v="United States"/>
    <s v="Roswell"/>
    <x v="32"/>
    <n v="30076"/>
    <x v="0"/>
    <x v="159"/>
    <x v="1"/>
    <x v="9"/>
    <x v="158"/>
    <n v="1245.8599999999999"/>
    <n v="7"/>
    <n v="0"/>
    <n v="361.29939999999988"/>
  </r>
  <r>
    <n v="1838"/>
    <x v="894"/>
    <x v="2"/>
    <x v="601"/>
    <d v="2011-08-05T00:00:00"/>
    <s v="Standard Class"/>
    <x v="541"/>
    <s v="Barbara Fisher"/>
    <x v="1"/>
    <s v="United States"/>
    <s v="Charlotte"/>
    <x v="3"/>
    <n v="28205"/>
    <x v="0"/>
    <x v="2"/>
    <x v="1"/>
    <x v="2"/>
    <x v="2"/>
    <n v="17.544"/>
    <n v="3"/>
    <n v="0.2"/>
    <n v="5.9210999999999983"/>
  </r>
  <r>
    <n v="1839"/>
    <x v="894"/>
    <x v="2"/>
    <x v="601"/>
    <d v="2011-08-05T00:00:00"/>
    <s v="Standard Class"/>
    <x v="541"/>
    <s v="Barbara Fisher"/>
    <x v="1"/>
    <s v="United States"/>
    <s v="Charlotte"/>
    <x v="3"/>
    <n v="28205"/>
    <x v="0"/>
    <x v="93"/>
    <x v="0"/>
    <x v="5"/>
    <x v="93"/>
    <n v="44.128"/>
    <n v="4"/>
    <n v="0.2"/>
    <n v="12.135200000000001"/>
  </r>
  <r>
    <n v="1840"/>
    <x v="894"/>
    <x v="2"/>
    <x v="601"/>
    <d v="2011-08-05T00:00:00"/>
    <s v="Standard Class"/>
    <x v="541"/>
    <s v="Barbara Fisher"/>
    <x v="1"/>
    <s v="United States"/>
    <s v="Charlotte"/>
    <x v="3"/>
    <n v="28205"/>
    <x v="0"/>
    <x v="1152"/>
    <x v="1"/>
    <x v="9"/>
    <x v="1131"/>
    <n v="62.920000000000009"/>
    <n v="1"/>
    <n v="0.2"/>
    <n v="10.224499999999994"/>
  </r>
  <r>
    <n v="1841"/>
    <x v="894"/>
    <x v="2"/>
    <x v="601"/>
    <d v="2011-08-05T00:00:00"/>
    <s v="Standard Class"/>
    <x v="541"/>
    <s v="Barbara Fisher"/>
    <x v="1"/>
    <s v="United States"/>
    <s v="Charlotte"/>
    <x v="3"/>
    <n v="28205"/>
    <x v="0"/>
    <x v="126"/>
    <x v="1"/>
    <x v="10"/>
    <x v="127"/>
    <n v="78.304000000000002"/>
    <n v="2"/>
    <n v="0.2"/>
    <n v="29.363999999999997"/>
  </r>
  <r>
    <n v="1842"/>
    <x v="895"/>
    <x v="0"/>
    <x v="427"/>
    <d v="2013-07-24T00:00:00"/>
    <s v="Standard Class"/>
    <x v="542"/>
    <s v="Katharine Harms"/>
    <x v="1"/>
    <s v="United States"/>
    <s v="Bowling Green"/>
    <x v="0"/>
    <n v="42104"/>
    <x v="0"/>
    <x v="1153"/>
    <x v="0"/>
    <x v="1"/>
    <x v="1132"/>
    <n v="140.81"/>
    <n v="1"/>
    <n v="0"/>
    <n v="39.4268"/>
  </r>
  <r>
    <n v="1843"/>
    <x v="896"/>
    <x v="1"/>
    <x v="97"/>
    <d v="2012-02-11T00:00:00"/>
    <s v="Second Class"/>
    <x v="135"/>
    <s v="Frank Atkinson"/>
    <x v="1"/>
    <s v="United States"/>
    <s v="San Antonio"/>
    <x v="5"/>
    <n v="78207"/>
    <x v="2"/>
    <x v="300"/>
    <x v="1"/>
    <x v="2"/>
    <x v="297"/>
    <n v="40.096000000000004"/>
    <n v="4"/>
    <n v="0.2"/>
    <n v="13.532399999999996"/>
  </r>
  <r>
    <n v="1844"/>
    <x v="896"/>
    <x v="1"/>
    <x v="97"/>
    <d v="2012-02-11T00:00:00"/>
    <s v="Second Class"/>
    <x v="135"/>
    <s v="Frank Atkinson"/>
    <x v="1"/>
    <s v="United States"/>
    <s v="San Antonio"/>
    <x v="5"/>
    <n v="78207"/>
    <x v="2"/>
    <x v="1154"/>
    <x v="0"/>
    <x v="5"/>
    <x v="1133"/>
    <n v="40.783999999999999"/>
    <n v="2"/>
    <n v="0.6"/>
    <n v="-30.588000000000001"/>
  </r>
  <r>
    <n v="1845"/>
    <x v="897"/>
    <x v="3"/>
    <x v="570"/>
    <d v="2014-08-03T00:00:00"/>
    <s v="Standard Class"/>
    <x v="543"/>
    <s v="Giulietta Weimer"/>
    <x v="0"/>
    <s v="United States"/>
    <s v="Seattle"/>
    <x v="4"/>
    <n v="98115"/>
    <x v="1"/>
    <x v="25"/>
    <x v="2"/>
    <x v="11"/>
    <x v="25"/>
    <n v="90.570000000000007"/>
    <n v="3"/>
    <n v="0"/>
    <n v="11.774100000000004"/>
  </r>
  <r>
    <n v="1846"/>
    <x v="898"/>
    <x v="3"/>
    <x v="602"/>
    <d v="2014-01-18T00:00:00"/>
    <s v="Second Class"/>
    <x v="526"/>
    <s v="Dianna Arnett"/>
    <x v="2"/>
    <s v="United States"/>
    <s v="Washington"/>
    <x v="40"/>
    <n v="20016"/>
    <x v="3"/>
    <x v="128"/>
    <x v="1"/>
    <x v="10"/>
    <x v="128"/>
    <n v="40.08"/>
    <n v="6"/>
    <n v="0"/>
    <n v="19.238399999999999"/>
  </r>
  <r>
    <n v="1847"/>
    <x v="898"/>
    <x v="3"/>
    <x v="602"/>
    <d v="2014-01-18T00:00:00"/>
    <s v="Second Class"/>
    <x v="526"/>
    <s v="Dianna Arnett"/>
    <x v="2"/>
    <s v="United States"/>
    <s v="Washington"/>
    <x v="40"/>
    <n v="20016"/>
    <x v="3"/>
    <x v="1155"/>
    <x v="0"/>
    <x v="5"/>
    <x v="1134"/>
    <n v="37.68"/>
    <n v="2"/>
    <n v="0"/>
    <n v="15.825600000000001"/>
  </r>
  <r>
    <n v="1848"/>
    <x v="899"/>
    <x v="3"/>
    <x v="18"/>
    <d v="2014-09-11T00:00:00"/>
    <s v="Same Day"/>
    <x v="395"/>
    <s v="Frank Hawley"/>
    <x v="1"/>
    <s v="United States"/>
    <s v="Los Angeles"/>
    <x v="1"/>
    <n v="90004"/>
    <x v="1"/>
    <x v="291"/>
    <x v="0"/>
    <x v="1"/>
    <x v="288"/>
    <n v="362.35199999999998"/>
    <n v="3"/>
    <n v="0.2"/>
    <n v="27.176400000000015"/>
  </r>
  <r>
    <n v="1849"/>
    <x v="899"/>
    <x v="3"/>
    <x v="18"/>
    <d v="2014-09-11T00:00:00"/>
    <s v="Same Day"/>
    <x v="395"/>
    <s v="Frank Hawley"/>
    <x v="1"/>
    <s v="United States"/>
    <s v="Los Angeles"/>
    <x v="1"/>
    <n v="90004"/>
    <x v="1"/>
    <x v="307"/>
    <x v="1"/>
    <x v="8"/>
    <x v="304"/>
    <n v="7.1840000000000011"/>
    <n v="2"/>
    <n v="0.2"/>
    <n v="2.2449999999999992"/>
  </r>
  <r>
    <n v="1850"/>
    <x v="900"/>
    <x v="1"/>
    <x v="603"/>
    <d v="2012-07-25T00:00:00"/>
    <s v="Second Class"/>
    <x v="343"/>
    <s v="Ralph Kennedy"/>
    <x v="0"/>
    <s v="United States"/>
    <s v="South Bend"/>
    <x v="14"/>
    <n v="46614"/>
    <x v="2"/>
    <x v="1156"/>
    <x v="1"/>
    <x v="4"/>
    <x v="1135"/>
    <n v="34.76"/>
    <n v="1"/>
    <n v="0"/>
    <n v="9.732800000000001"/>
  </r>
  <r>
    <n v="1851"/>
    <x v="900"/>
    <x v="1"/>
    <x v="603"/>
    <d v="2012-07-25T00:00:00"/>
    <s v="Second Class"/>
    <x v="343"/>
    <s v="Ralph Kennedy"/>
    <x v="0"/>
    <s v="United States"/>
    <s v="South Bend"/>
    <x v="14"/>
    <n v="46614"/>
    <x v="2"/>
    <x v="577"/>
    <x v="2"/>
    <x v="11"/>
    <x v="572"/>
    <n v="831.2"/>
    <n v="5"/>
    <n v="0"/>
    <n v="124.68000000000004"/>
  </r>
  <r>
    <n v="1852"/>
    <x v="900"/>
    <x v="1"/>
    <x v="603"/>
    <d v="2012-07-25T00:00:00"/>
    <s v="Second Class"/>
    <x v="343"/>
    <s v="Ralph Kennedy"/>
    <x v="0"/>
    <s v="United States"/>
    <s v="South Bend"/>
    <x v="14"/>
    <n v="46614"/>
    <x v="2"/>
    <x v="1157"/>
    <x v="1"/>
    <x v="10"/>
    <x v="1136"/>
    <n v="26.400000000000002"/>
    <n v="5"/>
    <n v="0"/>
    <n v="11.879999999999999"/>
  </r>
  <r>
    <n v="1853"/>
    <x v="900"/>
    <x v="1"/>
    <x v="603"/>
    <d v="2012-07-25T00:00:00"/>
    <s v="Second Class"/>
    <x v="343"/>
    <s v="Ralph Kennedy"/>
    <x v="0"/>
    <s v="United States"/>
    <s v="South Bend"/>
    <x v="14"/>
    <n v="46614"/>
    <x v="2"/>
    <x v="373"/>
    <x v="1"/>
    <x v="12"/>
    <x v="369"/>
    <n v="106.75"/>
    <n v="7"/>
    <n v="0"/>
    <n v="49.10499999999999"/>
  </r>
  <r>
    <n v="1854"/>
    <x v="900"/>
    <x v="1"/>
    <x v="603"/>
    <d v="2012-07-25T00:00:00"/>
    <s v="Second Class"/>
    <x v="343"/>
    <s v="Ralph Kennedy"/>
    <x v="0"/>
    <s v="United States"/>
    <s v="South Bend"/>
    <x v="14"/>
    <n v="46614"/>
    <x v="2"/>
    <x v="1158"/>
    <x v="1"/>
    <x v="10"/>
    <x v="1137"/>
    <n v="97.82"/>
    <n v="2"/>
    <n v="0"/>
    <n v="45.975399999999993"/>
  </r>
  <r>
    <n v="1855"/>
    <x v="900"/>
    <x v="1"/>
    <x v="603"/>
    <d v="2012-07-25T00:00:00"/>
    <s v="Second Class"/>
    <x v="343"/>
    <s v="Ralph Kennedy"/>
    <x v="0"/>
    <s v="United States"/>
    <s v="South Bend"/>
    <x v="14"/>
    <n v="46614"/>
    <x v="2"/>
    <x v="86"/>
    <x v="1"/>
    <x v="4"/>
    <x v="86"/>
    <n v="141.4"/>
    <n v="5"/>
    <n v="0"/>
    <n v="38.177999999999997"/>
  </r>
  <r>
    <n v="1856"/>
    <x v="901"/>
    <x v="2"/>
    <x v="604"/>
    <d v="2011-06-17T00:00:00"/>
    <s v="Standard Class"/>
    <x v="524"/>
    <s v="Filia McAdams"/>
    <x v="1"/>
    <s v="United States"/>
    <s v="Los Angeles"/>
    <x v="1"/>
    <n v="90032"/>
    <x v="1"/>
    <x v="1159"/>
    <x v="1"/>
    <x v="6"/>
    <x v="33"/>
    <n v="14.52"/>
    <n v="3"/>
    <n v="0"/>
    <n v="4.7915999999999999"/>
  </r>
  <r>
    <n v="1857"/>
    <x v="902"/>
    <x v="3"/>
    <x v="605"/>
    <d v="2014-05-16T00:00:00"/>
    <s v="Second Class"/>
    <x v="141"/>
    <s v="Alyssa Crouse"/>
    <x v="1"/>
    <s v="United States"/>
    <s v="Houston"/>
    <x v="5"/>
    <n v="77041"/>
    <x v="2"/>
    <x v="911"/>
    <x v="1"/>
    <x v="4"/>
    <x v="894"/>
    <n v="127.92000000000002"/>
    <n v="5"/>
    <n v="0.2"/>
    <n v="-15.990000000000002"/>
  </r>
  <r>
    <n v="1858"/>
    <x v="902"/>
    <x v="3"/>
    <x v="605"/>
    <d v="2014-05-16T00:00:00"/>
    <s v="Second Class"/>
    <x v="141"/>
    <s v="Alyssa Crouse"/>
    <x v="1"/>
    <s v="United States"/>
    <s v="Houston"/>
    <x v="5"/>
    <n v="77041"/>
    <x v="2"/>
    <x v="1160"/>
    <x v="1"/>
    <x v="8"/>
    <x v="1138"/>
    <n v="34.239999999999988"/>
    <n v="4"/>
    <n v="0.8"/>
    <n v="-53.072000000000017"/>
  </r>
  <r>
    <n v="1859"/>
    <x v="903"/>
    <x v="1"/>
    <x v="37"/>
    <d v="2012-09-05T00:00:00"/>
    <s v="First Class"/>
    <x v="80"/>
    <s v="Jennifer Braxton"/>
    <x v="1"/>
    <s v="United States"/>
    <s v="Bristol"/>
    <x v="29"/>
    <n v="6010"/>
    <x v="3"/>
    <x v="14"/>
    <x v="1"/>
    <x v="9"/>
    <x v="14"/>
    <n v="137.62"/>
    <n v="2"/>
    <n v="0"/>
    <n v="60.552800000000005"/>
  </r>
  <r>
    <n v="1860"/>
    <x v="903"/>
    <x v="1"/>
    <x v="37"/>
    <d v="2012-09-05T00:00:00"/>
    <s v="First Class"/>
    <x v="80"/>
    <s v="Jennifer Braxton"/>
    <x v="1"/>
    <s v="United States"/>
    <s v="Bristol"/>
    <x v="29"/>
    <n v="6010"/>
    <x v="3"/>
    <x v="1161"/>
    <x v="2"/>
    <x v="7"/>
    <x v="1139"/>
    <n v="100.49"/>
    <n v="1"/>
    <n v="0"/>
    <n v="25.122500000000002"/>
  </r>
  <r>
    <n v="1861"/>
    <x v="904"/>
    <x v="3"/>
    <x v="606"/>
    <d v="2014-03-28T00:00:00"/>
    <s v="First Class"/>
    <x v="306"/>
    <s v="Gary McGarr"/>
    <x v="0"/>
    <s v="United States"/>
    <s v="New York City"/>
    <x v="15"/>
    <n v="10009"/>
    <x v="3"/>
    <x v="1162"/>
    <x v="0"/>
    <x v="0"/>
    <x v="1140"/>
    <n v="257.56799999999998"/>
    <n v="2"/>
    <n v="0.2"/>
    <n v="-28.976400000000012"/>
  </r>
  <r>
    <n v="1862"/>
    <x v="904"/>
    <x v="3"/>
    <x v="606"/>
    <d v="2014-03-28T00:00:00"/>
    <s v="First Class"/>
    <x v="306"/>
    <s v="Gary McGarr"/>
    <x v="0"/>
    <s v="United States"/>
    <s v="New York City"/>
    <x v="15"/>
    <n v="10009"/>
    <x v="3"/>
    <x v="173"/>
    <x v="2"/>
    <x v="7"/>
    <x v="172"/>
    <n v="119.96"/>
    <n v="4"/>
    <n v="0"/>
    <n v="33.588800000000006"/>
  </r>
  <r>
    <n v="1863"/>
    <x v="905"/>
    <x v="2"/>
    <x v="607"/>
    <d v="2011-11-12T00:00:00"/>
    <s v="Same Day"/>
    <x v="167"/>
    <s v="Roy Französisch"/>
    <x v="0"/>
    <s v="United States"/>
    <s v="San Antonio"/>
    <x v="5"/>
    <n v="78207"/>
    <x v="2"/>
    <x v="177"/>
    <x v="1"/>
    <x v="4"/>
    <x v="176"/>
    <n v="49.632000000000005"/>
    <n v="4"/>
    <n v="0.2"/>
    <n v="4.9632000000000005"/>
  </r>
  <r>
    <n v="1864"/>
    <x v="906"/>
    <x v="0"/>
    <x v="63"/>
    <d v="2013-10-18T00:00:00"/>
    <s v="Standard Class"/>
    <x v="544"/>
    <s v="Noah Childs"/>
    <x v="1"/>
    <s v="United States"/>
    <s v="Aurora"/>
    <x v="22"/>
    <n v="80013"/>
    <x v="1"/>
    <x v="309"/>
    <x v="0"/>
    <x v="3"/>
    <x v="306"/>
    <n v="727.45"/>
    <n v="5"/>
    <n v="0.5"/>
    <n v="-465.5680000000001"/>
  </r>
  <r>
    <n v="1865"/>
    <x v="906"/>
    <x v="0"/>
    <x v="63"/>
    <d v="2013-10-18T00:00:00"/>
    <s v="Standard Class"/>
    <x v="544"/>
    <s v="Noah Childs"/>
    <x v="1"/>
    <s v="United States"/>
    <s v="Aurora"/>
    <x v="22"/>
    <n v="80013"/>
    <x v="1"/>
    <x v="1163"/>
    <x v="0"/>
    <x v="5"/>
    <x v="1141"/>
    <n v="24.96"/>
    <n v="3"/>
    <n v="0.2"/>
    <n v="4.3679999999999986"/>
  </r>
  <r>
    <n v="1866"/>
    <x v="907"/>
    <x v="3"/>
    <x v="105"/>
    <d v="2014-11-13T00:00:00"/>
    <s v="Same Day"/>
    <x v="243"/>
    <s v="Nat Gilpin"/>
    <x v="1"/>
    <s v="United States"/>
    <s v="Newark"/>
    <x v="24"/>
    <n v="43055"/>
    <x v="3"/>
    <x v="1164"/>
    <x v="2"/>
    <x v="7"/>
    <x v="1142"/>
    <n v="370.78199999999998"/>
    <n v="3"/>
    <n v="0.4"/>
    <n v="-92.695500000000038"/>
  </r>
  <r>
    <n v="1867"/>
    <x v="908"/>
    <x v="3"/>
    <x v="4"/>
    <d v="2014-04-19T00:00:00"/>
    <s v="First Class"/>
    <x v="340"/>
    <s v="Adam Hart"/>
    <x v="1"/>
    <s v="United States"/>
    <s v="Henderson"/>
    <x v="33"/>
    <n v="89015"/>
    <x v="1"/>
    <x v="795"/>
    <x v="0"/>
    <x v="5"/>
    <x v="785"/>
    <n v="196.45"/>
    <n v="5"/>
    <n v="0"/>
    <n v="70.72199999999998"/>
  </r>
  <r>
    <n v="1868"/>
    <x v="909"/>
    <x v="1"/>
    <x v="608"/>
    <d v="2012-07-01T00:00:00"/>
    <s v="Standard Class"/>
    <x v="539"/>
    <s v="Cathy Hwang"/>
    <x v="2"/>
    <s v="United States"/>
    <s v="Philadelphia"/>
    <x v="9"/>
    <n v="19143"/>
    <x v="3"/>
    <x v="1165"/>
    <x v="1"/>
    <x v="10"/>
    <x v="1143"/>
    <n v="31.104000000000006"/>
    <n v="6"/>
    <n v="0.2"/>
    <n v="10.8864"/>
  </r>
  <r>
    <n v="1869"/>
    <x v="909"/>
    <x v="1"/>
    <x v="608"/>
    <d v="2012-07-01T00:00:00"/>
    <s v="Standard Class"/>
    <x v="539"/>
    <s v="Cathy Hwang"/>
    <x v="2"/>
    <s v="United States"/>
    <s v="Philadelphia"/>
    <x v="9"/>
    <n v="19143"/>
    <x v="3"/>
    <x v="1166"/>
    <x v="1"/>
    <x v="4"/>
    <x v="1144"/>
    <n v="78.256"/>
    <n v="2"/>
    <n v="0.2"/>
    <n v="-17.607599999999998"/>
  </r>
  <r>
    <n v="1870"/>
    <x v="910"/>
    <x v="0"/>
    <x v="370"/>
    <d v="2013-08-30T00:00:00"/>
    <s v="Second Class"/>
    <x v="230"/>
    <s v="Charles Crestani"/>
    <x v="0"/>
    <s v="United States"/>
    <s v="Seattle"/>
    <x v="4"/>
    <n v="98103"/>
    <x v="1"/>
    <x v="712"/>
    <x v="1"/>
    <x v="10"/>
    <x v="704"/>
    <n v="6.48"/>
    <n v="1"/>
    <n v="0"/>
    <n v="3.1104000000000003"/>
  </r>
  <r>
    <n v="1871"/>
    <x v="911"/>
    <x v="2"/>
    <x v="609"/>
    <d v="2011-07-25T00:00:00"/>
    <s v="Standard Class"/>
    <x v="545"/>
    <s v="Michelle Ellison"/>
    <x v="1"/>
    <s v="United States"/>
    <s v="San Francisco"/>
    <x v="1"/>
    <n v="94122"/>
    <x v="1"/>
    <x v="1167"/>
    <x v="1"/>
    <x v="6"/>
    <x v="1145"/>
    <n v="99.2"/>
    <n v="5"/>
    <n v="0"/>
    <n v="25.792000000000002"/>
  </r>
  <r>
    <n v="1872"/>
    <x v="911"/>
    <x v="2"/>
    <x v="609"/>
    <d v="2011-07-25T00:00:00"/>
    <s v="Standard Class"/>
    <x v="545"/>
    <s v="Michelle Ellison"/>
    <x v="1"/>
    <s v="United States"/>
    <s v="San Francisco"/>
    <x v="1"/>
    <n v="94122"/>
    <x v="1"/>
    <x v="445"/>
    <x v="0"/>
    <x v="1"/>
    <x v="440"/>
    <n v="801.5680000000001"/>
    <n v="2"/>
    <n v="0.2"/>
    <n v="50.097999999999985"/>
  </r>
  <r>
    <n v="1873"/>
    <x v="911"/>
    <x v="2"/>
    <x v="609"/>
    <d v="2011-07-25T00:00:00"/>
    <s v="Standard Class"/>
    <x v="545"/>
    <s v="Michelle Ellison"/>
    <x v="1"/>
    <s v="United States"/>
    <s v="San Francisco"/>
    <x v="1"/>
    <n v="94122"/>
    <x v="1"/>
    <x v="1168"/>
    <x v="0"/>
    <x v="3"/>
    <x v="1146"/>
    <n v="272.84800000000001"/>
    <n v="1"/>
    <n v="0.2"/>
    <n v="27.284800000000004"/>
  </r>
  <r>
    <n v="1874"/>
    <x v="912"/>
    <x v="3"/>
    <x v="610"/>
    <d v="2014-11-26T00:00:00"/>
    <s v="Standard Class"/>
    <x v="546"/>
    <s v="Benjamin Patterson"/>
    <x v="0"/>
    <s v="United States"/>
    <s v="Spokane"/>
    <x v="4"/>
    <n v="99207"/>
    <x v="1"/>
    <x v="1169"/>
    <x v="0"/>
    <x v="3"/>
    <x v="1147"/>
    <n v="70.98"/>
    <n v="1"/>
    <n v="0"/>
    <n v="20.584199999999996"/>
  </r>
  <r>
    <n v="1875"/>
    <x v="913"/>
    <x v="2"/>
    <x v="611"/>
    <d v="2011-06-09T00:00:00"/>
    <s v="Standard Class"/>
    <x v="88"/>
    <s v="Mark Packer"/>
    <x v="2"/>
    <s v="United States"/>
    <s v="Columbus"/>
    <x v="24"/>
    <n v="43229"/>
    <x v="3"/>
    <x v="885"/>
    <x v="1"/>
    <x v="10"/>
    <x v="33"/>
    <n v="16.224"/>
    <n v="2"/>
    <n v="0.2"/>
    <n v="5.8812000000000006"/>
  </r>
  <r>
    <n v="1876"/>
    <x v="914"/>
    <x v="0"/>
    <x v="612"/>
    <d v="2013-03-17T00:00:00"/>
    <s v="Standard Class"/>
    <x v="170"/>
    <s v="Caroline Jumper"/>
    <x v="0"/>
    <s v="United States"/>
    <s v="Long Beach"/>
    <x v="15"/>
    <n v="11561"/>
    <x v="3"/>
    <x v="587"/>
    <x v="0"/>
    <x v="0"/>
    <x v="582"/>
    <n v="176.78399999999999"/>
    <n v="1"/>
    <n v="0.2"/>
    <n v="-22.098000000000013"/>
  </r>
  <r>
    <n v="1877"/>
    <x v="915"/>
    <x v="3"/>
    <x v="613"/>
    <d v="2014-03-30T00:00:00"/>
    <s v="Standard Class"/>
    <x v="547"/>
    <s v="John Castell"/>
    <x v="0"/>
    <s v="United States"/>
    <s v="San Antonio"/>
    <x v="5"/>
    <n v="78207"/>
    <x v="2"/>
    <x v="469"/>
    <x v="2"/>
    <x v="7"/>
    <x v="465"/>
    <n v="470.37600000000009"/>
    <n v="3"/>
    <n v="0.2"/>
    <n v="47.037600000000026"/>
  </r>
  <r>
    <n v="1878"/>
    <x v="916"/>
    <x v="3"/>
    <x v="614"/>
    <d v="2015-01-03T00:00:00"/>
    <s v="Standard Class"/>
    <x v="506"/>
    <s v="James Galang"/>
    <x v="0"/>
    <s v="United States"/>
    <s v="Los Angeles"/>
    <x v="1"/>
    <n v="90049"/>
    <x v="1"/>
    <x v="812"/>
    <x v="0"/>
    <x v="1"/>
    <x v="801"/>
    <n v="393.56799999999998"/>
    <n v="4"/>
    <n v="0.2"/>
    <n v="-44.276400000000024"/>
  </r>
  <r>
    <n v="1879"/>
    <x v="916"/>
    <x v="3"/>
    <x v="614"/>
    <d v="2015-01-03T00:00:00"/>
    <s v="Standard Class"/>
    <x v="506"/>
    <s v="James Galang"/>
    <x v="0"/>
    <s v="United States"/>
    <s v="Los Angeles"/>
    <x v="1"/>
    <n v="90049"/>
    <x v="1"/>
    <x v="202"/>
    <x v="2"/>
    <x v="7"/>
    <x v="201"/>
    <n v="302.37599999999998"/>
    <n v="3"/>
    <n v="0.2"/>
    <n v="22.678200000000018"/>
  </r>
  <r>
    <n v="1880"/>
    <x v="917"/>
    <x v="3"/>
    <x v="615"/>
    <d v="2014-04-03T00:00:00"/>
    <s v="Standard Class"/>
    <x v="316"/>
    <s v="Cyma Kinney"/>
    <x v="1"/>
    <s v="United States"/>
    <s v="Jacksonville"/>
    <x v="2"/>
    <n v="32216"/>
    <x v="0"/>
    <x v="986"/>
    <x v="1"/>
    <x v="8"/>
    <x v="970"/>
    <n v="68.742000000000019"/>
    <n v="9"/>
    <n v="0.7"/>
    <n v="-48.119399999999985"/>
  </r>
  <r>
    <n v="1881"/>
    <x v="918"/>
    <x v="1"/>
    <x v="616"/>
    <d v="2012-03-05T00:00:00"/>
    <s v="Same Day"/>
    <x v="166"/>
    <s v="Luke Foster"/>
    <x v="0"/>
    <s v="United States"/>
    <s v="New York City"/>
    <x v="15"/>
    <n v="10011"/>
    <x v="3"/>
    <x v="1170"/>
    <x v="1"/>
    <x v="12"/>
    <x v="33"/>
    <n v="29.339999999999996"/>
    <n v="3"/>
    <n v="0"/>
    <n v="14.669999999999998"/>
  </r>
  <r>
    <n v="1882"/>
    <x v="918"/>
    <x v="1"/>
    <x v="616"/>
    <d v="2012-03-05T00:00:00"/>
    <s v="Same Day"/>
    <x v="166"/>
    <s v="Luke Foster"/>
    <x v="0"/>
    <s v="United States"/>
    <s v="New York City"/>
    <x v="15"/>
    <n v="10011"/>
    <x v="3"/>
    <x v="64"/>
    <x v="0"/>
    <x v="1"/>
    <x v="64"/>
    <n v="383.60700000000003"/>
    <n v="7"/>
    <n v="0.1"/>
    <n v="63.934499999999971"/>
  </r>
  <r>
    <n v="1883"/>
    <x v="918"/>
    <x v="1"/>
    <x v="616"/>
    <d v="2012-03-05T00:00:00"/>
    <s v="Same Day"/>
    <x v="166"/>
    <s v="Luke Foster"/>
    <x v="0"/>
    <s v="United States"/>
    <s v="New York City"/>
    <x v="15"/>
    <n v="10011"/>
    <x v="3"/>
    <x v="426"/>
    <x v="1"/>
    <x v="4"/>
    <x v="421"/>
    <n v="563.4"/>
    <n v="4"/>
    <n v="0"/>
    <n v="67.608000000000004"/>
  </r>
  <r>
    <n v="1884"/>
    <x v="919"/>
    <x v="0"/>
    <x v="373"/>
    <d v="2013-11-18T00:00:00"/>
    <s v="Standard Class"/>
    <x v="254"/>
    <s v="Chuck Clark"/>
    <x v="2"/>
    <s v="United States"/>
    <s v="Philadelphia"/>
    <x v="9"/>
    <n v="19143"/>
    <x v="3"/>
    <x v="968"/>
    <x v="1"/>
    <x v="10"/>
    <x v="952"/>
    <n v="217.05599999999998"/>
    <n v="7"/>
    <n v="0.2"/>
    <n v="78.6828"/>
  </r>
  <r>
    <n v="1885"/>
    <x v="920"/>
    <x v="3"/>
    <x v="617"/>
    <d v="2014-01-24T00:00:00"/>
    <s v="Second Class"/>
    <x v="297"/>
    <s v="Dan Lawera"/>
    <x v="0"/>
    <s v="United States"/>
    <s v="Keller"/>
    <x v="5"/>
    <n v="76248"/>
    <x v="2"/>
    <x v="1171"/>
    <x v="1"/>
    <x v="2"/>
    <x v="1148"/>
    <n v="6"/>
    <n v="2"/>
    <n v="0.2"/>
    <n v="2.0999999999999996"/>
  </r>
  <r>
    <n v="1886"/>
    <x v="921"/>
    <x v="0"/>
    <x v="183"/>
    <d v="2013-04-27T00:00:00"/>
    <s v="Second Class"/>
    <x v="38"/>
    <s v="Paul Gonzalez"/>
    <x v="0"/>
    <s v="United States"/>
    <s v="San Francisco"/>
    <x v="1"/>
    <n v="94122"/>
    <x v="1"/>
    <x v="1172"/>
    <x v="0"/>
    <x v="5"/>
    <x v="1149"/>
    <n v="31.56"/>
    <n v="3"/>
    <n v="0"/>
    <n v="10.4148"/>
  </r>
  <r>
    <n v="1887"/>
    <x v="922"/>
    <x v="2"/>
    <x v="8"/>
    <d v="2011-05-15T00:00:00"/>
    <s v="First Class"/>
    <x v="382"/>
    <s v="Erica Hernandez"/>
    <x v="2"/>
    <s v="United States"/>
    <s v="Hialeah"/>
    <x v="2"/>
    <n v="33012"/>
    <x v="0"/>
    <x v="462"/>
    <x v="1"/>
    <x v="13"/>
    <x v="33"/>
    <n v="7.104000000000001"/>
    <n v="2"/>
    <n v="0.2"/>
    <n v="2.3976000000000002"/>
  </r>
  <r>
    <n v="1888"/>
    <x v="922"/>
    <x v="2"/>
    <x v="8"/>
    <d v="2011-05-15T00:00:00"/>
    <s v="First Class"/>
    <x v="382"/>
    <s v="Erica Hernandez"/>
    <x v="2"/>
    <s v="United States"/>
    <s v="Hialeah"/>
    <x v="2"/>
    <n v="33012"/>
    <x v="0"/>
    <x v="896"/>
    <x v="1"/>
    <x v="8"/>
    <x v="880"/>
    <n v="398.35200000000003"/>
    <n v="8"/>
    <n v="0.7"/>
    <n v="-331.95999999999992"/>
  </r>
  <r>
    <n v="1889"/>
    <x v="923"/>
    <x v="2"/>
    <x v="618"/>
    <d v="2011-10-22T00:00:00"/>
    <s v="First Class"/>
    <x v="14"/>
    <s v="Tracy Blumstein"/>
    <x v="0"/>
    <s v="United States"/>
    <s v="Fairfield"/>
    <x v="24"/>
    <n v="45014"/>
    <x v="3"/>
    <x v="513"/>
    <x v="1"/>
    <x v="9"/>
    <x v="508"/>
    <n v="121.79200000000002"/>
    <n v="4"/>
    <n v="0.2"/>
    <n v="13.701599999999988"/>
  </r>
  <r>
    <n v="1890"/>
    <x v="923"/>
    <x v="2"/>
    <x v="618"/>
    <d v="2011-10-22T00:00:00"/>
    <s v="First Class"/>
    <x v="14"/>
    <s v="Tracy Blumstein"/>
    <x v="0"/>
    <s v="United States"/>
    <s v="Fairfield"/>
    <x v="24"/>
    <n v="45014"/>
    <x v="3"/>
    <x v="342"/>
    <x v="0"/>
    <x v="3"/>
    <x v="338"/>
    <n v="409.59000000000003"/>
    <n v="3"/>
    <n v="0.4"/>
    <n v="-122.87700000000004"/>
  </r>
  <r>
    <n v="1891"/>
    <x v="924"/>
    <x v="2"/>
    <x v="619"/>
    <d v="2011-03-18T00:00:00"/>
    <s v="Standard Class"/>
    <x v="158"/>
    <s v="Dean Katz"/>
    <x v="1"/>
    <s v="United States"/>
    <s v="Huntington Beach"/>
    <x v="1"/>
    <n v="92646"/>
    <x v="1"/>
    <x v="523"/>
    <x v="1"/>
    <x v="10"/>
    <x v="518"/>
    <n v="10.56"/>
    <n v="2"/>
    <n v="0"/>
    <n v="4.7519999999999998"/>
  </r>
  <r>
    <n v="1892"/>
    <x v="924"/>
    <x v="2"/>
    <x v="619"/>
    <d v="2011-03-18T00:00:00"/>
    <s v="Standard Class"/>
    <x v="158"/>
    <s v="Dean Katz"/>
    <x v="1"/>
    <s v="United States"/>
    <s v="Huntington Beach"/>
    <x v="1"/>
    <n v="92646"/>
    <x v="1"/>
    <x v="1173"/>
    <x v="1"/>
    <x v="6"/>
    <x v="1150"/>
    <n v="3.38"/>
    <n v="1"/>
    <n v="0"/>
    <n v="1.2505999999999999"/>
  </r>
  <r>
    <n v="1893"/>
    <x v="925"/>
    <x v="3"/>
    <x v="66"/>
    <d v="2014-12-25T00:00:00"/>
    <s v="Second Class"/>
    <x v="187"/>
    <s v="Jeremy Pistek"/>
    <x v="0"/>
    <s v="United States"/>
    <s v="Port Orange"/>
    <x v="2"/>
    <n v="32127"/>
    <x v="0"/>
    <x v="1170"/>
    <x v="1"/>
    <x v="12"/>
    <x v="33"/>
    <n v="7.8239999999999998"/>
    <n v="1"/>
    <n v="0.2"/>
    <n v="2.9339999999999997"/>
  </r>
  <r>
    <n v="1894"/>
    <x v="926"/>
    <x v="0"/>
    <x v="390"/>
    <d v="2013-11-30T00:00:00"/>
    <s v="Standard Class"/>
    <x v="263"/>
    <s v="Carol Darley"/>
    <x v="0"/>
    <s v="United States"/>
    <s v="Medford"/>
    <x v="21"/>
    <n v="97504"/>
    <x v="1"/>
    <x v="1174"/>
    <x v="1"/>
    <x v="10"/>
    <x v="1151"/>
    <n v="24.784000000000002"/>
    <n v="1"/>
    <n v="0.2"/>
    <n v="7.7449999999999983"/>
  </r>
  <r>
    <n v="1895"/>
    <x v="927"/>
    <x v="3"/>
    <x v="574"/>
    <d v="2014-12-06T00:00:00"/>
    <s v="First Class"/>
    <x v="548"/>
    <s v="Adam Shillingsburg"/>
    <x v="0"/>
    <s v="United States"/>
    <s v="Charlottesville"/>
    <x v="17"/>
    <n v="22901"/>
    <x v="0"/>
    <x v="1175"/>
    <x v="1"/>
    <x v="6"/>
    <x v="1152"/>
    <n v="34.650000000000006"/>
    <n v="3"/>
    <n v="0"/>
    <n v="10.395"/>
  </r>
  <r>
    <n v="1896"/>
    <x v="928"/>
    <x v="1"/>
    <x v="620"/>
    <d v="2013-01-04T00:00:00"/>
    <s v="Standard Class"/>
    <x v="123"/>
    <s v="Jas O'Carroll"/>
    <x v="0"/>
    <s v="United States"/>
    <s v="Missoula"/>
    <x v="37"/>
    <n v="59801"/>
    <x v="1"/>
    <x v="569"/>
    <x v="1"/>
    <x v="8"/>
    <x v="564"/>
    <n v="487.98400000000004"/>
    <n v="2"/>
    <n v="0.2"/>
    <n v="152.49499999999998"/>
  </r>
  <r>
    <n v="1897"/>
    <x v="929"/>
    <x v="3"/>
    <x v="621"/>
    <d v="2014-10-07T00:00:00"/>
    <s v="First Class"/>
    <x v="549"/>
    <s v="Amy Cox"/>
    <x v="0"/>
    <s v="United States"/>
    <s v="Minneapolis"/>
    <x v="11"/>
    <n v="55407"/>
    <x v="2"/>
    <x v="1176"/>
    <x v="1"/>
    <x v="8"/>
    <x v="1153"/>
    <n v="1793.98"/>
    <n v="2"/>
    <n v="0"/>
    <n v="843.17059999999992"/>
  </r>
  <r>
    <n v="1898"/>
    <x v="930"/>
    <x v="2"/>
    <x v="550"/>
    <d v="2011-09-02T00:00:00"/>
    <s v="Second Class"/>
    <x v="362"/>
    <s v="Ryan Akin"/>
    <x v="0"/>
    <s v="United States"/>
    <s v="Miami"/>
    <x v="2"/>
    <n v="33178"/>
    <x v="0"/>
    <x v="1177"/>
    <x v="1"/>
    <x v="12"/>
    <x v="1154"/>
    <n v="29.808"/>
    <n v="2"/>
    <n v="0.2"/>
    <n v="10.805399999999997"/>
  </r>
  <r>
    <n v="1899"/>
    <x v="930"/>
    <x v="2"/>
    <x v="550"/>
    <d v="2011-09-02T00:00:00"/>
    <s v="Second Class"/>
    <x v="362"/>
    <s v="Ryan Akin"/>
    <x v="0"/>
    <s v="United States"/>
    <s v="Miami"/>
    <x v="2"/>
    <n v="33178"/>
    <x v="0"/>
    <x v="1178"/>
    <x v="1"/>
    <x v="8"/>
    <x v="1155"/>
    <n v="505.1760000000001"/>
    <n v="4"/>
    <n v="0.7"/>
    <n v="-336.78399999999988"/>
  </r>
  <r>
    <n v="1900"/>
    <x v="930"/>
    <x v="2"/>
    <x v="550"/>
    <d v="2011-09-02T00:00:00"/>
    <s v="Second Class"/>
    <x v="362"/>
    <s v="Ryan Akin"/>
    <x v="0"/>
    <s v="United States"/>
    <s v="Miami"/>
    <x v="2"/>
    <n v="33178"/>
    <x v="0"/>
    <x v="438"/>
    <x v="0"/>
    <x v="3"/>
    <x v="433"/>
    <n v="174.05850000000001"/>
    <n v="3"/>
    <n v="0.45"/>
    <n v="-110.76450000000001"/>
  </r>
  <r>
    <n v="1901"/>
    <x v="931"/>
    <x v="0"/>
    <x v="622"/>
    <d v="2013-07-04T00:00:00"/>
    <s v="Second Class"/>
    <x v="476"/>
    <s v="Corey-Lock"/>
    <x v="0"/>
    <s v="United States"/>
    <s v="Florence"/>
    <x v="20"/>
    <n v="29501"/>
    <x v="0"/>
    <x v="911"/>
    <x v="1"/>
    <x v="4"/>
    <x v="894"/>
    <n v="191.88"/>
    <n v="6"/>
    <n v="0"/>
    <n v="19.188000000000002"/>
  </r>
  <r>
    <n v="1902"/>
    <x v="932"/>
    <x v="0"/>
    <x v="623"/>
    <d v="2013-08-24T00:00:00"/>
    <s v="First Class"/>
    <x v="108"/>
    <s v="Dianna Wilson"/>
    <x v="2"/>
    <s v="United States"/>
    <s v="Detroit"/>
    <x v="12"/>
    <n v="48205"/>
    <x v="2"/>
    <x v="1179"/>
    <x v="2"/>
    <x v="7"/>
    <x v="1156"/>
    <n v="14.78"/>
    <n v="2"/>
    <n v="0"/>
    <n v="3.9906000000000006"/>
  </r>
  <r>
    <n v="1903"/>
    <x v="933"/>
    <x v="3"/>
    <x v="208"/>
    <d v="2014-10-23T00:00:00"/>
    <s v="First Class"/>
    <x v="460"/>
    <s v="Damala Kotsonis"/>
    <x v="1"/>
    <s v="United States"/>
    <s v="Springfield"/>
    <x v="21"/>
    <n v="97477"/>
    <x v="1"/>
    <x v="644"/>
    <x v="1"/>
    <x v="10"/>
    <x v="638"/>
    <n v="5.1840000000000011"/>
    <n v="1"/>
    <n v="0.2"/>
    <n v="1.8144"/>
  </r>
  <r>
    <n v="1904"/>
    <x v="933"/>
    <x v="3"/>
    <x v="208"/>
    <d v="2014-10-23T00:00:00"/>
    <s v="First Class"/>
    <x v="460"/>
    <s v="Damala Kotsonis"/>
    <x v="1"/>
    <s v="United States"/>
    <s v="Springfield"/>
    <x v="21"/>
    <n v="97477"/>
    <x v="1"/>
    <x v="1180"/>
    <x v="0"/>
    <x v="1"/>
    <x v="1157"/>
    <n v="478.48"/>
    <n v="2"/>
    <n v="0.2"/>
    <n v="47.848000000000013"/>
  </r>
  <r>
    <n v="1905"/>
    <x v="933"/>
    <x v="3"/>
    <x v="208"/>
    <d v="2014-10-23T00:00:00"/>
    <s v="First Class"/>
    <x v="460"/>
    <s v="Damala Kotsonis"/>
    <x v="1"/>
    <s v="United States"/>
    <s v="Springfield"/>
    <x v="21"/>
    <n v="97477"/>
    <x v="1"/>
    <x v="936"/>
    <x v="2"/>
    <x v="11"/>
    <x v="920"/>
    <n v="28.400000000000002"/>
    <n v="2"/>
    <n v="0.2"/>
    <n v="6.7449999999999983"/>
  </r>
  <r>
    <n v="1906"/>
    <x v="934"/>
    <x v="3"/>
    <x v="208"/>
    <d v="2014-10-25T00:00:00"/>
    <s v="First Class"/>
    <x v="550"/>
    <s v="Michael Dominguez"/>
    <x v="1"/>
    <s v="United States"/>
    <s v="Indianapolis"/>
    <x v="14"/>
    <n v="46203"/>
    <x v="2"/>
    <x v="418"/>
    <x v="1"/>
    <x v="4"/>
    <x v="413"/>
    <n v="909.12"/>
    <n v="8"/>
    <n v="0"/>
    <n v="9.091199999999958"/>
  </r>
  <r>
    <n v="1907"/>
    <x v="935"/>
    <x v="0"/>
    <x v="624"/>
    <d v="2013-05-22T00:00:00"/>
    <s v="Standard Class"/>
    <x v="532"/>
    <s v="Roy Phan"/>
    <x v="1"/>
    <s v="United States"/>
    <s v="Apopka"/>
    <x v="2"/>
    <n v="32712"/>
    <x v="0"/>
    <x v="1181"/>
    <x v="1"/>
    <x v="8"/>
    <x v="1158"/>
    <n v="2.9520000000000004"/>
    <n v="2"/>
    <n v="0.7"/>
    <n v="-2.1648000000000005"/>
  </r>
  <r>
    <n v="1908"/>
    <x v="935"/>
    <x v="0"/>
    <x v="624"/>
    <d v="2013-05-22T00:00:00"/>
    <s v="Standard Class"/>
    <x v="532"/>
    <s v="Roy Phan"/>
    <x v="1"/>
    <s v="United States"/>
    <s v="Apopka"/>
    <x v="2"/>
    <n v="32712"/>
    <x v="0"/>
    <x v="491"/>
    <x v="1"/>
    <x v="8"/>
    <x v="486"/>
    <n v="27.018000000000008"/>
    <n v="6"/>
    <n v="0.7"/>
    <n v="-21.61440000000001"/>
  </r>
  <r>
    <n v="1909"/>
    <x v="936"/>
    <x v="1"/>
    <x v="302"/>
    <d v="2012-02-04T00:00:00"/>
    <s v="First Class"/>
    <x v="459"/>
    <s v="Rick Wilson"/>
    <x v="1"/>
    <s v="United States"/>
    <s v="Los Angeles"/>
    <x v="1"/>
    <n v="90008"/>
    <x v="1"/>
    <x v="1182"/>
    <x v="0"/>
    <x v="5"/>
    <x v="1159"/>
    <n v="136.91999999999999"/>
    <n v="4"/>
    <n v="0"/>
    <n v="41.075999999999993"/>
  </r>
  <r>
    <n v="1910"/>
    <x v="937"/>
    <x v="3"/>
    <x v="404"/>
    <d v="2014-12-24T00:00:00"/>
    <s v="Standard Class"/>
    <x v="551"/>
    <s v="Duane Benoit"/>
    <x v="0"/>
    <s v="United States"/>
    <s v="Oceanside"/>
    <x v="15"/>
    <n v="11572"/>
    <x v="3"/>
    <x v="1183"/>
    <x v="0"/>
    <x v="5"/>
    <x v="1160"/>
    <n v="18.96"/>
    <n v="2"/>
    <n v="0"/>
    <n v="8.532"/>
  </r>
  <r>
    <n v="1911"/>
    <x v="938"/>
    <x v="0"/>
    <x v="625"/>
    <d v="2013-11-23T00:00:00"/>
    <s v="Standard Class"/>
    <x v="34"/>
    <s v="Stewart Carmichael"/>
    <x v="1"/>
    <s v="United States"/>
    <s v="Los Angeles"/>
    <x v="1"/>
    <n v="90008"/>
    <x v="1"/>
    <x v="217"/>
    <x v="2"/>
    <x v="11"/>
    <x v="458"/>
    <n v="99.390000000000015"/>
    <n v="3"/>
    <n v="0"/>
    <n v="40.749900000000004"/>
  </r>
  <r>
    <n v="1912"/>
    <x v="939"/>
    <x v="3"/>
    <x v="445"/>
    <d v="2014-07-07T00:00:00"/>
    <s v="Second Class"/>
    <x v="395"/>
    <s v="Frank Hawley"/>
    <x v="1"/>
    <s v="United States"/>
    <s v="Houston"/>
    <x v="5"/>
    <n v="77041"/>
    <x v="2"/>
    <x v="1184"/>
    <x v="1"/>
    <x v="10"/>
    <x v="1161"/>
    <n v="273.89600000000002"/>
    <n v="7"/>
    <n v="0.2"/>
    <n v="92.43989999999998"/>
  </r>
  <r>
    <n v="1913"/>
    <x v="939"/>
    <x v="3"/>
    <x v="445"/>
    <d v="2014-07-07T00:00:00"/>
    <s v="Second Class"/>
    <x v="395"/>
    <s v="Frank Hawley"/>
    <x v="1"/>
    <s v="United States"/>
    <s v="Houston"/>
    <x v="5"/>
    <n v="77041"/>
    <x v="2"/>
    <x v="1185"/>
    <x v="2"/>
    <x v="15"/>
    <x v="1162"/>
    <n v="597.13200000000006"/>
    <n v="3"/>
    <n v="0.4"/>
    <n v="49.760999999999967"/>
  </r>
  <r>
    <n v="1914"/>
    <x v="940"/>
    <x v="2"/>
    <x v="626"/>
    <d v="2011-01-18T00:00:00"/>
    <s v="First Class"/>
    <x v="552"/>
    <s v="Erica Hackney"/>
    <x v="0"/>
    <s v="United States"/>
    <s v="Roswell"/>
    <x v="32"/>
    <n v="30076"/>
    <x v="0"/>
    <x v="246"/>
    <x v="2"/>
    <x v="11"/>
    <x v="244"/>
    <n v="149.94999999999999"/>
    <n v="5"/>
    <n v="0"/>
    <n v="65.978000000000009"/>
  </r>
  <r>
    <n v="1915"/>
    <x v="941"/>
    <x v="3"/>
    <x v="504"/>
    <d v="2014-05-06T00:00:00"/>
    <s v="Standard Class"/>
    <x v="357"/>
    <s v="Ann Steele"/>
    <x v="2"/>
    <s v="United States"/>
    <s v="Boynton Beach"/>
    <x v="2"/>
    <n v="33437"/>
    <x v="0"/>
    <x v="1186"/>
    <x v="1"/>
    <x v="2"/>
    <x v="1163"/>
    <n v="4.6079999999999997"/>
    <n v="2"/>
    <n v="0.2"/>
    <n v="1.6704000000000001"/>
  </r>
  <r>
    <n v="1916"/>
    <x v="941"/>
    <x v="3"/>
    <x v="504"/>
    <d v="2014-05-06T00:00:00"/>
    <s v="Standard Class"/>
    <x v="357"/>
    <s v="Ann Steele"/>
    <x v="2"/>
    <s v="United States"/>
    <s v="Boynton Beach"/>
    <x v="2"/>
    <n v="33437"/>
    <x v="0"/>
    <x v="900"/>
    <x v="1"/>
    <x v="6"/>
    <x v="33"/>
    <n v="15.528"/>
    <n v="3"/>
    <n v="0.2"/>
    <n v="4.8524999999999991"/>
  </r>
  <r>
    <n v="1917"/>
    <x v="941"/>
    <x v="3"/>
    <x v="504"/>
    <d v="2014-05-06T00:00:00"/>
    <s v="Standard Class"/>
    <x v="357"/>
    <s v="Ann Steele"/>
    <x v="2"/>
    <s v="United States"/>
    <s v="Boynton Beach"/>
    <x v="2"/>
    <n v="33437"/>
    <x v="0"/>
    <x v="639"/>
    <x v="1"/>
    <x v="2"/>
    <x v="633"/>
    <n v="11.952000000000002"/>
    <n v="3"/>
    <n v="0.2"/>
    <n v="3.8843999999999994"/>
  </r>
  <r>
    <n v="1918"/>
    <x v="942"/>
    <x v="1"/>
    <x v="627"/>
    <d v="2012-11-14T00:00:00"/>
    <s v="Standard Class"/>
    <x v="456"/>
    <s v="Helen Abelman"/>
    <x v="0"/>
    <s v="United States"/>
    <s v="Franklin"/>
    <x v="31"/>
    <n v="2038"/>
    <x v="3"/>
    <x v="372"/>
    <x v="1"/>
    <x v="6"/>
    <x v="368"/>
    <n v="11.65"/>
    <n v="5"/>
    <n v="0"/>
    <n v="3.3784999999999989"/>
  </r>
  <r>
    <n v="1919"/>
    <x v="943"/>
    <x v="1"/>
    <x v="628"/>
    <d v="2012-11-01T00:00:00"/>
    <s v="Second Class"/>
    <x v="539"/>
    <s v="Cathy Hwang"/>
    <x v="2"/>
    <s v="United States"/>
    <s v="Detroit"/>
    <x v="12"/>
    <n v="48227"/>
    <x v="2"/>
    <x v="1187"/>
    <x v="2"/>
    <x v="7"/>
    <x v="1164"/>
    <n v="299.89999999999998"/>
    <n v="2"/>
    <n v="0"/>
    <n v="74.974999999999994"/>
  </r>
  <r>
    <n v="1920"/>
    <x v="944"/>
    <x v="3"/>
    <x v="629"/>
    <d v="2014-08-20T00:00:00"/>
    <s v="First Class"/>
    <x v="553"/>
    <s v="Edward Hooks"/>
    <x v="1"/>
    <s v="United States"/>
    <s v="Watertown"/>
    <x v="15"/>
    <n v="13601"/>
    <x v="3"/>
    <x v="1188"/>
    <x v="1"/>
    <x v="8"/>
    <x v="1165"/>
    <n v="895.92"/>
    <n v="5"/>
    <n v="0.2"/>
    <n v="302.37299999999993"/>
  </r>
  <r>
    <n v="1921"/>
    <x v="944"/>
    <x v="3"/>
    <x v="629"/>
    <d v="2014-08-20T00:00:00"/>
    <s v="First Class"/>
    <x v="553"/>
    <s v="Edward Hooks"/>
    <x v="1"/>
    <s v="United States"/>
    <s v="Watertown"/>
    <x v="15"/>
    <n v="13601"/>
    <x v="3"/>
    <x v="1189"/>
    <x v="0"/>
    <x v="1"/>
    <x v="1166"/>
    <n v="462.56400000000002"/>
    <n v="2"/>
    <n v="0.1"/>
    <n v="97.652399999999943"/>
  </r>
  <r>
    <n v="1922"/>
    <x v="945"/>
    <x v="1"/>
    <x v="292"/>
    <d v="2012-10-09T00:00:00"/>
    <s v="Standard Class"/>
    <x v="89"/>
    <s v="Mary Zewe"/>
    <x v="1"/>
    <s v="United States"/>
    <s v="Reading"/>
    <x v="9"/>
    <n v="19601"/>
    <x v="3"/>
    <x v="1190"/>
    <x v="1"/>
    <x v="4"/>
    <x v="33"/>
    <n v="15.008000000000003"/>
    <n v="2"/>
    <n v="0.2"/>
    <n v="1.5007999999999999"/>
  </r>
  <r>
    <n v="1923"/>
    <x v="946"/>
    <x v="0"/>
    <x v="630"/>
    <d v="2013-07-11T00:00:00"/>
    <s v="Second Class"/>
    <x v="554"/>
    <s v="Scot Coram"/>
    <x v="1"/>
    <s v="United States"/>
    <s v="Arlington"/>
    <x v="5"/>
    <n v="76017"/>
    <x v="2"/>
    <x v="1191"/>
    <x v="2"/>
    <x v="7"/>
    <x v="1167"/>
    <n v="863.6400000000001"/>
    <n v="9"/>
    <n v="0.2"/>
    <n v="107.95499999999998"/>
  </r>
  <r>
    <n v="1924"/>
    <x v="946"/>
    <x v="0"/>
    <x v="630"/>
    <d v="2013-07-11T00:00:00"/>
    <s v="Second Class"/>
    <x v="554"/>
    <s v="Scot Coram"/>
    <x v="1"/>
    <s v="United States"/>
    <s v="Arlington"/>
    <x v="5"/>
    <n v="76017"/>
    <x v="2"/>
    <x v="397"/>
    <x v="1"/>
    <x v="6"/>
    <x v="393"/>
    <n v="47.616"/>
    <n v="3"/>
    <n v="0.2"/>
    <n v="3.571200000000001"/>
  </r>
  <r>
    <n v="1925"/>
    <x v="947"/>
    <x v="3"/>
    <x v="256"/>
    <d v="2014-12-08T00:00:00"/>
    <s v="Second Class"/>
    <x v="268"/>
    <s v="Naresj Patel"/>
    <x v="0"/>
    <s v="United States"/>
    <s v="San Diego"/>
    <x v="1"/>
    <n v="92024"/>
    <x v="1"/>
    <x v="334"/>
    <x v="1"/>
    <x v="10"/>
    <x v="330"/>
    <n v="92.94"/>
    <n v="3"/>
    <n v="0"/>
    <n v="41.822999999999993"/>
  </r>
  <r>
    <n v="1926"/>
    <x v="948"/>
    <x v="3"/>
    <x v="631"/>
    <d v="2014-03-14T00:00:00"/>
    <s v="Standard Class"/>
    <x v="352"/>
    <s v="Lindsay Williams"/>
    <x v="1"/>
    <s v="United States"/>
    <s v="San Francisco"/>
    <x v="1"/>
    <n v="94110"/>
    <x v="1"/>
    <x v="295"/>
    <x v="2"/>
    <x v="11"/>
    <x v="292"/>
    <n v="199.98"/>
    <n v="2"/>
    <n v="0"/>
    <n v="69.992999999999995"/>
  </r>
  <r>
    <n v="1927"/>
    <x v="949"/>
    <x v="0"/>
    <x v="632"/>
    <d v="2013-06-16T00:00:00"/>
    <s v="Standard Class"/>
    <x v="411"/>
    <s v="Greg Matthias"/>
    <x v="0"/>
    <s v="United States"/>
    <s v="Los Angeles"/>
    <x v="1"/>
    <n v="90045"/>
    <x v="1"/>
    <x v="1192"/>
    <x v="2"/>
    <x v="7"/>
    <x v="1168"/>
    <n v="177.48000000000002"/>
    <n v="3"/>
    <n v="0.2"/>
    <n v="19.966499999999982"/>
  </r>
  <r>
    <n v="1928"/>
    <x v="950"/>
    <x v="3"/>
    <x v="354"/>
    <d v="2014-12-02T00:00:00"/>
    <s v="First Class"/>
    <x v="302"/>
    <s v="Rick Hansen"/>
    <x v="0"/>
    <s v="United States"/>
    <s v="Denver"/>
    <x v="22"/>
    <n v="80219"/>
    <x v="1"/>
    <x v="417"/>
    <x v="1"/>
    <x v="10"/>
    <x v="412"/>
    <n v="88.768000000000001"/>
    <n v="2"/>
    <n v="0.2"/>
    <n v="31.068799999999996"/>
  </r>
  <r>
    <n v="1929"/>
    <x v="951"/>
    <x v="3"/>
    <x v="633"/>
    <d v="2014-03-19T00:00:00"/>
    <s v="Second Class"/>
    <x v="91"/>
    <s v="Valerie Mitchum"/>
    <x v="2"/>
    <s v="United States"/>
    <s v="Seattle"/>
    <x v="4"/>
    <n v="98105"/>
    <x v="1"/>
    <x v="1193"/>
    <x v="1"/>
    <x v="10"/>
    <x v="1169"/>
    <n v="6.48"/>
    <n v="1"/>
    <n v="0"/>
    <n v="3.1104000000000003"/>
  </r>
  <r>
    <n v="1930"/>
    <x v="951"/>
    <x v="3"/>
    <x v="633"/>
    <d v="2014-03-19T00:00:00"/>
    <s v="Second Class"/>
    <x v="91"/>
    <s v="Valerie Mitchum"/>
    <x v="2"/>
    <s v="United States"/>
    <s v="Seattle"/>
    <x v="4"/>
    <n v="98105"/>
    <x v="1"/>
    <x v="243"/>
    <x v="1"/>
    <x v="4"/>
    <x v="241"/>
    <n v="46.51"/>
    <n v="1"/>
    <n v="0"/>
    <n v="1.8603999999999985"/>
  </r>
  <r>
    <n v="1931"/>
    <x v="951"/>
    <x v="3"/>
    <x v="633"/>
    <d v="2014-03-19T00:00:00"/>
    <s v="Second Class"/>
    <x v="91"/>
    <s v="Valerie Mitchum"/>
    <x v="2"/>
    <s v="United States"/>
    <s v="Seattle"/>
    <x v="4"/>
    <n v="98105"/>
    <x v="1"/>
    <x v="903"/>
    <x v="2"/>
    <x v="7"/>
    <x v="886"/>
    <n v="659.97600000000011"/>
    <n v="3"/>
    <n v="0.2"/>
    <n v="49.498199999999969"/>
  </r>
  <r>
    <n v="1932"/>
    <x v="952"/>
    <x v="0"/>
    <x v="581"/>
    <d v="2013-11-30T00:00:00"/>
    <s v="Second Class"/>
    <x v="113"/>
    <s v="Craig Carreira"/>
    <x v="0"/>
    <s v="United States"/>
    <s v="Scottsdale"/>
    <x v="16"/>
    <n v="85254"/>
    <x v="1"/>
    <x v="1194"/>
    <x v="2"/>
    <x v="7"/>
    <x v="1170"/>
    <n v="271.99200000000002"/>
    <n v="1"/>
    <n v="0.2"/>
    <n v="23.799300000000002"/>
  </r>
  <r>
    <n v="1933"/>
    <x v="953"/>
    <x v="3"/>
    <x v="634"/>
    <d v="2014-08-11T00:00:00"/>
    <s v="Second Class"/>
    <x v="277"/>
    <s v="Seth Vernon"/>
    <x v="0"/>
    <s v="United States"/>
    <s v="Lafayette"/>
    <x v="28"/>
    <n v="70506"/>
    <x v="0"/>
    <x v="1195"/>
    <x v="0"/>
    <x v="0"/>
    <x v="1171"/>
    <n v="145.74"/>
    <n v="3"/>
    <n v="0"/>
    <n v="23.318400000000011"/>
  </r>
  <r>
    <n v="1934"/>
    <x v="953"/>
    <x v="3"/>
    <x v="634"/>
    <d v="2014-08-11T00:00:00"/>
    <s v="Second Class"/>
    <x v="277"/>
    <s v="Seth Vernon"/>
    <x v="0"/>
    <s v="United States"/>
    <s v="Lafayette"/>
    <x v="28"/>
    <n v="70506"/>
    <x v="0"/>
    <x v="50"/>
    <x v="0"/>
    <x v="5"/>
    <x v="50"/>
    <n v="15.4"/>
    <n v="5"/>
    <n v="0"/>
    <n v="7.3919999999999995"/>
  </r>
  <r>
    <n v="1935"/>
    <x v="954"/>
    <x v="3"/>
    <x v="344"/>
    <d v="2014-12-04T00:00:00"/>
    <s v="Standard Class"/>
    <x v="352"/>
    <s v="Lindsay Williams"/>
    <x v="1"/>
    <s v="United States"/>
    <s v="San Francisco"/>
    <x v="1"/>
    <n v="94109"/>
    <x v="1"/>
    <x v="1158"/>
    <x v="1"/>
    <x v="10"/>
    <x v="1137"/>
    <n v="244.54999999999998"/>
    <n v="5"/>
    <n v="0"/>
    <n v="114.93849999999998"/>
  </r>
  <r>
    <n v="1936"/>
    <x v="954"/>
    <x v="3"/>
    <x v="344"/>
    <d v="2014-12-04T00:00:00"/>
    <s v="Standard Class"/>
    <x v="352"/>
    <s v="Lindsay Williams"/>
    <x v="1"/>
    <s v="United States"/>
    <s v="San Francisco"/>
    <x v="1"/>
    <n v="94109"/>
    <x v="1"/>
    <x v="1196"/>
    <x v="2"/>
    <x v="11"/>
    <x v="1172"/>
    <n v="166.16"/>
    <n v="8"/>
    <n v="0"/>
    <n v="59.817599999999999"/>
  </r>
  <r>
    <n v="1937"/>
    <x v="955"/>
    <x v="1"/>
    <x v="442"/>
    <d v="2012-05-27T00:00:00"/>
    <s v="Second Class"/>
    <x v="472"/>
    <s v="Nora Pelletier"/>
    <x v="2"/>
    <s v="United States"/>
    <s v="San Francisco"/>
    <x v="1"/>
    <n v="94109"/>
    <x v="1"/>
    <x v="875"/>
    <x v="0"/>
    <x v="5"/>
    <x v="860"/>
    <n v="14.73"/>
    <n v="3"/>
    <n v="0"/>
    <n v="4.8608999999999991"/>
  </r>
  <r>
    <n v="1938"/>
    <x v="956"/>
    <x v="0"/>
    <x v="630"/>
    <d v="2013-07-13T00:00:00"/>
    <s v="Standard Class"/>
    <x v="555"/>
    <s v="Joe Elijah"/>
    <x v="0"/>
    <s v="United States"/>
    <s v="Broomfield"/>
    <x v="22"/>
    <n v="80020"/>
    <x v="1"/>
    <x v="1197"/>
    <x v="1"/>
    <x v="8"/>
    <x v="1173"/>
    <n v="19.968000000000004"/>
    <n v="2"/>
    <n v="0.7"/>
    <n v="-13.311999999999998"/>
  </r>
  <r>
    <n v="1939"/>
    <x v="956"/>
    <x v="0"/>
    <x v="630"/>
    <d v="2013-07-13T00:00:00"/>
    <s v="Standard Class"/>
    <x v="555"/>
    <s v="Joe Elijah"/>
    <x v="0"/>
    <s v="United States"/>
    <s v="Broomfield"/>
    <x v="22"/>
    <n v="80020"/>
    <x v="1"/>
    <x v="1198"/>
    <x v="1"/>
    <x v="4"/>
    <x v="1174"/>
    <n v="33.488000000000007"/>
    <n v="7"/>
    <n v="0.2"/>
    <n v="-1.2558000000000051"/>
  </r>
  <r>
    <n v="1940"/>
    <x v="956"/>
    <x v="0"/>
    <x v="630"/>
    <d v="2013-07-13T00:00:00"/>
    <s v="Standard Class"/>
    <x v="555"/>
    <s v="Joe Elijah"/>
    <x v="0"/>
    <s v="United States"/>
    <s v="Broomfield"/>
    <x v="22"/>
    <n v="80020"/>
    <x v="1"/>
    <x v="24"/>
    <x v="1"/>
    <x v="8"/>
    <x v="24"/>
    <n v="8.7360000000000024"/>
    <n v="4"/>
    <n v="0.7"/>
    <n v="-6.1151999999999997"/>
  </r>
  <r>
    <n v="1941"/>
    <x v="956"/>
    <x v="0"/>
    <x v="630"/>
    <d v="2013-07-13T00:00:00"/>
    <s v="Standard Class"/>
    <x v="555"/>
    <s v="Joe Elijah"/>
    <x v="0"/>
    <s v="United States"/>
    <s v="Broomfield"/>
    <x v="22"/>
    <n v="80020"/>
    <x v="1"/>
    <x v="157"/>
    <x v="0"/>
    <x v="1"/>
    <x v="156"/>
    <n v="662.88"/>
    <n v="3"/>
    <n v="0.2"/>
    <n v="74.573999999999955"/>
  </r>
  <r>
    <n v="1942"/>
    <x v="957"/>
    <x v="3"/>
    <x v="635"/>
    <d v="2014-09-02T00:00:00"/>
    <s v="First Class"/>
    <x v="434"/>
    <s v="Cathy Prescott"/>
    <x v="1"/>
    <s v="United States"/>
    <s v="Quincy"/>
    <x v="10"/>
    <n v="62301"/>
    <x v="2"/>
    <x v="198"/>
    <x v="1"/>
    <x v="2"/>
    <x v="197"/>
    <n v="47.360000000000007"/>
    <n v="4"/>
    <n v="0.2"/>
    <n v="17.759999999999998"/>
  </r>
  <r>
    <n v="1943"/>
    <x v="957"/>
    <x v="3"/>
    <x v="635"/>
    <d v="2014-09-02T00:00:00"/>
    <s v="First Class"/>
    <x v="434"/>
    <s v="Cathy Prescott"/>
    <x v="1"/>
    <s v="United States"/>
    <s v="Quincy"/>
    <x v="10"/>
    <n v="62301"/>
    <x v="2"/>
    <x v="456"/>
    <x v="1"/>
    <x v="4"/>
    <x v="452"/>
    <n v="27.439999999999998"/>
    <n v="2"/>
    <n v="0.2"/>
    <n v="2.4009999999999998"/>
  </r>
  <r>
    <n v="1944"/>
    <x v="957"/>
    <x v="3"/>
    <x v="635"/>
    <d v="2014-09-02T00:00:00"/>
    <s v="First Class"/>
    <x v="434"/>
    <s v="Cathy Prescott"/>
    <x v="1"/>
    <s v="United States"/>
    <s v="Quincy"/>
    <x v="10"/>
    <n v="62301"/>
    <x v="2"/>
    <x v="751"/>
    <x v="1"/>
    <x v="8"/>
    <x v="742"/>
    <n v="3.2399999999999993"/>
    <n v="9"/>
    <n v="0.8"/>
    <n v="-5.1840000000000011"/>
  </r>
  <r>
    <n v="1945"/>
    <x v="958"/>
    <x v="0"/>
    <x v="23"/>
    <d v="2013-06-27T00:00:00"/>
    <s v="Standard Class"/>
    <x v="105"/>
    <s v="Erin Ashbrook"/>
    <x v="1"/>
    <s v="United States"/>
    <s v="Carrollton"/>
    <x v="5"/>
    <n v="75007"/>
    <x v="2"/>
    <x v="1016"/>
    <x v="2"/>
    <x v="11"/>
    <x v="998"/>
    <n v="95.968000000000004"/>
    <n v="4"/>
    <n v="0.2"/>
    <n v="26.391200000000001"/>
  </r>
  <r>
    <n v="1946"/>
    <x v="958"/>
    <x v="0"/>
    <x v="23"/>
    <d v="2013-06-27T00:00:00"/>
    <s v="Standard Class"/>
    <x v="105"/>
    <s v="Erin Ashbrook"/>
    <x v="1"/>
    <s v="United States"/>
    <s v="Carrollton"/>
    <x v="5"/>
    <n v="75007"/>
    <x v="2"/>
    <x v="1145"/>
    <x v="1"/>
    <x v="10"/>
    <x v="1124"/>
    <n v="10.368000000000002"/>
    <n v="2"/>
    <n v="0.2"/>
    <n v="3.6288"/>
  </r>
  <r>
    <n v="1947"/>
    <x v="959"/>
    <x v="3"/>
    <x v="264"/>
    <d v="2014-09-07T00:00:00"/>
    <s v="Standard Class"/>
    <x v="556"/>
    <s v="Ann Chong"/>
    <x v="1"/>
    <s v="United States"/>
    <s v="New York City"/>
    <x v="15"/>
    <n v="10009"/>
    <x v="3"/>
    <x v="332"/>
    <x v="1"/>
    <x v="6"/>
    <x v="328"/>
    <n v="23.1"/>
    <n v="2"/>
    <n v="0"/>
    <n v="6.468"/>
  </r>
  <r>
    <n v="1948"/>
    <x v="959"/>
    <x v="3"/>
    <x v="264"/>
    <d v="2014-09-07T00:00:00"/>
    <s v="Standard Class"/>
    <x v="556"/>
    <s v="Ann Chong"/>
    <x v="1"/>
    <s v="United States"/>
    <s v="New York City"/>
    <x v="15"/>
    <n v="10009"/>
    <x v="3"/>
    <x v="1137"/>
    <x v="0"/>
    <x v="5"/>
    <x v="1116"/>
    <n v="11.54"/>
    <n v="2"/>
    <n v="0"/>
    <n v="3.4619999999999997"/>
  </r>
  <r>
    <n v="1949"/>
    <x v="959"/>
    <x v="3"/>
    <x v="264"/>
    <d v="2014-09-07T00:00:00"/>
    <s v="Standard Class"/>
    <x v="556"/>
    <s v="Ann Chong"/>
    <x v="1"/>
    <s v="United States"/>
    <s v="New York City"/>
    <x v="15"/>
    <n v="10009"/>
    <x v="3"/>
    <x v="411"/>
    <x v="0"/>
    <x v="3"/>
    <x v="406"/>
    <n v="254.52599999999998"/>
    <n v="1"/>
    <n v="0.4"/>
    <n v="-93.3262"/>
  </r>
  <r>
    <n v="1950"/>
    <x v="959"/>
    <x v="3"/>
    <x v="264"/>
    <d v="2014-09-07T00:00:00"/>
    <s v="Standard Class"/>
    <x v="556"/>
    <s v="Ann Chong"/>
    <x v="1"/>
    <s v="United States"/>
    <s v="New York City"/>
    <x v="15"/>
    <n v="10009"/>
    <x v="3"/>
    <x v="95"/>
    <x v="1"/>
    <x v="9"/>
    <x v="95"/>
    <n v="12.98"/>
    <n v="1"/>
    <n v="0"/>
    <n v="3.7641999999999989"/>
  </r>
  <r>
    <n v="1951"/>
    <x v="959"/>
    <x v="3"/>
    <x v="264"/>
    <d v="2014-09-07T00:00:00"/>
    <s v="Standard Class"/>
    <x v="556"/>
    <s v="Ann Chong"/>
    <x v="1"/>
    <s v="United States"/>
    <s v="New York City"/>
    <x v="15"/>
    <n v="10009"/>
    <x v="3"/>
    <x v="925"/>
    <x v="1"/>
    <x v="8"/>
    <x v="908"/>
    <n v="26.432000000000002"/>
    <n v="8"/>
    <n v="0.2"/>
    <n v="8.9207999999999998"/>
  </r>
  <r>
    <n v="1952"/>
    <x v="959"/>
    <x v="3"/>
    <x v="264"/>
    <d v="2014-09-07T00:00:00"/>
    <s v="Standard Class"/>
    <x v="556"/>
    <s v="Ann Chong"/>
    <x v="1"/>
    <s v="United States"/>
    <s v="New York City"/>
    <x v="15"/>
    <n v="10009"/>
    <x v="3"/>
    <x v="781"/>
    <x v="2"/>
    <x v="7"/>
    <x v="772"/>
    <n v="197.96999999999997"/>
    <n v="3"/>
    <n v="0"/>
    <n v="57.41129999999999"/>
  </r>
  <r>
    <n v="1953"/>
    <x v="959"/>
    <x v="3"/>
    <x v="264"/>
    <d v="2014-09-07T00:00:00"/>
    <s v="Standard Class"/>
    <x v="556"/>
    <s v="Ann Chong"/>
    <x v="1"/>
    <s v="United States"/>
    <s v="New York City"/>
    <x v="15"/>
    <n v="10009"/>
    <x v="3"/>
    <x v="1042"/>
    <x v="1"/>
    <x v="2"/>
    <x v="1022"/>
    <n v="18.899999999999999"/>
    <n v="6"/>
    <n v="0"/>
    <n v="9.0719999999999992"/>
  </r>
  <r>
    <n v="1954"/>
    <x v="959"/>
    <x v="3"/>
    <x v="264"/>
    <d v="2014-09-07T00:00:00"/>
    <s v="Standard Class"/>
    <x v="556"/>
    <s v="Ann Chong"/>
    <x v="1"/>
    <s v="United States"/>
    <s v="New York City"/>
    <x v="15"/>
    <n v="10009"/>
    <x v="3"/>
    <x v="463"/>
    <x v="0"/>
    <x v="1"/>
    <x v="459"/>
    <n v="1282.4100000000001"/>
    <n v="5"/>
    <n v="0.1"/>
    <n v="213.73500000000001"/>
  </r>
  <r>
    <n v="1955"/>
    <x v="959"/>
    <x v="3"/>
    <x v="264"/>
    <d v="2014-09-07T00:00:00"/>
    <s v="Standard Class"/>
    <x v="556"/>
    <s v="Ann Chong"/>
    <x v="1"/>
    <s v="United States"/>
    <s v="New York City"/>
    <x v="15"/>
    <n v="10009"/>
    <x v="3"/>
    <x v="1199"/>
    <x v="1"/>
    <x v="6"/>
    <x v="1175"/>
    <n v="4.92"/>
    <n v="3"/>
    <n v="0"/>
    <n v="2.2139999999999995"/>
  </r>
  <r>
    <n v="1956"/>
    <x v="959"/>
    <x v="3"/>
    <x v="264"/>
    <d v="2014-09-07T00:00:00"/>
    <s v="Standard Class"/>
    <x v="556"/>
    <s v="Ann Chong"/>
    <x v="1"/>
    <s v="United States"/>
    <s v="New York City"/>
    <x v="15"/>
    <n v="10009"/>
    <x v="3"/>
    <x v="1200"/>
    <x v="2"/>
    <x v="11"/>
    <x v="1176"/>
    <n v="238"/>
    <n v="2"/>
    <n v="0"/>
    <n v="38.080000000000013"/>
  </r>
  <r>
    <n v="1957"/>
    <x v="959"/>
    <x v="3"/>
    <x v="264"/>
    <d v="2014-09-07T00:00:00"/>
    <s v="Standard Class"/>
    <x v="556"/>
    <s v="Ann Chong"/>
    <x v="1"/>
    <s v="United States"/>
    <s v="New York City"/>
    <x v="15"/>
    <n v="10009"/>
    <x v="3"/>
    <x v="201"/>
    <x v="2"/>
    <x v="11"/>
    <x v="200"/>
    <n v="167.97"/>
    <n v="3"/>
    <n v="0"/>
    <n v="40.31280000000001"/>
  </r>
  <r>
    <n v="1958"/>
    <x v="959"/>
    <x v="3"/>
    <x v="264"/>
    <d v="2014-09-07T00:00:00"/>
    <s v="Standard Class"/>
    <x v="556"/>
    <s v="Ann Chong"/>
    <x v="1"/>
    <s v="United States"/>
    <s v="New York City"/>
    <x v="15"/>
    <n v="10009"/>
    <x v="3"/>
    <x v="1117"/>
    <x v="1"/>
    <x v="10"/>
    <x v="1096"/>
    <n v="17.12"/>
    <n v="4"/>
    <n v="0"/>
    <n v="7.7039999999999988"/>
  </r>
  <r>
    <n v="1959"/>
    <x v="960"/>
    <x v="3"/>
    <x v="18"/>
    <d v="2014-09-16T00:00:00"/>
    <s v="Second Class"/>
    <x v="355"/>
    <s v="Robert Waldorf"/>
    <x v="0"/>
    <s v="United States"/>
    <s v="Springfield"/>
    <x v="25"/>
    <n v="65807"/>
    <x v="2"/>
    <x v="806"/>
    <x v="1"/>
    <x v="8"/>
    <x v="796"/>
    <n v="16.200000000000003"/>
    <n v="3"/>
    <n v="0"/>
    <n v="7.7759999999999998"/>
  </r>
  <r>
    <n v="1960"/>
    <x v="960"/>
    <x v="3"/>
    <x v="18"/>
    <d v="2014-09-16T00:00:00"/>
    <s v="Second Class"/>
    <x v="355"/>
    <s v="Robert Waldorf"/>
    <x v="0"/>
    <s v="United States"/>
    <s v="Springfield"/>
    <x v="25"/>
    <n v="65807"/>
    <x v="2"/>
    <x v="1201"/>
    <x v="1"/>
    <x v="9"/>
    <x v="1177"/>
    <n v="33.99"/>
    <n v="3"/>
    <n v="0"/>
    <n v="14.615700000000004"/>
  </r>
  <r>
    <n v="1961"/>
    <x v="960"/>
    <x v="3"/>
    <x v="18"/>
    <d v="2014-09-16T00:00:00"/>
    <s v="Second Class"/>
    <x v="355"/>
    <s v="Robert Waldorf"/>
    <x v="0"/>
    <s v="United States"/>
    <s v="Springfield"/>
    <x v="25"/>
    <n v="65807"/>
    <x v="2"/>
    <x v="1089"/>
    <x v="2"/>
    <x v="11"/>
    <x v="1070"/>
    <n v="296.84999999999997"/>
    <n v="5"/>
    <n v="0"/>
    <n v="53.432999999999993"/>
  </r>
  <r>
    <n v="1962"/>
    <x v="960"/>
    <x v="3"/>
    <x v="18"/>
    <d v="2014-09-16T00:00:00"/>
    <s v="Second Class"/>
    <x v="355"/>
    <s v="Robert Waldorf"/>
    <x v="0"/>
    <s v="United States"/>
    <s v="Springfield"/>
    <x v="25"/>
    <n v="65807"/>
    <x v="2"/>
    <x v="1202"/>
    <x v="2"/>
    <x v="11"/>
    <x v="1178"/>
    <n v="112.80000000000001"/>
    <n v="6"/>
    <n v="0"/>
    <n v="6.7680000000000007"/>
  </r>
  <r>
    <n v="1963"/>
    <x v="960"/>
    <x v="3"/>
    <x v="18"/>
    <d v="2014-09-16T00:00:00"/>
    <s v="Second Class"/>
    <x v="355"/>
    <s v="Robert Waldorf"/>
    <x v="0"/>
    <s v="United States"/>
    <s v="Springfield"/>
    <x v="25"/>
    <n v="65807"/>
    <x v="2"/>
    <x v="1203"/>
    <x v="1"/>
    <x v="8"/>
    <x v="1179"/>
    <n v="13.71"/>
    <n v="3"/>
    <n v="0"/>
    <n v="6.5808"/>
  </r>
  <r>
    <n v="1964"/>
    <x v="960"/>
    <x v="3"/>
    <x v="18"/>
    <d v="2014-09-16T00:00:00"/>
    <s v="Second Class"/>
    <x v="355"/>
    <s v="Robert Waldorf"/>
    <x v="0"/>
    <s v="United States"/>
    <s v="Springfield"/>
    <x v="25"/>
    <n v="65807"/>
    <x v="2"/>
    <x v="1025"/>
    <x v="1"/>
    <x v="10"/>
    <x v="1007"/>
    <n v="24.900000000000002"/>
    <n v="5"/>
    <n v="0"/>
    <n v="11.703000000000001"/>
  </r>
  <r>
    <n v="1965"/>
    <x v="960"/>
    <x v="3"/>
    <x v="18"/>
    <d v="2014-09-16T00:00:00"/>
    <s v="Second Class"/>
    <x v="355"/>
    <s v="Robert Waldorf"/>
    <x v="0"/>
    <s v="United States"/>
    <s v="Springfield"/>
    <x v="25"/>
    <n v="65807"/>
    <x v="2"/>
    <x v="621"/>
    <x v="1"/>
    <x v="4"/>
    <x v="615"/>
    <n v="286.29000000000002"/>
    <n v="3"/>
    <n v="0"/>
    <n v="17.177399999999977"/>
  </r>
  <r>
    <n v="1966"/>
    <x v="960"/>
    <x v="3"/>
    <x v="18"/>
    <d v="2014-09-16T00:00:00"/>
    <s v="Second Class"/>
    <x v="355"/>
    <s v="Robert Waldorf"/>
    <x v="0"/>
    <s v="United States"/>
    <s v="Springfield"/>
    <x v="25"/>
    <n v="65807"/>
    <x v="2"/>
    <x v="1204"/>
    <x v="1"/>
    <x v="9"/>
    <x v="1180"/>
    <n v="24.18"/>
    <n v="2"/>
    <n v="0"/>
    <n v="7.2539999999999978"/>
  </r>
  <r>
    <n v="1967"/>
    <x v="961"/>
    <x v="3"/>
    <x v="202"/>
    <d v="2014-12-29T00:00:00"/>
    <s v="Standard Class"/>
    <x v="203"/>
    <s v="Dean Braden"/>
    <x v="0"/>
    <s v="United States"/>
    <s v="Paterson"/>
    <x v="30"/>
    <n v="7501"/>
    <x v="3"/>
    <x v="539"/>
    <x v="2"/>
    <x v="7"/>
    <x v="534"/>
    <n v="281.96999999999997"/>
    <n v="3"/>
    <n v="0"/>
    <n v="78.951599999999999"/>
  </r>
  <r>
    <n v="1968"/>
    <x v="961"/>
    <x v="3"/>
    <x v="202"/>
    <d v="2014-12-29T00:00:00"/>
    <s v="Standard Class"/>
    <x v="203"/>
    <s v="Dean Braden"/>
    <x v="0"/>
    <s v="United States"/>
    <s v="Paterson"/>
    <x v="30"/>
    <n v="7501"/>
    <x v="3"/>
    <x v="1205"/>
    <x v="1"/>
    <x v="14"/>
    <x v="1181"/>
    <n v="69.5"/>
    <n v="5"/>
    <n v="0"/>
    <n v="20.154999999999994"/>
  </r>
  <r>
    <n v="1969"/>
    <x v="961"/>
    <x v="3"/>
    <x v="202"/>
    <d v="2014-12-29T00:00:00"/>
    <s v="Standard Class"/>
    <x v="203"/>
    <s v="Dean Braden"/>
    <x v="0"/>
    <s v="United States"/>
    <s v="Paterson"/>
    <x v="30"/>
    <n v="7501"/>
    <x v="3"/>
    <x v="162"/>
    <x v="1"/>
    <x v="10"/>
    <x v="161"/>
    <n v="166.44"/>
    <n v="3"/>
    <n v="0"/>
    <n v="79.891199999999998"/>
  </r>
  <r>
    <n v="1970"/>
    <x v="962"/>
    <x v="3"/>
    <x v="397"/>
    <d v="2014-09-30T00:00:00"/>
    <s v="Standard Class"/>
    <x v="217"/>
    <s v="Bill Donatelli"/>
    <x v="0"/>
    <s v="United States"/>
    <s v="Tulsa"/>
    <x v="26"/>
    <n v="74133"/>
    <x v="2"/>
    <x v="171"/>
    <x v="2"/>
    <x v="11"/>
    <x v="170"/>
    <n v="291.95999999999998"/>
    <n v="4"/>
    <n v="0"/>
    <n v="102.18599999999998"/>
  </r>
  <r>
    <n v="1971"/>
    <x v="963"/>
    <x v="3"/>
    <x v="636"/>
    <d v="2014-05-12T00:00:00"/>
    <s v="Standard Class"/>
    <x v="529"/>
    <s v="Max Ludwig"/>
    <x v="2"/>
    <s v="United States"/>
    <s v="Chicago"/>
    <x v="10"/>
    <n v="60623"/>
    <x v="2"/>
    <x v="1126"/>
    <x v="1"/>
    <x v="6"/>
    <x v="1105"/>
    <n v="6.4080000000000004"/>
    <n v="3"/>
    <n v="0.2"/>
    <n v="0.64079999999999981"/>
  </r>
  <r>
    <n v="1972"/>
    <x v="963"/>
    <x v="3"/>
    <x v="636"/>
    <d v="2014-05-12T00:00:00"/>
    <s v="Standard Class"/>
    <x v="529"/>
    <s v="Max Ludwig"/>
    <x v="2"/>
    <s v="United States"/>
    <s v="Chicago"/>
    <x v="10"/>
    <n v="60623"/>
    <x v="2"/>
    <x v="171"/>
    <x v="2"/>
    <x v="11"/>
    <x v="170"/>
    <n v="408.74399999999997"/>
    <n v="7"/>
    <n v="0.2"/>
    <n v="76.639499999999984"/>
  </r>
  <r>
    <n v="1973"/>
    <x v="964"/>
    <x v="2"/>
    <x v="637"/>
    <d v="2011-12-19T00:00:00"/>
    <s v="Standard Class"/>
    <x v="557"/>
    <s v="Joy Daniels"/>
    <x v="0"/>
    <s v="United States"/>
    <s v="Chicago"/>
    <x v="10"/>
    <n v="60610"/>
    <x v="2"/>
    <x v="1206"/>
    <x v="1"/>
    <x v="8"/>
    <x v="1182"/>
    <n v="5.1039999999999992"/>
    <n v="4"/>
    <n v="0.8"/>
    <n v="-8.6768000000000018"/>
  </r>
  <r>
    <n v="1974"/>
    <x v="964"/>
    <x v="2"/>
    <x v="637"/>
    <d v="2011-12-19T00:00:00"/>
    <s v="Standard Class"/>
    <x v="557"/>
    <s v="Joy Daniels"/>
    <x v="0"/>
    <s v="United States"/>
    <s v="Chicago"/>
    <x v="10"/>
    <n v="60610"/>
    <x v="2"/>
    <x v="804"/>
    <x v="1"/>
    <x v="13"/>
    <x v="794"/>
    <n v="2.8960000000000004"/>
    <n v="2"/>
    <n v="0.2"/>
    <n v="0.4705999999999998"/>
  </r>
  <r>
    <n v="1975"/>
    <x v="964"/>
    <x v="2"/>
    <x v="637"/>
    <d v="2011-12-19T00:00:00"/>
    <s v="Standard Class"/>
    <x v="557"/>
    <s v="Joy Daniels"/>
    <x v="0"/>
    <s v="United States"/>
    <s v="Chicago"/>
    <x v="10"/>
    <n v="60610"/>
    <x v="2"/>
    <x v="1207"/>
    <x v="2"/>
    <x v="11"/>
    <x v="1183"/>
    <n v="35.016000000000005"/>
    <n v="3"/>
    <n v="0.2"/>
    <n v="-2.188500000000003"/>
  </r>
  <r>
    <n v="1976"/>
    <x v="965"/>
    <x v="2"/>
    <x v="638"/>
    <d v="2011-10-20T00:00:00"/>
    <s v="Second Class"/>
    <x v="127"/>
    <s v="Alan Schoenberger"/>
    <x v="1"/>
    <s v="United States"/>
    <s v="Montgomery"/>
    <x v="19"/>
    <n v="36116"/>
    <x v="0"/>
    <x v="196"/>
    <x v="1"/>
    <x v="4"/>
    <x v="195"/>
    <n v="275.96999999999997"/>
    <n v="3"/>
    <n v="0"/>
    <n v="11.038799999999981"/>
  </r>
  <r>
    <n v="1977"/>
    <x v="965"/>
    <x v="2"/>
    <x v="638"/>
    <d v="2011-10-20T00:00:00"/>
    <s v="Second Class"/>
    <x v="127"/>
    <s v="Alan Schoenberger"/>
    <x v="1"/>
    <s v="United States"/>
    <s v="Montgomery"/>
    <x v="19"/>
    <n v="36116"/>
    <x v="0"/>
    <x v="1208"/>
    <x v="2"/>
    <x v="7"/>
    <x v="1184"/>
    <n v="1394.95"/>
    <n v="5"/>
    <n v="0"/>
    <n v="362.68699999999995"/>
  </r>
  <r>
    <n v="1978"/>
    <x v="965"/>
    <x v="2"/>
    <x v="638"/>
    <d v="2011-10-20T00:00:00"/>
    <s v="Second Class"/>
    <x v="127"/>
    <s v="Alan Schoenberger"/>
    <x v="1"/>
    <s v="United States"/>
    <s v="Montgomery"/>
    <x v="19"/>
    <n v="36116"/>
    <x v="0"/>
    <x v="1209"/>
    <x v="0"/>
    <x v="1"/>
    <x v="1185"/>
    <n v="545.88"/>
    <n v="6"/>
    <n v="0"/>
    <n v="70.964399999999983"/>
  </r>
  <r>
    <n v="1979"/>
    <x v="966"/>
    <x v="1"/>
    <x v="412"/>
    <d v="2012-05-12T00:00:00"/>
    <s v="Standard Class"/>
    <x v="211"/>
    <s v="Allen Armold"/>
    <x v="0"/>
    <s v="United States"/>
    <s v="Salem"/>
    <x v="21"/>
    <n v="97301"/>
    <x v="1"/>
    <x v="1210"/>
    <x v="1"/>
    <x v="6"/>
    <x v="1186"/>
    <n v="5.2480000000000002"/>
    <n v="2"/>
    <n v="0.2"/>
    <n v="0.59039999999999915"/>
  </r>
  <r>
    <n v="1980"/>
    <x v="967"/>
    <x v="0"/>
    <x v="167"/>
    <d v="2013-04-15T00:00:00"/>
    <s v="Same Day"/>
    <x v="446"/>
    <s v="Kean Takahito"/>
    <x v="0"/>
    <s v="United States"/>
    <s v="Glendale"/>
    <x v="16"/>
    <n v="85301"/>
    <x v="1"/>
    <x v="284"/>
    <x v="0"/>
    <x v="1"/>
    <x v="281"/>
    <n v="933.53600000000006"/>
    <n v="4"/>
    <n v="0.2"/>
    <n v="105.02279999999996"/>
  </r>
  <r>
    <n v="1981"/>
    <x v="967"/>
    <x v="0"/>
    <x v="167"/>
    <d v="2013-04-15T00:00:00"/>
    <s v="Same Day"/>
    <x v="446"/>
    <s v="Kean Takahito"/>
    <x v="0"/>
    <s v="United States"/>
    <s v="Glendale"/>
    <x v="16"/>
    <n v="85301"/>
    <x v="1"/>
    <x v="230"/>
    <x v="1"/>
    <x v="4"/>
    <x v="228"/>
    <n v="42.975999999999999"/>
    <n v="4"/>
    <n v="0.2"/>
    <n v="4.2976000000000028"/>
  </r>
  <r>
    <n v="1982"/>
    <x v="968"/>
    <x v="1"/>
    <x v="639"/>
    <d v="2012-12-16T00:00:00"/>
    <s v="Second Class"/>
    <x v="152"/>
    <s v="Muhammed MacIntyre"/>
    <x v="1"/>
    <s v="United States"/>
    <s v="Columbus"/>
    <x v="32"/>
    <n v="31907"/>
    <x v="0"/>
    <x v="620"/>
    <x v="1"/>
    <x v="8"/>
    <x v="33"/>
    <n v="3.76"/>
    <n v="2"/>
    <n v="0"/>
    <n v="1.8047999999999997"/>
  </r>
  <r>
    <n v="1983"/>
    <x v="969"/>
    <x v="2"/>
    <x v="640"/>
    <d v="2011-12-09T00:00:00"/>
    <s v="Standard Class"/>
    <x v="159"/>
    <s v="Nathan Gelder"/>
    <x v="0"/>
    <s v="United States"/>
    <s v="Oklahoma City"/>
    <x v="26"/>
    <n v="73120"/>
    <x v="2"/>
    <x v="1211"/>
    <x v="2"/>
    <x v="7"/>
    <x v="1187"/>
    <n v="479.96"/>
    <n v="4"/>
    <n v="0"/>
    <n v="134.3888"/>
  </r>
  <r>
    <n v="1984"/>
    <x v="970"/>
    <x v="2"/>
    <x v="641"/>
    <d v="2011-11-27T00:00:00"/>
    <s v="Second Class"/>
    <x v="429"/>
    <s v="Laurel Workman"/>
    <x v="1"/>
    <s v="United States"/>
    <s v="Brentwood"/>
    <x v="1"/>
    <n v="94513"/>
    <x v="1"/>
    <x v="650"/>
    <x v="1"/>
    <x v="9"/>
    <x v="644"/>
    <n v="320.88"/>
    <n v="6"/>
    <n v="0"/>
    <n v="93.055199999999957"/>
  </r>
  <r>
    <n v="1985"/>
    <x v="970"/>
    <x v="2"/>
    <x v="641"/>
    <d v="2011-11-27T00:00:00"/>
    <s v="Second Class"/>
    <x v="429"/>
    <s v="Laurel Workman"/>
    <x v="1"/>
    <s v="United States"/>
    <s v="Brentwood"/>
    <x v="1"/>
    <n v="94513"/>
    <x v="1"/>
    <x v="740"/>
    <x v="0"/>
    <x v="5"/>
    <x v="33"/>
    <n v="23.88"/>
    <n v="3"/>
    <n v="0"/>
    <n v="10.507200000000001"/>
  </r>
  <r>
    <n v="1986"/>
    <x v="970"/>
    <x v="2"/>
    <x v="641"/>
    <d v="2011-11-27T00:00:00"/>
    <s v="Second Class"/>
    <x v="429"/>
    <s v="Laurel Workman"/>
    <x v="1"/>
    <s v="United States"/>
    <s v="Brentwood"/>
    <x v="1"/>
    <n v="94513"/>
    <x v="1"/>
    <x v="1070"/>
    <x v="1"/>
    <x v="10"/>
    <x v="1050"/>
    <n v="26.76"/>
    <n v="4"/>
    <n v="0"/>
    <n v="12.3096"/>
  </r>
  <r>
    <n v="1987"/>
    <x v="971"/>
    <x v="0"/>
    <x v="197"/>
    <d v="2013-07-28T00:00:00"/>
    <s v="First Class"/>
    <x v="558"/>
    <s v="Christy Brittain"/>
    <x v="0"/>
    <s v="United States"/>
    <s v="Columbus"/>
    <x v="24"/>
    <n v="43229"/>
    <x v="3"/>
    <x v="306"/>
    <x v="2"/>
    <x v="16"/>
    <x v="303"/>
    <n v="1439.9759999999999"/>
    <n v="4"/>
    <n v="0.4"/>
    <n v="191.99680000000001"/>
  </r>
  <r>
    <n v="1988"/>
    <x v="972"/>
    <x v="1"/>
    <x v="529"/>
    <d v="2012-11-13T00:00:00"/>
    <s v="Standard Class"/>
    <x v="548"/>
    <s v="Adam Shillingsburg"/>
    <x v="0"/>
    <s v="United States"/>
    <s v="Springfield"/>
    <x v="25"/>
    <n v="65807"/>
    <x v="2"/>
    <x v="1212"/>
    <x v="1"/>
    <x v="8"/>
    <x v="1188"/>
    <n v="17.22"/>
    <n v="3"/>
    <n v="0"/>
    <n v="7.9212000000000007"/>
  </r>
  <r>
    <n v="1989"/>
    <x v="972"/>
    <x v="1"/>
    <x v="529"/>
    <d v="2012-11-13T00:00:00"/>
    <s v="Standard Class"/>
    <x v="548"/>
    <s v="Adam Shillingsburg"/>
    <x v="0"/>
    <s v="United States"/>
    <s v="Springfield"/>
    <x v="25"/>
    <n v="65807"/>
    <x v="2"/>
    <x v="1213"/>
    <x v="0"/>
    <x v="3"/>
    <x v="1189"/>
    <n v="1024.3800000000001"/>
    <n v="7"/>
    <n v="0"/>
    <n v="215.11979999999994"/>
  </r>
  <r>
    <n v="1990"/>
    <x v="972"/>
    <x v="1"/>
    <x v="529"/>
    <d v="2012-11-13T00:00:00"/>
    <s v="Standard Class"/>
    <x v="548"/>
    <s v="Adam Shillingsburg"/>
    <x v="0"/>
    <s v="United States"/>
    <s v="Springfield"/>
    <x v="25"/>
    <n v="65807"/>
    <x v="2"/>
    <x v="1214"/>
    <x v="1"/>
    <x v="12"/>
    <x v="746"/>
    <n v="26.22"/>
    <n v="3"/>
    <n v="0"/>
    <n v="12.323399999999999"/>
  </r>
  <r>
    <n v="1991"/>
    <x v="972"/>
    <x v="1"/>
    <x v="529"/>
    <d v="2012-11-13T00:00:00"/>
    <s v="Standard Class"/>
    <x v="548"/>
    <s v="Adam Shillingsburg"/>
    <x v="0"/>
    <s v="United States"/>
    <s v="Springfield"/>
    <x v="25"/>
    <n v="65807"/>
    <x v="2"/>
    <x v="1215"/>
    <x v="1"/>
    <x v="10"/>
    <x v="1190"/>
    <n v="17.34"/>
    <n v="3"/>
    <n v="0"/>
    <n v="8.4966000000000008"/>
  </r>
  <r>
    <n v="1992"/>
    <x v="973"/>
    <x v="3"/>
    <x v="642"/>
    <d v="2014-03-01T00:00:00"/>
    <s v="Standard Class"/>
    <x v="558"/>
    <s v="Christy Brittain"/>
    <x v="0"/>
    <s v="United States"/>
    <s v="Philadelphia"/>
    <x v="9"/>
    <n v="19134"/>
    <x v="3"/>
    <x v="925"/>
    <x v="1"/>
    <x v="8"/>
    <x v="908"/>
    <n v="4.9560000000000004"/>
    <n v="4"/>
    <n v="0.7"/>
    <n v="-3.7995999999999981"/>
  </r>
  <r>
    <n v="1993"/>
    <x v="974"/>
    <x v="3"/>
    <x v="643"/>
    <d v="2014-07-03T00:00:00"/>
    <s v="Standard Class"/>
    <x v="529"/>
    <s v="Max Ludwig"/>
    <x v="2"/>
    <s v="United States"/>
    <s v="Springfield"/>
    <x v="21"/>
    <n v="97477"/>
    <x v="1"/>
    <x v="429"/>
    <x v="1"/>
    <x v="2"/>
    <x v="424"/>
    <n v="71.040000000000006"/>
    <n v="6"/>
    <n v="0.2"/>
    <n v="26.640000000000004"/>
  </r>
  <r>
    <n v="1994"/>
    <x v="974"/>
    <x v="3"/>
    <x v="643"/>
    <d v="2014-07-03T00:00:00"/>
    <s v="Standard Class"/>
    <x v="529"/>
    <s v="Max Ludwig"/>
    <x v="2"/>
    <s v="United States"/>
    <s v="Springfield"/>
    <x v="21"/>
    <n v="97477"/>
    <x v="1"/>
    <x v="1216"/>
    <x v="1"/>
    <x v="6"/>
    <x v="1191"/>
    <n v="5.3440000000000003"/>
    <n v="2"/>
    <n v="0.2"/>
    <n v="0.73479999999999923"/>
  </r>
  <r>
    <n v="1995"/>
    <x v="974"/>
    <x v="3"/>
    <x v="643"/>
    <d v="2014-07-03T00:00:00"/>
    <s v="Standard Class"/>
    <x v="529"/>
    <s v="Max Ludwig"/>
    <x v="2"/>
    <s v="United States"/>
    <s v="Springfield"/>
    <x v="21"/>
    <n v="97477"/>
    <x v="1"/>
    <x v="1217"/>
    <x v="1"/>
    <x v="13"/>
    <x v="1192"/>
    <n v="11.304"/>
    <n v="3"/>
    <n v="0.2"/>
    <n v="-2.1194999999999999"/>
  </r>
  <r>
    <n v="1996"/>
    <x v="975"/>
    <x v="3"/>
    <x v="574"/>
    <d v="2014-12-05T00:00:00"/>
    <s v="Second Class"/>
    <x v="559"/>
    <s v="Joy Smith"/>
    <x v="0"/>
    <s v="United States"/>
    <s v="Houston"/>
    <x v="5"/>
    <n v="77036"/>
    <x v="2"/>
    <x v="1218"/>
    <x v="1"/>
    <x v="9"/>
    <x v="1193"/>
    <n v="294.61999999999995"/>
    <n v="5"/>
    <n v="0.8"/>
    <n v="-766.01199999999994"/>
  </r>
  <r>
    <n v="1997"/>
    <x v="975"/>
    <x v="3"/>
    <x v="574"/>
    <d v="2014-12-05T00:00:00"/>
    <s v="Second Class"/>
    <x v="559"/>
    <s v="Joy Smith"/>
    <x v="0"/>
    <s v="United States"/>
    <s v="Houston"/>
    <x v="5"/>
    <n v="77036"/>
    <x v="2"/>
    <x v="493"/>
    <x v="0"/>
    <x v="5"/>
    <x v="488"/>
    <n v="8.7520000000000007"/>
    <n v="4"/>
    <n v="0.6"/>
    <n v="-3.719599999999998"/>
  </r>
  <r>
    <n v="1998"/>
    <x v="976"/>
    <x v="2"/>
    <x v="644"/>
    <d v="2011-02-10T00:00:00"/>
    <s v="First Class"/>
    <x v="540"/>
    <s v="Neil Ducich"/>
    <x v="1"/>
    <s v="United States"/>
    <s v="Chesapeake"/>
    <x v="17"/>
    <n v="23320"/>
    <x v="0"/>
    <x v="547"/>
    <x v="1"/>
    <x v="2"/>
    <x v="542"/>
    <n v="15"/>
    <n v="4"/>
    <n v="0"/>
    <n v="7.1999999999999993"/>
  </r>
  <r>
    <n v="1999"/>
    <x v="976"/>
    <x v="2"/>
    <x v="644"/>
    <d v="2011-02-10T00:00:00"/>
    <s v="First Class"/>
    <x v="540"/>
    <s v="Neil Ducich"/>
    <x v="1"/>
    <s v="United States"/>
    <s v="Chesapeake"/>
    <x v="17"/>
    <n v="23320"/>
    <x v="0"/>
    <x v="297"/>
    <x v="2"/>
    <x v="7"/>
    <x v="294"/>
    <n v="161.61000000000001"/>
    <n v="1"/>
    <n v="0"/>
    <n v="42.018600000000006"/>
  </r>
  <r>
    <n v="2000"/>
    <x v="976"/>
    <x v="2"/>
    <x v="644"/>
    <d v="2011-02-10T00:00:00"/>
    <s v="First Class"/>
    <x v="540"/>
    <s v="Neil Ducich"/>
    <x v="1"/>
    <s v="United States"/>
    <s v="Chesapeake"/>
    <x v="17"/>
    <n v="23320"/>
    <x v="0"/>
    <x v="1129"/>
    <x v="2"/>
    <x v="7"/>
    <x v="1108"/>
    <n v="144.94999999999999"/>
    <n v="5"/>
    <n v="0"/>
    <n v="42.035499999999985"/>
  </r>
  <r>
    <n v="2001"/>
    <x v="977"/>
    <x v="3"/>
    <x v="645"/>
    <d v="2014-04-19T00:00:00"/>
    <s v="Standard Class"/>
    <x v="560"/>
    <s v="Luke Weiss"/>
    <x v="0"/>
    <s v="United States"/>
    <s v="Pasadena"/>
    <x v="1"/>
    <n v="91104"/>
    <x v="1"/>
    <x v="97"/>
    <x v="2"/>
    <x v="11"/>
    <x v="97"/>
    <n v="199.95000000000002"/>
    <n v="5"/>
    <n v="0"/>
    <n v="21.994499999999988"/>
  </r>
  <r>
    <n v="2002"/>
    <x v="977"/>
    <x v="3"/>
    <x v="645"/>
    <d v="2014-04-19T00:00:00"/>
    <s v="Standard Class"/>
    <x v="560"/>
    <s v="Luke Weiss"/>
    <x v="0"/>
    <s v="United States"/>
    <s v="Pasadena"/>
    <x v="1"/>
    <n v="91104"/>
    <x v="1"/>
    <x v="1054"/>
    <x v="1"/>
    <x v="6"/>
    <x v="1034"/>
    <n v="41.86"/>
    <n v="7"/>
    <n v="0"/>
    <n v="14.232399999999998"/>
  </r>
  <r>
    <n v="2003"/>
    <x v="978"/>
    <x v="3"/>
    <x v="53"/>
    <d v="2014-12-29T00:00:00"/>
    <s v="Second Class"/>
    <x v="527"/>
    <s v="Joni Wasserman"/>
    <x v="0"/>
    <s v="United States"/>
    <s v="Louisville"/>
    <x v="0"/>
    <n v="40214"/>
    <x v="0"/>
    <x v="911"/>
    <x v="1"/>
    <x v="4"/>
    <x v="894"/>
    <n v="95.94"/>
    <n v="3"/>
    <n v="0"/>
    <n v="9.5940000000000012"/>
  </r>
  <r>
    <n v="2004"/>
    <x v="978"/>
    <x v="3"/>
    <x v="53"/>
    <d v="2014-12-29T00:00:00"/>
    <s v="Second Class"/>
    <x v="527"/>
    <s v="Joni Wasserman"/>
    <x v="0"/>
    <s v="United States"/>
    <s v="Louisville"/>
    <x v="0"/>
    <n v="40214"/>
    <x v="0"/>
    <x v="64"/>
    <x v="0"/>
    <x v="1"/>
    <x v="64"/>
    <n v="304.45"/>
    <n v="5"/>
    <n v="0"/>
    <n v="76.112499999999983"/>
  </r>
  <r>
    <n v="2005"/>
    <x v="979"/>
    <x v="3"/>
    <x v="645"/>
    <d v="2014-04-19T00:00:00"/>
    <s v="Standard Class"/>
    <x v="337"/>
    <s v="Sample Company A"/>
    <x v="2"/>
    <s v="United States"/>
    <s v="Lubbock"/>
    <x v="5"/>
    <n v="79424"/>
    <x v="2"/>
    <x v="92"/>
    <x v="1"/>
    <x v="8"/>
    <x v="92"/>
    <n v="11.363999999999997"/>
    <n v="3"/>
    <n v="0.8"/>
    <n v="-17.045999999999999"/>
  </r>
  <r>
    <n v="2006"/>
    <x v="980"/>
    <x v="2"/>
    <x v="520"/>
    <d v="2012-01-04T00:00:00"/>
    <s v="Standard Class"/>
    <x v="338"/>
    <s v="Rob Williams"/>
    <x v="1"/>
    <s v="United States"/>
    <s v="Columbia"/>
    <x v="25"/>
    <n v="65203"/>
    <x v="2"/>
    <x v="753"/>
    <x v="1"/>
    <x v="6"/>
    <x v="744"/>
    <n v="29.68"/>
    <n v="7"/>
    <n v="0"/>
    <n v="11.575199999999999"/>
  </r>
  <r>
    <n v="2007"/>
    <x v="980"/>
    <x v="2"/>
    <x v="520"/>
    <d v="2012-01-04T00:00:00"/>
    <s v="Standard Class"/>
    <x v="338"/>
    <s v="Rob Williams"/>
    <x v="1"/>
    <s v="United States"/>
    <s v="Columbia"/>
    <x v="25"/>
    <n v="65203"/>
    <x v="2"/>
    <x v="234"/>
    <x v="2"/>
    <x v="11"/>
    <x v="232"/>
    <n v="47.53"/>
    <n v="7"/>
    <n v="0"/>
    <n v="16.160200000000003"/>
  </r>
  <r>
    <n v="2008"/>
    <x v="981"/>
    <x v="3"/>
    <x v="646"/>
    <d v="2014-08-05T00:00:00"/>
    <s v="First Class"/>
    <x v="496"/>
    <s v="Charlotte Melton"/>
    <x v="0"/>
    <s v="United States"/>
    <s v="Chicago"/>
    <x v="10"/>
    <n v="60623"/>
    <x v="2"/>
    <x v="1219"/>
    <x v="0"/>
    <x v="0"/>
    <x v="1194"/>
    <n v="183.37199999999999"/>
    <n v="2"/>
    <n v="0.3"/>
    <n v="-36.674399999999991"/>
  </r>
  <r>
    <n v="2009"/>
    <x v="982"/>
    <x v="2"/>
    <x v="647"/>
    <d v="2011-11-21T00:00:00"/>
    <s v="Standard Class"/>
    <x v="440"/>
    <s v="Jamie Frazer"/>
    <x v="0"/>
    <s v="United States"/>
    <s v="Johnson City"/>
    <x v="18"/>
    <n v="37604"/>
    <x v="0"/>
    <x v="1039"/>
    <x v="1"/>
    <x v="6"/>
    <x v="1020"/>
    <n v="4.2240000000000002"/>
    <n v="3"/>
    <n v="0.2"/>
    <n v="0.47519999999999984"/>
  </r>
  <r>
    <n v="2010"/>
    <x v="982"/>
    <x v="2"/>
    <x v="647"/>
    <d v="2011-11-21T00:00:00"/>
    <s v="Standard Class"/>
    <x v="440"/>
    <s v="Jamie Frazer"/>
    <x v="0"/>
    <s v="United States"/>
    <s v="Johnson City"/>
    <x v="18"/>
    <n v="37604"/>
    <x v="0"/>
    <x v="77"/>
    <x v="1"/>
    <x v="9"/>
    <x v="77"/>
    <n v="333.05600000000004"/>
    <n v="2"/>
    <n v="0.2"/>
    <n v="29.142400000000009"/>
  </r>
  <r>
    <n v="2011"/>
    <x v="982"/>
    <x v="2"/>
    <x v="647"/>
    <d v="2011-11-21T00:00:00"/>
    <s v="Standard Class"/>
    <x v="440"/>
    <s v="Jamie Frazer"/>
    <x v="0"/>
    <s v="United States"/>
    <s v="Johnson City"/>
    <x v="18"/>
    <n v="37604"/>
    <x v="0"/>
    <x v="565"/>
    <x v="1"/>
    <x v="10"/>
    <x v="560"/>
    <n v="24.896000000000001"/>
    <n v="4"/>
    <n v="0.2"/>
    <n v="7.7799999999999976"/>
  </r>
  <r>
    <n v="2012"/>
    <x v="983"/>
    <x v="1"/>
    <x v="555"/>
    <d v="2012-12-11T00:00:00"/>
    <s v="Same Day"/>
    <x v="561"/>
    <s v="Stuart Calhoun"/>
    <x v="0"/>
    <s v="United States"/>
    <s v="Houston"/>
    <x v="5"/>
    <n v="77041"/>
    <x v="2"/>
    <x v="590"/>
    <x v="2"/>
    <x v="11"/>
    <x v="585"/>
    <n v="159.98400000000001"/>
    <n v="2"/>
    <n v="0.2"/>
    <n v="35.996400000000001"/>
  </r>
  <r>
    <n v="2013"/>
    <x v="983"/>
    <x v="1"/>
    <x v="555"/>
    <d v="2012-12-11T00:00:00"/>
    <s v="Same Day"/>
    <x v="561"/>
    <s v="Stuart Calhoun"/>
    <x v="0"/>
    <s v="United States"/>
    <s v="Houston"/>
    <x v="5"/>
    <n v="77041"/>
    <x v="2"/>
    <x v="1220"/>
    <x v="1"/>
    <x v="4"/>
    <x v="1195"/>
    <n v="46.344000000000001"/>
    <n v="3"/>
    <n v="0.2"/>
    <n v="4.6344000000000012"/>
  </r>
  <r>
    <n v="2014"/>
    <x v="984"/>
    <x v="0"/>
    <x v="31"/>
    <d v="2013-09-24T00:00:00"/>
    <s v="Standard Class"/>
    <x v="562"/>
    <s v="Anne McFarland"/>
    <x v="0"/>
    <s v="United States"/>
    <s v="Auburn"/>
    <x v="19"/>
    <n v="36830"/>
    <x v="0"/>
    <x v="1131"/>
    <x v="0"/>
    <x v="1"/>
    <x v="1110"/>
    <n v="350.98"/>
    <n v="1"/>
    <n v="0"/>
    <n v="84.23520000000002"/>
  </r>
  <r>
    <n v="2015"/>
    <x v="984"/>
    <x v="0"/>
    <x v="31"/>
    <d v="2013-09-24T00:00:00"/>
    <s v="Standard Class"/>
    <x v="562"/>
    <s v="Anne McFarland"/>
    <x v="0"/>
    <s v="United States"/>
    <s v="Auburn"/>
    <x v="19"/>
    <n v="36830"/>
    <x v="0"/>
    <x v="1221"/>
    <x v="1"/>
    <x v="10"/>
    <x v="1196"/>
    <n v="13.08"/>
    <n v="2"/>
    <n v="0"/>
    <n v="6.0167999999999999"/>
  </r>
  <r>
    <n v="2016"/>
    <x v="984"/>
    <x v="0"/>
    <x v="31"/>
    <d v="2013-09-24T00:00:00"/>
    <s v="Standard Class"/>
    <x v="562"/>
    <s v="Anne McFarland"/>
    <x v="0"/>
    <s v="United States"/>
    <s v="Auburn"/>
    <x v="19"/>
    <n v="36830"/>
    <x v="0"/>
    <x v="906"/>
    <x v="1"/>
    <x v="4"/>
    <x v="889"/>
    <n v="900.08"/>
    <n v="4"/>
    <n v="0"/>
    <n v="117.0104"/>
  </r>
  <r>
    <n v="2017"/>
    <x v="985"/>
    <x v="1"/>
    <x v="531"/>
    <d v="2012-03-23T00:00:00"/>
    <s v="Standard Class"/>
    <x v="318"/>
    <s v="Berenike Kampe"/>
    <x v="0"/>
    <s v="United States"/>
    <s v="San Bernardino"/>
    <x v="1"/>
    <n v="92404"/>
    <x v="1"/>
    <x v="1045"/>
    <x v="1"/>
    <x v="8"/>
    <x v="1025"/>
    <n v="17.568000000000001"/>
    <n v="2"/>
    <n v="0.2"/>
    <n v="6.3684000000000003"/>
  </r>
  <r>
    <n v="2018"/>
    <x v="985"/>
    <x v="1"/>
    <x v="531"/>
    <d v="2012-03-23T00:00:00"/>
    <s v="Standard Class"/>
    <x v="318"/>
    <s v="Berenike Kampe"/>
    <x v="0"/>
    <s v="United States"/>
    <s v="San Bernardino"/>
    <x v="1"/>
    <n v="92404"/>
    <x v="1"/>
    <x v="2"/>
    <x v="1"/>
    <x v="2"/>
    <x v="2"/>
    <n v="14.62"/>
    <n v="2"/>
    <n v="0"/>
    <n v="6.8713999999999995"/>
  </r>
  <r>
    <n v="2019"/>
    <x v="985"/>
    <x v="1"/>
    <x v="531"/>
    <d v="2012-03-23T00:00:00"/>
    <s v="Standard Class"/>
    <x v="318"/>
    <s v="Berenike Kampe"/>
    <x v="0"/>
    <s v="United States"/>
    <s v="San Bernardino"/>
    <x v="1"/>
    <n v="92404"/>
    <x v="1"/>
    <x v="1059"/>
    <x v="1"/>
    <x v="14"/>
    <x v="1039"/>
    <n v="33.36"/>
    <n v="4"/>
    <n v="0"/>
    <n v="8.6736000000000004"/>
  </r>
  <r>
    <n v="2020"/>
    <x v="985"/>
    <x v="1"/>
    <x v="531"/>
    <d v="2012-03-23T00:00:00"/>
    <s v="Standard Class"/>
    <x v="318"/>
    <s v="Berenike Kampe"/>
    <x v="0"/>
    <s v="United States"/>
    <s v="San Bernardino"/>
    <x v="1"/>
    <n v="92404"/>
    <x v="1"/>
    <x v="186"/>
    <x v="1"/>
    <x v="10"/>
    <x v="185"/>
    <n v="40.14"/>
    <n v="6"/>
    <n v="0"/>
    <n v="19.668600000000001"/>
  </r>
  <r>
    <n v="2021"/>
    <x v="986"/>
    <x v="0"/>
    <x v="251"/>
    <d v="2013-09-22T00:00:00"/>
    <s v="First Class"/>
    <x v="563"/>
    <s v="Rick Huthwaite"/>
    <x v="2"/>
    <s v="United States"/>
    <s v="Providence"/>
    <x v="34"/>
    <n v="2908"/>
    <x v="3"/>
    <x v="518"/>
    <x v="1"/>
    <x v="4"/>
    <x v="513"/>
    <n v="1606.23"/>
    <n v="9"/>
    <n v="0"/>
    <n v="481.86899999999986"/>
  </r>
  <r>
    <n v="2022"/>
    <x v="986"/>
    <x v="0"/>
    <x v="251"/>
    <d v="2013-09-22T00:00:00"/>
    <s v="First Class"/>
    <x v="563"/>
    <s v="Rick Huthwaite"/>
    <x v="2"/>
    <s v="United States"/>
    <s v="Providence"/>
    <x v="34"/>
    <n v="2908"/>
    <x v="3"/>
    <x v="126"/>
    <x v="1"/>
    <x v="10"/>
    <x v="557"/>
    <n v="17.04"/>
    <n v="3"/>
    <n v="0"/>
    <n v="7.6679999999999993"/>
  </r>
  <r>
    <n v="2023"/>
    <x v="986"/>
    <x v="0"/>
    <x v="251"/>
    <d v="2013-09-22T00:00:00"/>
    <s v="First Class"/>
    <x v="563"/>
    <s v="Rick Huthwaite"/>
    <x v="2"/>
    <s v="United States"/>
    <s v="Providence"/>
    <x v="34"/>
    <n v="2908"/>
    <x v="3"/>
    <x v="729"/>
    <x v="1"/>
    <x v="8"/>
    <x v="721"/>
    <n v="49.53"/>
    <n v="3"/>
    <n v="0"/>
    <n v="23.774400000000004"/>
  </r>
  <r>
    <n v="2024"/>
    <x v="986"/>
    <x v="0"/>
    <x v="251"/>
    <d v="2013-09-22T00:00:00"/>
    <s v="First Class"/>
    <x v="563"/>
    <s v="Rick Huthwaite"/>
    <x v="2"/>
    <s v="United States"/>
    <s v="Providence"/>
    <x v="34"/>
    <n v="2908"/>
    <x v="3"/>
    <x v="635"/>
    <x v="0"/>
    <x v="1"/>
    <x v="629"/>
    <n v="872.32"/>
    <n v="4"/>
    <n v="0"/>
    <n v="244.24959999999999"/>
  </r>
  <r>
    <n v="2025"/>
    <x v="987"/>
    <x v="3"/>
    <x v="648"/>
    <d v="2014-08-23T00:00:00"/>
    <s v="Second Class"/>
    <x v="421"/>
    <s v="Gene McClure"/>
    <x v="0"/>
    <s v="United States"/>
    <s v="Fresno"/>
    <x v="1"/>
    <n v="93727"/>
    <x v="1"/>
    <x v="979"/>
    <x v="1"/>
    <x v="8"/>
    <x v="963"/>
    <n v="239.12000000000003"/>
    <n v="5"/>
    <n v="0.2"/>
    <n v="77.71399999999997"/>
  </r>
  <r>
    <n v="2026"/>
    <x v="988"/>
    <x v="1"/>
    <x v="649"/>
    <d v="2012-03-15T00:00:00"/>
    <s v="First Class"/>
    <x v="507"/>
    <s v="Marc Crier"/>
    <x v="0"/>
    <s v="United States"/>
    <s v="Seattle"/>
    <x v="4"/>
    <n v="98103"/>
    <x v="1"/>
    <x v="631"/>
    <x v="0"/>
    <x v="0"/>
    <x v="625"/>
    <n v="141.96"/>
    <n v="2"/>
    <n v="0"/>
    <n v="39.748800000000003"/>
  </r>
  <r>
    <n v="2027"/>
    <x v="989"/>
    <x v="0"/>
    <x v="162"/>
    <d v="2013-09-11T00:00:00"/>
    <s v="Second Class"/>
    <x v="91"/>
    <s v="Valerie Mitchum"/>
    <x v="2"/>
    <s v="United States"/>
    <s v="Lancaster"/>
    <x v="1"/>
    <n v="93534"/>
    <x v="1"/>
    <x v="340"/>
    <x v="1"/>
    <x v="8"/>
    <x v="336"/>
    <n v="33.024000000000001"/>
    <n v="2"/>
    <n v="0.2"/>
    <n v="11.558399999999999"/>
  </r>
  <r>
    <n v="2028"/>
    <x v="989"/>
    <x v="0"/>
    <x v="162"/>
    <d v="2013-09-11T00:00:00"/>
    <s v="Second Class"/>
    <x v="91"/>
    <s v="Valerie Mitchum"/>
    <x v="2"/>
    <s v="United States"/>
    <s v="Lancaster"/>
    <x v="1"/>
    <n v="93534"/>
    <x v="1"/>
    <x v="542"/>
    <x v="1"/>
    <x v="8"/>
    <x v="537"/>
    <n v="67.13600000000001"/>
    <n v="4"/>
    <n v="0.2"/>
    <n v="23.497599999999995"/>
  </r>
  <r>
    <n v="2029"/>
    <x v="990"/>
    <x v="1"/>
    <x v="650"/>
    <d v="2012-11-30T00:00:00"/>
    <s v="Standard Class"/>
    <x v="323"/>
    <s v="Guy Phonely"/>
    <x v="1"/>
    <s v="United States"/>
    <s v="Leominster"/>
    <x v="31"/>
    <n v="1453"/>
    <x v="3"/>
    <x v="185"/>
    <x v="1"/>
    <x v="8"/>
    <x v="184"/>
    <n v="14.73"/>
    <n v="3"/>
    <n v="0"/>
    <n v="6.9230999999999998"/>
  </r>
  <r>
    <n v="2030"/>
    <x v="990"/>
    <x v="1"/>
    <x v="650"/>
    <d v="2012-11-30T00:00:00"/>
    <s v="Standard Class"/>
    <x v="323"/>
    <s v="Guy Phonely"/>
    <x v="1"/>
    <s v="United States"/>
    <s v="Leominster"/>
    <x v="31"/>
    <n v="1453"/>
    <x v="3"/>
    <x v="1222"/>
    <x v="1"/>
    <x v="4"/>
    <x v="1197"/>
    <n v="104.9"/>
    <n v="5"/>
    <n v="0"/>
    <n v="25.175999999999998"/>
  </r>
  <r>
    <n v="2031"/>
    <x v="990"/>
    <x v="1"/>
    <x v="650"/>
    <d v="2012-11-30T00:00:00"/>
    <s v="Standard Class"/>
    <x v="323"/>
    <s v="Guy Phonely"/>
    <x v="1"/>
    <s v="United States"/>
    <s v="Leominster"/>
    <x v="31"/>
    <n v="1453"/>
    <x v="3"/>
    <x v="785"/>
    <x v="1"/>
    <x v="8"/>
    <x v="776"/>
    <n v="61.04"/>
    <n v="4"/>
    <n v="0"/>
    <n v="30.52"/>
  </r>
  <r>
    <n v="2032"/>
    <x v="990"/>
    <x v="1"/>
    <x v="650"/>
    <d v="2012-11-30T00:00:00"/>
    <s v="Standard Class"/>
    <x v="323"/>
    <s v="Guy Phonely"/>
    <x v="1"/>
    <s v="United States"/>
    <s v="Leominster"/>
    <x v="31"/>
    <n v="1453"/>
    <x v="3"/>
    <x v="1029"/>
    <x v="1"/>
    <x v="10"/>
    <x v="1011"/>
    <n v="10.95"/>
    <n v="3"/>
    <n v="0"/>
    <n v="5.1464999999999996"/>
  </r>
  <r>
    <n v="2033"/>
    <x v="991"/>
    <x v="0"/>
    <x v="10"/>
    <d v="2013-12-14T00:00:00"/>
    <s v="Standard Class"/>
    <x v="334"/>
    <s v="George Bell"/>
    <x v="1"/>
    <s v="United States"/>
    <s v="Fort Worth"/>
    <x v="5"/>
    <n v="76106"/>
    <x v="2"/>
    <x v="707"/>
    <x v="1"/>
    <x v="10"/>
    <x v="699"/>
    <n v="9.3920000000000012"/>
    <n v="2"/>
    <n v="0.2"/>
    <n v="3.2871999999999999"/>
  </r>
  <r>
    <n v="2034"/>
    <x v="991"/>
    <x v="0"/>
    <x v="10"/>
    <d v="2013-12-14T00:00:00"/>
    <s v="Standard Class"/>
    <x v="334"/>
    <s v="George Bell"/>
    <x v="1"/>
    <s v="United States"/>
    <s v="Fort Worth"/>
    <x v="5"/>
    <n v="76106"/>
    <x v="2"/>
    <x v="1132"/>
    <x v="1"/>
    <x v="6"/>
    <x v="1111"/>
    <n v="9.3280000000000012"/>
    <n v="1"/>
    <n v="0.2"/>
    <n v="0.8162000000000007"/>
  </r>
  <r>
    <n v="2035"/>
    <x v="992"/>
    <x v="3"/>
    <x v="145"/>
    <d v="2014-09-30T00:00:00"/>
    <s v="Standard Class"/>
    <x v="564"/>
    <s v="Carol Triggs"/>
    <x v="0"/>
    <s v="United States"/>
    <s v="Rochester"/>
    <x v="11"/>
    <n v="55901"/>
    <x v="2"/>
    <x v="863"/>
    <x v="1"/>
    <x v="8"/>
    <x v="849"/>
    <n v="8.26"/>
    <n v="2"/>
    <n v="0"/>
    <n v="3.8822000000000001"/>
  </r>
  <r>
    <n v="2036"/>
    <x v="992"/>
    <x v="3"/>
    <x v="145"/>
    <d v="2014-09-30T00:00:00"/>
    <s v="Standard Class"/>
    <x v="564"/>
    <s v="Carol Triggs"/>
    <x v="0"/>
    <s v="United States"/>
    <s v="Rochester"/>
    <x v="11"/>
    <n v="55901"/>
    <x v="2"/>
    <x v="51"/>
    <x v="0"/>
    <x v="1"/>
    <x v="51"/>
    <n v="269.96999999999997"/>
    <n v="3"/>
    <n v="0"/>
    <n v="51.294299999999964"/>
  </r>
  <r>
    <n v="2037"/>
    <x v="993"/>
    <x v="1"/>
    <x v="651"/>
    <d v="2012-01-27T00:00:00"/>
    <s v="Standard Class"/>
    <x v="194"/>
    <s v="Carl Weiss"/>
    <x v="2"/>
    <s v="United States"/>
    <s v="Bozeman"/>
    <x v="37"/>
    <n v="59715"/>
    <x v="1"/>
    <x v="364"/>
    <x v="1"/>
    <x v="10"/>
    <x v="359"/>
    <n v="29.04"/>
    <n v="3"/>
    <n v="0"/>
    <n v="13.9392"/>
  </r>
  <r>
    <n v="2038"/>
    <x v="993"/>
    <x v="1"/>
    <x v="651"/>
    <d v="2012-01-27T00:00:00"/>
    <s v="Standard Class"/>
    <x v="194"/>
    <s v="Carl Weiss"/>
    <x v="2"/>
    <s v="United States"/>
    <s v="Bozeman"/>
    <x v="37"/>
    <n v="59715"/>
    <x v="1"/>
    <x v="1100"/>
    <x v="1"/>
    <x v="2"/>
    <x v="1080"/>
    <n v="14.62"/>
    <n v="2"/>
    <n v="0"/>
    <n v="6.8713999999999995"/>
  </r>
  <r>
    <n v="2039"/>
    <x v="994"/>
    <x v="1"/>
    <x v="652"/>
    <d v="2012-06-23T00:00:00"/>
    <s v="Standard Class"/>
    <x v="381"/>
    <s v="Skye Norling"/>
    <x v="2"/>
    <s v="United States"/>
    <s v="Peoria"/>
    <x v="16"/>
    <n v="85345"/>
    <x v="1"/>
    <x v="1223"/>
    <x v="1"/>
    <x v="10"/>
    <x v="1198"/>
    <n v="11.952000000000002"/>
    <n v="3"/>
    <n v="0.2"/>
    <n v="4.3326000000000002"/>
  </r>
  <r>
    <n v="2040"/>
    <x v="994"/>
    <x v="1"/>
    <x v="652"/>
    <d v="2012-06-23T00:00:00"/>
    <s v="Standard Class"/>
    <x v="381"/>
    <s v="Skye Norling"/>
    <x v="2"/>
    <s v="United States"/>
    <s v="Peoria"/>
    <x v="16"/>
    <n v="85345"/>
    <x v="1"/>
    <x v="870"/>
    <x v="1"/>
    <x v="8"/>
    <x v="855"/>
    <n v="4.5360000000000014"/>
    <n v="7"/>
    <n v="0.7"/>
    <n v="-3.3263999999999996"/>
  </r>
  <r>
    <n v="2041"/>
    <x v="994"/>
    <x v="1"/>
    <x v="652"/>
    <d v="2012-06-23T00:00:00"/>
    <s v="Standard Class"/>
    <x v="381"/>
    <s v="Skye Norling"/>
    <x v="2"/>
    <s v="United States"/>
    <s v="Peoria"/>
    <x v="16"/>
    <n v="85345"/>
    <x v="1"/>
    <x v="785"/>
    <x v="1"/>
    <x v="8"/>
    <x v="776"/>
    <n v="9.1560000000000006"/>
    <n v="2"/>
    <n v="0.7"/>
    <n v="-6.1039999999999974"/>
  </r>
  <r>
    <n v="2042"/>
    <x v="994"/>
    <x v="1"/>
    <x v="652"/>
    <d v="2012-06-23T00:00:00"/>
    <s v="Standard Class"/>
    <x v="381"/>
    <s v="Skye Norling"/>
    <x v="2"/>
    <s v="United States"/>
    <s v="Peoria"/>
    <x v="16"/>
    <n v="85345"/>
    <x v="1"/>
    <x v="1155"/>
    <x v="0"/>
    <x v="5"/>
    <x v="1134"/>
    <n v="75.36"/>
    <n v="5"/>
    <n v="0.2"/>
    <n v="20.724000000000007"/>
  </r>
  <r>
    <n v="2043"/>
    <x v="995"/>
    <x v="1"/>
    <x v="653"/>
    <d v="2012-10-08T00:00:00"/>
    <s v="Standard Class"/>
    <x v="182"/>
    <s v="Ed Braxton"/>
    <x v="1"/>
    <s v="United States"/>
    <s v="San Diego"/>
    <x v="1"/>
    <n v="92105"/>
    <x v="1"/>
    <x v="1224"/>
    <x v="1"/>
    <x v="8"/>
    <x v="1199"/>
    <n v="57.504000000000005"/>
    <n v="6"/>
    <n v="0.2"/>
    <n v="20.1264"/>
  </r>
  <r>
    <n v="2044"/>
    <x v="996"/>
    <x v="3"/>
    <x v="551"/>
    <d v="2014-11-24T00:00:00"/>
    <s v="Standard Class"/>
    <x v="478"/>
    <s v="Jane Waco"/>
    <x v="1"/>
    <s v="United States"/>
    <s v="Lakewood"/>
    <x v="24"/>
    <n v="44107"/>
    <x v="3"/>
    <x v="924"/>
    <x v="1"/>
    <x v="6"/>
    <x v="907"/>
    <n v="38.864000000000004"/>
    <n v="7"/>
    <n v="0.2"/>
    <n v="7.7728000000000002"/>
  </r>
  <r>
    <n v="2045"/>
    <x v="997"/>
    <x v="2"/>
    <x v="654"/>
    <d v="2011-08-23T00:00:00"/>
    <s v="Standard Class"/>
    <x v="10"/>
    <s v="Ken Black"/>
    <x v="1"/>
    <s v="United States"/>
    <s v="Houston"/>
    <x v="5"/>
    <n v="77095"/>
    <x v="2"/>
    <x v="988"/>
    <x v="1"/>
    <x v="10"/>
    <x v="972"/>
    <n v="15.552000000000003"/>
    <n v="3"/>
    <n v="0.2"/>
    <n v="5.4432"/>
  </r>
  <r>
    <n v="2046"/>
    <x v="998"/>
    <x v="0"/>
    <x v="19"/>
    <d v="2013-07-22T00:00:00"/>
    <s v="Standard Class"/>
    <x v="565"/>
    <s v="Matt Collister"/>
    <x v="1"/>
    <s v="United States"/>
    <s v="Perth Amboy"/>
    <x v="30"/>
    <n v="8861"/>
    <x v="3"/>
    <x v="723"/>
    <x v="1"/>
    <x v="9"/>
    <x v="715"/>
    <n v="162.63999999999999"/>
    <n v="2"/>
    <n v="0"/>
    <n v="45.539199999999994"/>
  </r>
  <r>
    <n v="2047"/>
    <x v="998"/>
    <x v="0"/>
    <x v="19"/>
    <d v="2013-07-22T00:00:00"/>
    <s v="Standard Class"/>
    <x v="565"/>
    <s v="Matt Collister"/>
    <x v="1"/>
    <s v="United States"/>
    <s v="Perth Amboy"/>
    <x v="30"/>
    <n v="8861"/>
    <x v="3"/>
    <x v="256"/>
    <x v="2"/>
    <x v="7"/>
    <x v="254"/>
    <n v="597"/>
    <n v="3"/>
    <n v="0"/>
    <n v="280.59000000000003"/>
  </r>
  <r>
    <n v="2048"/>
    <x v="998"/>
    <x v="0"/>
    <x v="19"/>
    <d v="2013-07-22T00:00:00"/>
    <s v="Standard Class"/>
    <x v="565"/>
    <s v="Matt Collister"/>
    <x v="1"/>
    <s v="United States"/>
    <s v="Perth Amboy"/>
    <x v="30"/>
    <n v="8861"/>
    <x v="3"/>
    <x v="417"/>
    <x v="1"/>
    <x v="10"/>
    <x v="412"/>
    <n v="55.48"/>
    <n v="1"/>
    <n v="0"/>
    <n v="26.630399999999998"/>
  </r>
  <r>
    <n v="2049"/>
    <x v="999"/>
    <x v="1"/>
    <x v="655"/>
    <d v="2012-07-13T00:00:00"/>
    <s v="First Class"/>
    <x v="242"/>
    <s v="Clytie Kelty"/>
    <x v="0"/>
    <s v="United States"/>
    <s v="Philadelphia"/>
    <x v="9"/>
    <n v="19134"/>
    <x v="3"/>
    <x v="28"/>
    <x v="0"/>
    <x v="5"/>
    <x v="28"/>
    <n v="289.80000000000007"/>
    <n v="7"/>
    <n v="0.2"/>
    <n v="36.224999999999966"/>
  </r>
  <r>
    <n v="2050"/>
    <x v="999"/>
    <x v="1"/>
    <x v="655"/>
    <d v="2012-07-13T00:00:00"/>
    <s v="First Class"/>
    <x v="242"/>
    <s v="Clytie Kelty"/>
    <x v="0"/>
    <s v="United States"/>
    <s v="Philadelphia"/>
    <x v="9"/>
    <n v="19134"/>
    <x v="3"/>
    <x v="757"/>
    <x v="1"/>
    <x v="8"/>
    <x v="748"/>
    <n v="2.5020000000000002"/>
    <n v="3"/>
    <n v="0.7"/>
    <n v="-2.0015999999999998"/>
  </r>
  <r>
    <n v="2051"/>
    <x v="999"/>
    <x v="1"/>
    <x v="655"/>
    <d v="2012-07-13T00:00:00"/>
    <s v="First Class"/>
    <x v="242"/>
    <s v="Clytie Kelty"/>
    <x v="0"/>
    <s v="United States"/>
    <s v="Philadelphia"/>
    <x v="9"/>
    <n v="19134"/>
    <x v="3"/>
    <x v="806"/>
    <x v="1"/>
    <x v="8"/>
    <x v="796"/>
    <n v="6.4800000000000013"/>
    <n v="4"/>
    <n v="0.7"/>
    <n v="-4.7519999999999989"/>
  </r>
  <r>
    <n v="2052"/>
    <x v="999"/>
    <x v="1"/>
    <x v="655"/>
    <d v="2012-07-13T00:00:00"/>
    <s v="First Class"/>
    <x v="242"/>
    <s v="Clytie Kelty"/>
    <x v="0"/>
    <s v="United States"/>
    <s v="Philadelphia"/>
    <x v="9"/>
    <n v="19134"/>
    <x v="3"/>
    <x v="1225"/>
    <x v="0"/>
    <x v="1"/>
    <x v="1200"/>
    <n v="341.48799999999994"/>
    <n v="8"/>
    <n v="0.3"/>
    <n v="-73.175999999999988"/>
  </r>
  <r>
    <n v="2053"/>
    <x v="999"/>
    <x v="1"/>
    <x v="655"/>
    <d v="2012-07-13T00:00:00"/>
    <s v="First Class"/>
    <x v="242"/>
    <s v="Clytie Kelty"/>
    <x v="0"/>
    <s v="United States"/>
    <s v="Philadelphia"/>
    <x v="9"/>
    <n v="19134"/>
    <x v="3"/>
    <x v="324"/>
    <x v="1"/>
    <x v="6"/>
    <x v="321"/>
    <n v="11.12"/>
    <n v="5"/>
    <n v="0.2"/>
    <n v="0.83399999999999963"/>
  </r>
  <r>
    <n v="2054"/>
    <x v="999"/>
    <x v="1"/>
    <x v="655"/>
    <d v="2012-07-13T00:00:00"/>
    <s v="First Class"/>
    <x v="242"/>
    <s v="Clytie Kelty"/>
    <x v="0"/>
    <s v="United States"/>
    <s v="Philadelphia"/>
    <x v="9"/>
    <n v="19134"/>
    <x v="3"/>
    <x v="1226"/>
    <x v="0"/>
    <x v="5"/>
    <x v="1201"/>
    <n v="25.344000000000001"/>
    <n v="6"/>
    <n v="0.2"/>
    <n v="3.4847999999999981"/>
  </r>
  <r>
    <n v="2055"/>
    <x v="1000"/>
    <x v="0"/>
    <x v="49"/>
    <d v="2013-12-08T00:00:00"/>
    <s v="Standard Class"/>
    <x v="502"/>
    <s v="Rick Duston"/>
    <x v="0"/>
    <s v="United States"/>
    <s v="Richmond"/>
    <x v="14"/>
    <n v="47374"/>
    <x v="2"/>
    <x v="1137"/>
    <x v="0"/>
    <x v="5"/>
    <x v="1116"/>
    <n v="17.309999999999999"/>
    <n v="3"/>
    <n v="0"/>
    <n v="5.1929999999999996"/>
  </r>
  <r>
    <n v="2056"/>
    <x v="1001"/>
    <x v="3"/>
    <x v="66"/>
    <d v="2014-12-26T00:00:00"/>
    <s v="First Class"/>
    <x v="236"/>
    <s v="Theone Pippenger"/>
    <x v="0"/>
    <s v="United States"/>
    <s v="Detroit"/>
    <x v="12"/>
    <n v="48227"/>
    <x v="2"/>
    <x v="1227"/>
    <x v="2"/>
    <x v="11"/>
    <x v="1202"/>
    <n v="199.95000000000002"/>
    <n v="5"/>
    <n v="0"/>
    <n v="63.983999999999988"/>
  </r>
  <r>
    <n v="2057"/>
    <x v="1001"/>
    <x v="3"/>
    <x v="66"/>
    <d v="2014-12-26T00:00:00"/>
    <s v="First Class"/>
    <x v="236"/>
    <s v="Theone Pippenger"/>
    <x v="0"/>
    <s v="United States"/>
    <s v="Detroit"/>
    <x v="12"/>
    <n v="48227"/>
    <x v="2"/>
    <x v="629"/>
    <x v="0"/>
    <x v="1"/>
    <x v="623"/>
    <n v="1586.6899999999998"/>
    <n v="7"/>
    <n v="0"/>
    <n v="412.5394"/>
  </r>
  <r>
    <n v="2058"/>
    <x v="1001"/>
    <x v="3"/>
    <x v="66"/>
    <d v="2014-12-26T00:00:00"/>
    <s v="First Class"/>
    <x v="236"/>
    <s v="Theone Pippenger"/>
    <x v="0"/>
    <s v="United States"/>
    <s v="Detroit"/>
    <x v="12"/>
    <n v="48227"/>
    <x v="2"/>
    <x v="106"/>
    <x v="2"/>
    <x v="11"/>
    <x v="106"/>
    <n v="84.99"/>
    <n v="1"/>
    <n v="0"/>
    <n v="30.596399999999996"/>
  </r>
  <r>
    <n v="2059"/>
    <x v="1001"/>
    <x v="3"/>
    <x v="66"/>
    <d v="2014-12-26T00:00:00"/>
    <s v="First Class"/>
    <x v="236"/>
    <s v="Theone Pippenger"/>
    <x v="0"/>
    <s v="United States"/>
    <s v="Detroit"/>
    <x v="12"/>
    <n v="48227"/>
    <x v="2"/>
    <x v="121"/>
    <x v="0"/>
    <x v="3"/>
    <x v="121"/>
    <n v="411.8"/>
    <n v="2"/>
    <n v="0"/>
    <n v="70.005999999999972"/>
  </r>
  <r>
    <n v="2060"/>
    <x v="1002"/>
    <x v="2"/>
    <x v="656"/>
    <d v="2011-11-04T00:00:00"/>
    <s v="Standard Class"/>
    <x v="55"/>
    <s v="Greg Guthrie"/>
    <x v="1"/>
    <s v="United States"/>
    <s v="Los Angeles"/>
    <x v="1"/>
    <n v="90049"/>
    <x v="1"/>
    <x v="1228"/>
    <x v="1"/>
    <x v="13"/>
    <x v="33"/>
    <n v="11.34"/>
    <n v="3"/>
    <n v="0"/>
    <n v="5.2164000000000001"/>
  </r>
  <r>
    <n v="2061"/>
    <x v="1002"/>
    <x v="2"/>
    <x v="656"/>
    <d v="2011-11-04T00:00:00"/>
    <s v="Standard Class"/>
    <x v="55"/>
    <s v="Greg Guthrie"/>
    <x v="1"/>
    <s v="United States"/>
    <s v="Los Angeles"/>
    <x v="1"/>
    <n v="90049"/>
    <x v="1"/>
    <x v="1229"/>
    <x v="1"/>
    <x v="4"/>
    <x v="1203"/>
    <n v="80.3"/>
    <n v="5"/>
    <n v="0"/>
    <n v="20.877999999999997"/>
  </r>
  <r>
    <n v="2062"/>
    <x v="1002"/>
    <x v="2"/>
    <x v="656"/>
    <d v="2011-11-04T00:00:00"/>
    <s v="Standard Class"/>
    <x v="55"/>
    <s v="Greg Guthrie"/>
    <x v="1"/>
    <s v="United States"/>
    <s v="Los Angeles"/>
    <x v="1"/>
    <n v="90049"/>
    <x v="1"/>
    <x v="1230"/>
    <x v="1"/>
    <x v="8"/>
    <x v="1204"/>
    <n v="15.968000000000002"/>
    <n v="2"/>
    <n v="0.2"/>
    <n v="5.3891999999999989"/>
  </r>
  <r>
    <n v="2063"/>
    <x v="1002"/>
    <x v="2"/>
    <x v="656"/>
    <d v="2011-11-04T00:00:00"/>
    <s v="Standard Class"/>
    <x v="55"/>
    <s v="Greg Guthrie"/>
    <x v="1"/>
    <s v="United States"/>
    <s v="Los Angeles"/>
    <x v="1"/>
    <n v="90049"/>
    <x v="1"/>
    <x v="1231"/>
    <x v="1"/>
    <x v="10"/>
    <x v="1205"/>
    <n v="64.740000000000009"/>
    <n v="13"/>
    <n v="0"/>
    <n v="30.427800000000005"/>
  </r>
  <r>
    <n v="2064"/>
    <x v="1002"/>
    <x v="2"/>
    <x v="656"/>
    <d v="2011-11-04T00:00:00"/>
    <s v="Standard Class"/>
    <x v="55"/>
    <s v="Greg Guthrie"/>
    <x v="1"/>
    <s v="United States"/>
    <s v="Los Angeles"/>
    <x v="1"/>
    <n v="90049"/>
    <x v="1"/>
    <x v="1232"/>
    <x v="1"/>
    <x v="8"/>
    <x v="1206"/>
    <n v="19.295999999999999"/>
    <n v="3"/>
    <n v="0.2"/>
    <n v="6.0299999999999994"/>
  </r>
  <r>
    <n v="2065"/>
    <x v="1002"/>
    <x v="2"/>
    <x v="656"/>
    <d v="2011-11-04T00:00:00"/>
    <s v="Standard Class"/>
    <x v="55"/>
    <s v="Greg Guthrie"/>
    <x v="1"/>
    <s v="United States"/>
    <s v="Los Angeles"/>
    <x v="1"/>
    <n v="90049"/>
    <x v="1"/>
    <x v="537"/>
    <x v="1"/>
    <x v="4"/>
    <x v="532"/>
    <n v="405.64"/>
    <n v="4"/>
    <n v="0"/>
    <n v="12.169199999999989"/>
  </r>
  <r>
    <n v="2066"/>
    <x v="1002"/>
    <x v="2"/>
    <x v="656"/>
    <d v="2011-11-04T00:00:00"/>
    <s v="Standard Class"/>
    <x v="55"/>
    <s v="Greg Guthrie"/>
    <x v="1"/>
    <s v="United States"/>
    <s v="Los Angeles"/>
    <x v="1"/>
    <n v="90049"/>
    <x v="1"/>
    <x v="1225"/>
    <x v="0"/>
    <x v="1"/>
    <x v="1200"/>
    <n v="146.352"/>
    <n v="3"/>
    <n v="0.2"/>
    <n v="-9.1470000000000056"/>
  </r>
  <r>
    <n v="2067"/>
    <x v="1002"/>
    <x v="2"/>
    <x v="656"/>
    <d v="2011-11-04T00:00:00"/>
    <s v="Standard Class"/>
    <x v="55"/>
    <s v="Greg Guthrie"/>
    <x v="1"/>
    <s v="United States"/>
    <s v="Los Angeles"/>
    <x v="1"/>
    <n v="90049"/>
    <x v="1"/>
    <x v="1130"/>
    <x v="2"/>
    <x v="11"/>
    <x v="1109"/>
    <n v="251.91"/>
    <n v="9"/>
    <n v="0"/>
    <n v="47.862899999999982"/>
  </r>
  <r>
    <n v="2068"/>
    <x v="1002"/>
    <x v="2"/>
    <x v="656"/>
    <d v="2011-11-04T00:00:00"/>
    <s v="Standard Class"/>
    <x v="55"/>
    <s v="Greg Guthrie"/>
    <x v="1"/>
    <s v="United States"/>
    <s v="Los Angeles"/>
    <x v="1"/>
    <n v="90049"/>
    <x v="1"/>
    <x v="1024"/>
    <x v="1"/>
    <x v="6"/>
    <x v="1006"/>
    <n v="12.39"/>
    <n v="3"/>
    <n v="0"/>
    <n v="3.7169999999999996"/>
  </r>
  <r>
    <n v="2069"/>
    <x v="1003"/>
    <x v="1"/>
    <x v="657"/>
    <d v="2012-04-19T00:00:00"/>
    <s v="Standard Class"/>
    <x v="233"/>
    <s v="Zuschuss Carroll"/>
    <x v="0"/>
    <s v="United States"/>
    <s v="Pomona"/>
    <x v="1"/>
    <n v="91767"/>
    <x v="1"/>
    <x v="1233"/>
    <x v="2"/>
    <x v="11"/>
    <x v="1207"/>
    <n v="199.96"/>
    <n v="4"/>
    <n v="0"/>
    <n v="69.98599999999999"/>
  </r>
  <r>
    <n v="2070"/>
    <x v="1003"/>
    <x v="1"/>
    <x v="657"/>
    <d v="2012-04-19T00:00:00"/>
    <s v="Standard Class"/>
    <x v="233"/>
    <s v="Zuschuss Carroll"/>
    <x v="0"/>
    <s v="United States"/>
    <s v="Pomona"/>
    <x v="1"/>
    <n v="91767"/>
    <x v="1"/>
    <x v="1234"/>
    <x v="0"/>
    <x v="3"/>
    <x v="1208"/>
    <n v="710.83200000000011"/>
    <n v="3"/>
    <n v="0.2"/>
    <n v="-97.739399999999989"/>
  </r>
  <r>
    <n v="2071"/>
    <x v="1004"/>
    <x v="0"/>
    <x v="658"/>
    <d v="2013-07-24T00:00:00"/>
    <s v="Second Class"/>
    <x v="566"/>
    <s v="Corey Catlett"/>
    <x v="1"/>
    <s v="United States"/>
    <s v="Philadelphia"/>
    <x v="9"/>
    <n v="19134"/>
    <x v="3"/>
    <x v="625"/>
    <x v="1"/>
    <x v="8"/>
    <x v="619"/>
    <n v="1.9410000000000003"/>
    <n v="1"/>
    <n v="0.7"/>
    <n v="-1.294"/>
  </r>
  <r>
    <n v="2072"/>
    <x v="1005"/>
    <x v="3"/>
    <x v="225"/>
    <d v="2014-11-26T00:00:00"/>
    <s v="Standard Class"/>
    <x v="567"/>
    <s v="Kelly Andreada"/>
    <x v="0"/>
    <s v="United States"/>
    <s v="Ontario"/>
    <x v="1"/>
    <n v="91761"/>
    <x v="1"/>
    <x v="367"/>
    <x v="0"/>
    <x v="1"/>
    <x v="363"/>
    <n v="283.92"/>
    <n v="5"/>
    <n v="0.2"/>
    <n v="-46.137000000000029"/>
  </r>
  <r>
    <n v="2073"/>
    <x v="1006"/>
    <x v="0"/>
    <x v="491"/>
    <d v="2013-12-03T00:00:00"/>
    <s v="Standard Class"/>
    <x v="568"/>
    <s v="Tamara Chand"/>
    <x v="1"/>
    <s v="United States"/>
    <s v="Seattle"/>
    <x v="4"/>
    <n v="98105"/>
    <x v="1"/>
    <x v="1203"/>
    <x v="1"/>
    <x v="8"/>
    <x v="1179"/>
    <n v="7.3120000000000012"/>
    <n v="2"/>
    <n v="0.2"/>
    <n v="2.5591999999999997"/>
  </r>
  <r>
    <n v="2074"/>
    <x v="1007"/>
    <x v="3"/>
    <x v="659"/>
    <d v="2014-11-13T00:00:00"/>
    <s v="Second Class"/>
    <x v="489"/>
    <s v="Deborah Brumfield"/>
    <x v="2"/>
    <s v="United States"/>
    <s v="Brentwood"/>
    <x v="1"/>
    <n v="94513"/>
    <x v="1"/>
    <x v="1235"/>
    <x v="2"/>
    <x v="11"/>
    <x v="1209"/>
    <n v="59.97"/>
    <n v="3"/>
    <n v="0"/>
    <n v="13.793099999999999"/>
  </r>
  <r>
    <n v="2075"/>
    <x v="1007"/>
    <x v="3"/>
    <x v="659"/>
    <d v="2014-11-13T00:00:00"/>
    <s v="Second Class"/>
    <x v="489"/>
    <s v="Deborah Brumfield"/>
    <x v="2"/>
    <s v="United States"/>
    <s v="Brentwood"/>
    <x v="1"/>
    <n v="94513"/>
    <x v="1"/>
    <x v="1236"/>
    <x v="2"/>
    <x v="7"/>
    <x v="1210"/>
    <n v="761.5440000000001"/>
    <n v="7"/>
    <n v="0.2"/>
    <n v="66.635100000000023"/>
  </r>
  <r>
    <n v="2076"/>
    <x v="1008"/>
    <x v="2"/>
    <x v="588"/>
    <d v="2011-12-05T00:00:00"/>
    <s v="Standard Class"/>
    <x v="309"/>
    <s v="Toby Ritter"/>
    <x v="0"/>
    <s v="United States"/>
    <s v="San Francisco"/>
    <x v="1"/>
    <n v="94122"/>
    <x v="1"/>
    <x v="275"/>
    <x v="0"/>
    <x v="5"/>
    <x v="272"/>
    <n v="58.199999999999996"/>
    <n v="3"/>
    <n v="0"/>
    <n v="28.517999999999994"/>
  </r>
  <r>
    <n v="2077"/>
    <x v="1009"/>
    <x v="3"/>
    <x v="510"/>
    <d v="2014-09-16T00:00:00"/>
    <s v="First Class"/>
    <x v="569"/>
    <s v="Bart Folk"/>
    <x v="0"/>
    <s v="United States"/>
    <s v="Baltimore"/>
    <x v="39"/>
    <n v="21215"/>
    <x v="3"/>
    <x v="226"/>
    <x v="1"/>
    <x v="10"/>
    <x v="224"/>
    <n v="39.900000000000006"/>
    <n v="5"/>
    <n v="0"/>
    <n v="19.950000000000003"/>
  </r>
  <r>
    <n v="2078"/>
    <x v="1009"/>
    <x v="3"/>
    <x v="510"/>
    <d v="2014-09-16T00:00:00"/>
    <s v="First Class"/>
    <x v="569"/>
    <s v="Bart Folk"/>
    <x v="0"/>
    <s v="United States"/>
    <s v="Baltimore"/>
    <x v="39"/>
    <n v="21215"/>
    <x v="3"/>
    <x v="95"/>
    <x v="1"/>
    <x v="9"/>
    <x v="95"/>
    <n v="90.86"/>
    <n v="7"/>
    <n v="0"/>
    <n v="26.349399999999992"/>
  </r>
  <r>
    <n v="2079"/>
    <x v="1009"/>
    <x v="3"/>
    <x v="510"/>
    <d v="2014-09-16T00:00:00"/>
    <s v="First Class"/>
    <x v="569"/>
    <s v="Bart Folk"/>
    <x v="0"/>
    <s v="United States"/>
    <s v="Baltimore"/>
    <x v="39"/>
    <n v="21215"/>
    <x v="3"/>
    <x v="274"/>
    <x v="1"/>
    <x v="10"/>
    <x v="271"/>
    <n v="94.85"/>
    <n v="5"/>
    <n v="0"/>
    <n v="45.527999999999992"/>
  </r>
  <r>
    <n v="2080"/>
    <x v="1010"/>
    <x v="1"/>
    <x v="100"/>
    <d v="2012-12-29T00:00:00"/>
    <s v="Standard Class"/>
    <x v="333"/>
    <s v="Maribeth Schnelling"/>
    <x v="0"/>
    <s v="United States"/>
    <s v="Phoenix"/>
    <x v="16"/>
    <n v="85023"/>
    <x v="1"/>
    <x v="1237"/>
    <x v="1"/>
    <x v="10"/>
    <x v="1211"/>
    <n v="106.232"/>
    <n v="7"/>
    <n v="0.2"/>
    <n v="37.181199999999997"/>
  </r>
  <r>
    <n v="2081"/>
    <x v="1010"/>
    <x v="1"/>
    <x v="100"/>
    <d v="2012-12-29T00:00:00"/>
    <s v="Standard Class"/>
    <x v="333"/>
    <s v="Maribeth Schnelling"/>
    <x v="0"/>
    <s v="United States"/>
    <s v="Phoenix"/>
    <x v="16"/>
    <n v="85023"/>
    <x v="1"/>
    <x v="599"/>
    <x v="2"/>
    <x v="7"/>
    <x v="594"/>
    <n v="111.98399999999999"/>
    <n v="2"/>
    <n v="0.2"/>
    <n v="11.198400000000003"/>
  </r>
  <r>
    <n v="2082"/>
    <x v="1010"/>
    <x v="1"/>
    <x v="100"/>
    <d v="2012-12-29T00:00:00"/>
    <s v="Standard Class"/>
    <x v="333"/>
    <s v="Maribeth Schnelling"/>
    <x v="0"/>
    <s v="United States"/>
    <s v="Phoenix"/>
    <x v="16"/>
    <n v="85023"/>
    <x v="1"/>
    <x v="763"/>
    <x v="0"/>
    <x v="5"/>
    <x v="755"/>
    <n v="7.7120000000000006"/>
    <n v="2"/>
    <n v="0.2"/>
    <n v="1.7352000000000005"/>
  </r>
  <r>
    <n v="2083"/>
    <x v="1011"/>
    <x v="3"/>
    <x v="660"/>
    <d v="2014-03-02T00:00:00"/>
    <s v="Standard Class"/>
    <x v="242"/>
    <s v="Clytie Kelty"/>
    <x v="0"/>
    <s v="United States"/>
    <s v="Los Angeles"/>
    <x v="1"/>
    <n v="90008"/>
    <x v="1"/>
    <x v="910"/>
    <x v="1"/>
    <x v="10"/>
    <x v="893"/>
    <n v="37.44"/>
    <n v="6"/>
    <n v="0"/>
    <n v="16.847999999999999"/>
  </r>
  <r>
    <n v="2084"/>
    <x v="1012"/>
    <x v="2"/>
    <x v="533"/>
    <d v="2011-11-29T00:00:00"/>
    <s v="Standard Class"/>
    <x v="525"/>
    <s v="Emily Ducich"/>
    <x v="2"/>
    <s v="United States"/>
    <s v="Houston"/>
    <x v="5"/>
    <n v="77036"/>
    <x v="2"/>
    <x v="429"/>
    <x v="1"/>
    <x v="2"/>
    <x v="424"/>
    <n v="23.680000000000003"/>
    <n v="2"/>
    <n v="0.2"/>
    <n v="8.879999999999999"/>
  </r>
  <r>
    <n v="2085"/>
    <x v="1013"/>
    <x v="0"/>
    <x v="661"/>
    <d v="2013-06-29T00:00:00"/>
    <s v="Standard Class"/>
    <x v="5"/>
    <s v="Irene Maddox"/>
    <x v="0"/>
    <s v="United States"/>
    <s v="New York City"/>
    <x v="15"/>
    <n v="10009"/>
    <x v="3"/>
    <x v="580"/>
    <x v="1"/>
    <x v="2"/>
    <x v="575"/>
    <n v="122.12"/>
    <n v="4"/>
    <n v="0"/>
    <n v="56.175200000000004"/>
  </r>
  <r>
    <n v="2086"/>
    <x v="1013"/>
    <x v="0"/>
    <x v="661"/>
    <d v="2013-06-29T00:00:00"/>
    <s v="Standard Class"/>
    <x v="5"/>
    <s v="Irene Maddox"/>
    <x v="0"/>
    <s v="United States"/>
    <s v="New York City"/>
    <x v="15"/>
    <n v="10009"/>
    <x v="3"/>
    <x v="1238"/>
    <x v="1"/>
    <x v="2"/>
    <x v="1212"/>
    <n v="18.45"/>
    <n v="5"/>
    <n v="0"/>
    <n v="8.6715"/>
  </r>
  <r>
    <n v="2087"/>
    <x v="1013"/>
    <x v="0"/>
    <x v="661"/>
    <d v="2013-06-29T00:00:00"/>
    <s v="Standard Class"/>
    <x v="5"/>
    <s v="Irene Maddox"/>
    <x v="0"/>
    <s v="United States"/>
    <s v="New York City"/>
    <x v="15"/>
    <n v="10009"/>
    <x v="3"/>
    <x v="391"/>
    <x v="1"/>
    <x v="4"/>
    <x v="387"/>
    <n v="324.90000000000003"/>
    <n v="5"/>
    <n v="0"/>
    <n v="38.988000000000014"/>
  </r>
  <r>
    <n v="2088"/>
    <x v="1013"/>
    <x v="0"/>
    <x v="661"/>
    <d v="2013-06-29T00:00:00"/>
    <s v="Standard Class"/>
    <x v="5"/>
    <s v="Irene Maddox"/>
    <x v="0"/>
    <s v="United States"/>
    <s v="New York City"/>
    <x v="15"/>
    <n v="10009"/>
    <x v="3"/>
    <x v="1158"/>
    <x v="1"/>
    <x v="10"/>
    <x v="1137"/>
    <n v="146.72999999999999"/>
    <n v="3"/>
    <n v="0"/>
    <n v="68.963099999999997"/>
  </r>
  <r>
    <n v="2089"/>
    <x v="1013"/>
    <x v="0"/>
    <x v="661"/>
    <d v="2013-06-29T00:00:00"/>
    <s v="Standard Class"/>
    <x v="5"/>
    <s v="Irene Maddox"/>
    <x v="0"/>
    <s v="United States"/>
    <s v="New York City"/>
    <x v="15"/>
    <n v="10009"/>
    <x v="3"/>
    <x v="1239"/>
    <x v="1"/>
    <x v="13"/>
    <x v="1213"/>
    <n v="3.96"/>
    <n v="2"/>
    <n v="0"/>
    <n v="1.4651999999999998"/>
  </r>
  <r>
    <n v="2090"/>
    <x v="1014"/>
    <x v="1"/>
    <x v="662"/>
    <d v="2012-10-30T00:00:00"/>
    <s v="Standard Class"/>
    <x v="199"/>
    <s v="Maribeth Yedwab"/>
    <x v="1"/>
    <s v="United States"/>
    <s v="Rancho Cucamonga"/>
    <x v="1"/>
    <n v="91730"/>
    <x v="1"/>
    <x v="1240"/>
    <x v="1"/>
    <x v="2"/>
    <x v="1214"/>
    <n v="5.76"/>
    <n v="2"/>
    <n v="0"/>
    <n v="2.6495999999999995"/>
  </r>
  <r>
    <n v="2091"/>
    <x v="1015"/>
    <x v="3"/>
    <x v="663"/>
    <d v="2014-07-20T00:00:00"/>
    <s v="Standard Class"/>
    <x v="570"/>
    <s v="Magdelene Morse"/>
    <x v="0"/>
    <s v="United States"/>
    <s v="Wilmington"/>
    <x v="13"/>
    <n v="19805"/>
    <x v="3"/>
    <x v="608"/>
    <x v="1"/>
    <x v="8"/>
    <x v="603"/>
    <n v="26.549999999999997"/>
    <n v="3"/>
    <n v="0"/>
    <n v="13.009499999999999"/>
  </r>
  <r>
    <n v="2092"/>
    <x v="1015"/>
    <x v="3"/>
    <x v="663"/>
    <d v="2014-07-20T00:00:00"/>
    <s v="Standard Class"/>
    <x v="570"/>
    <s v="Magdelene Morse"/>
    <x v="0"/>
    <s v="United States"/>
    <s v="Wilmington"/>
    <x v="13"/>
    <n v="19805"/>
    <x v="3"/>
    <x v="1116"/>
    <x v="0"/>
    <x v="3"/>
    <x v="1095"/>
    <n v="310.44300000000004"/>
    <n v="3"/>
    <n v="0.3"/>
    <n v="-48.783900000000031"/>
  </r>
  <r>
    <n v="2093"/>
    <x v="1016"/>
    <x v="2"/>
    <x v="664"/>
    <d v="2011-11-21T00:00:00"/>
    <s v="Standard Class"/>
    <x v="88"/>
    <s v="Mark Packer"/>
    <x v="2"/>
    <s v="United States"/>
    <s v="Moorhead"/>
    <x v="11"/>
    <n v="56560"/>
    <x v="2"/>
    <x v="992"/>
    <x v="0"/>
    <x v="1"/>
    <x v="975"/>
    <n v="479.90000000000003"/>
    <n v="5"/>
    <n v="0"/>
    <n v="81.58299999999997"/>
  </r>
  <r>
    <n v="2094"/>
    <x v="1017"/>
    <x v="1"/>
    <x v="657"/>
    <d v="2012-04-15T00:00:00"/>
    <s v="Second Class"/>
    <x v="497"/>
    <s v="Anthony Witt"/>
    <x v="0"/>
    <s v="United States"/>
    <s v="Farmington"/>
    <x v="27"/>
    <n v="87401"/>
    <x v="1"/>
    <x v="505"/>
    <x v="1"/>
    <x v="14"/>
    <x v="500"/>
    <n v="12.88"/>
    <n v="1"/>
    <n v="0"/>
    <n v="0.38640000000000008"/>
  </r>
  <r>
    <n v="2095"/>
    <x v="1018"/>
    <x v="1"/>
    <x v="665"/>
    <d v="2012-11-29T00:00:00"/>
    <s v="Standard Class"/>
    <x v="11"/>
    <s v="Sandra Flanagan"/>
    <x v="0"/>
    <s v="United States"/>
    <s v="Wilmington"/>
    <x v="3"/>
    <n v="28403"/>
    <x v="0"/>
    <x v="1241"/>
    <x v="1"/>
    <x v="6"/>
    <x v="1215"/>
    <n v="13.120000000000001"/>
    <n v="5"/>
    <n v="0.2"/>
    <n v="1.4759999999999982"/>
  </r>
  <r>
    <n v="2096"/>
    <x v="1019"/>
    <x v="0"/>
    <x v="666"/>
    <d v="2013-05-21T00:00:00"/>
    <s v="Standard Class"/>
    <x v="17"/>
    <s v="Steve Nguyen"/>
    <x v="2"/>
    <s v="United States"/>
    <s v="Jackson"/>
    <x v="35"/>
    <n v="39212"/>
    <x v="0"/>
    <x v="1242"/>
    <x v="1"/>
    <x v="8"/>
    <x v="1216"/>
    <n v="511.84"/>
    <n v="8"/>
    <n v="0"/>
    <n v="240.56479999999999"/>
  </r>
  <r>
    <n v="2097"/>
    <x v="1019"/>
    <x v="0"/>
    <x v="666"/>
    <d v="2013-05-21T00:00:00"/>
    <s v="Standard Class"/>
    <x v="17"/>
    <s v="Steve Nguyen"/>
    <x v="2"/>
    <s v="United States"/>
    <s v="Jackson"/>
    <x v="35"/>
    <n v="39212"/>
    <x v="0"/>
    <x v="1243"/>
    <x v="1"/>
    <x v="6"/>
    <x v="1217"/>
    <n v="91.96"/>
    <n v="4"/>
    <n v="0"/>
    <n v="25.748800000000003"/>
  </r>
  <r>
    <n v="2098"/>
    <x v="1019"/>
    <x v="0"/>
    <x v="666"/>
    <d v="2013-05-21T00:00:00"/>
    <s v="Standard Class"/>
    <x v="17"/>
    <s v="Steve Nguyen"/>
    <x v="2"/>
    <s v="United States"/>
    <s v="Jackson"/>
    <x v="35"/>
    <n v="39212"/>
    <x v="0"/>
    <x v="449"/>
    <x v="1"/>
    <x v="6"/>
    <x v="444"/>
    <n v="8.34"/>
    <n v="3"/>
    <n v="0"/>
    <n v="2.1683999999999997"/>
  </r>
  <r>
    <n v="2099"/>
    <x v="1020"/>
    <x v="3"/>
    <x v="210"/>
    <d v="2014-09-13T00:00:00"/>
    <s v="Standard Class"/>
    <x v="76"/>
    <s v="Ruben Dartt"/>
    <x v="0"/>
    <s v="United States"/>
    <s v="Portland"/>
    <x v="21"/>
    <n v="97206"/>
    <x v="1"/>
    <x v="953"/>
    <x v="1"/>
    <x v="4"/>
    <x v="937"/>
    <n v="37.68"/>
    <n v="3"/>
    <n v="0.2"/>
    <n v="2.3550000000000022"/>
  </r>
  <r>
    <n v="2100"/>
    <x v="1020"/>
    <x v="3"/>
    <x v="210"/>
    <d v="2014-09-13T00:00:00"/>
    <s v="Standard Class"/>
    <x v="76"/>
    <s v="Ruben Dartt"/>
    <x v="0"/>
    <s v="United States"/>
    <s v="Portland"/>
    <x v="21"/>
    <n v="97206"/>
    <x v="1"/>
    <x v="1135"/>
    <x v="2"/>
    <x v="11"/>
    <x v="1114"/>
    <n v="279.94400000000002"/>
    <n v="7"/>
    <n v="0.2"/>
    <n v="80.48390000000002"/>
  </r>
  <r>
    <n v="2101"/>
    <x v="1021"/>
    <x v="2"/>
    <x v="418"/>
    <d v="2011-03-17T00:00:00"/>
    <s v="Standard Class"/>
    <x v="409"/>
    <s v="Kean Thornton"/>
    <x v="0"/>
    <s v="United States"/>
    <s v="Denver"/>
    <x v="22"/>
    <n v="80219"/>
    <x v="1"/>
    <x v="1244"/>
    <x v="1"/>
    <x v="4"/>
    <x v="1218"/>
    <n v="636.40800000000013"/>
    <n v="3"/>
    <n v="0.2"/>
    <n v="-15.910200000000088"/>
  </r>
  <r>
    <n v="2102"/>
    <x v="1021"/>
    <x v="2"/>
    <x v="418"/>
    <d v="2011-03-17T00:00:00"/>
    <s v="Standard Class"/>
    <x v="409"/>
    <s v="Kean Thornton"/>
    <x v="0"/>
    <s v="United States"/>
    <s v="Denver"/>
    <x v="22"/>
    <n v="80219"/>
    <x v="1"/>
    <x v="1062"/>
    <x v="1"/>
    <x v="6"/>
    <x v="1042"/>
    <n v="83.168000000000006"/>
    <n v="4"/>
    <n v="0.2"/>
    <n v="9.3563999999999936"/>
  </r>
  <r>
    <n v="2103"/>
    <x v="1022"/>
    <x v="2"/>
    <x v="667"/>
    <d v="2011-07-18T00:00:00"/>
    <s v="Same Day"/>
    <x v="571"/>
    <s v="Adrian Hane"/>
    <x v="2"/>
    <s v="United States"/>
    <s v="Tucson"/>
    <x v="16"/>
    <n v="85705"/>
    <x v="1"/>
    <x v="394"/>
    <x v="0"/>
    <x v="1"/>
    <x v="390"/>
    <n v="259.13600000000002"/>
    <n v="4"/>
    <n v="0.2"/>
    <n v="-25.913599999999988"/>
  </r>
  <r>
    <n v="2104"/>
    <x v="1023"/>
    <x v="3"/>
    <x v="668"/>
    <d v="2014-03-29T00:00:00"/>
    <s v="Second Class"/>
    <x v="312"/>
    <s v="Brian Moss"/>
    <x v="1"/>
    <s v="United States"/>
    <s v="New York City"/>
    <x v="15"/>
    <n v="10009"/>
    <x v="3"/>
    <x v="447"/>
    <x v="1"/>
    <x v="10"/>
    <x v="1219"/>
    <n v="221.92"/>
    <n v="4"/>
    <n v="0"/>
    <n v="106.52159999999999"/>
  </r>
  <r>
    <n v="2105"/>
    <x v="1023"/>
    <x v="3"/>
    <x v="668"/>
    <d v="2014-03-29T00:00:00"/>
    <s v="Second Class"/>
    <x v="312"/>
    <s v="Brian Moss"/>
    <x v="1"/>
    <s v="United States"/>
    <s v="New York City"/>
    <x v="15"/>
    <n v="10009"/>
    <x v="3"/>
    <x v="197"/>
    <x v="2"/>
    <x v="11"/>
    <x v="196"/>
    <n v="26"/>
    <n v="2"/>
    <n v="0"/>
    <n v="11.7"/>
  </r>
  <r>
    <n v="2106"/>
    <x v="1024"/>
    <x v="2"/>
    <x v="587"/>
    <d v="2011-10-05T00:00:00"/>
    <s v="Standard Class"/>
    <x v="572"/>
    <s v="Ben Wallace"/>
    <x v="0"/>
    <s v="United States"/>
    <s v="Boynton Beach"/>
    <x v="2"/>
    <n v="33437"/>
    <x v="0"/>
    <x v="974"/>
    <x v="1"/>
    <x v="10"/>
    <x v="959"/>
    <n v="15.552000000000003"/>
    <n v="3"/>
    <n v="0.2"/>
    <n v="5.4432"/>
  </r>
  <r>
    <n v="2107"/>
    <x v="1025"/>
    <x v="2"/>
    <x v="467"/>
    <d v="2011-09-26T00:00:00"/>
    <s v="Same Day"/>
    <x v="428"/>
    <s v="Henry Goldwyn"/>
    <x v="1"/>
    <s v="United States"/>
    <s v="Mesquite"/>
    <x v="5"/>
    <n v="75150"/>
    <x v="2"/>
    <x v="236"/>
    <x v="1"/>
    <x v="8"/>
    <x v="234"/>
    <n v="0.87599999999999978"/>
    <n v="1"/>
    <n v="0.8"/>
    <n v="-1.4016000000000002"/>
  </r>
  <r>
    <n v="2108"/>
    <x v="1026"/>
    <x v="1"/>
    <x v="89"/>
    <d v="2012-10-31T00:00:00"/>
    <s v="Same Day"/>
    <x v="65"/>
    <s v="Sandra Glassco"/>
    <x v="0"/>
    <s v="United States"/>
    <s v="Redlands"/>
    <x v="1"/>
    <n v="92374"/>
    <x v="1"/>
    <x v="368"/>
    <x v="1"/>
    <x v="10"/>
    <x v="364"/>
    <n v="19.98"/>
    <n v="1"/>
    <n v="0"/>
    <n v="9.3905999999999992"/>
  </r>
  <r>
    <n v="2109"/>
    <x v="1026"/>
    <x v="1"/>
    <x v="89"/>
    <d v="2012-10-31T00:00:00"/>
    <s v="Same Day"/>
    <x v="65"/>
    <s v="Sandra Glassco"/>
    <x v="0"/>
    <s v="United States"/>
    <s v="Redlands"/>
    <x v="1"/>
    <n v="92374"/>
    <x v="1"/>
    <x v="896"/>
    <x v="1"/>
    <x v="8"/>
    <x v="880"/>
    <n v="398.35199999999998"/>
    <n v="3"/>
    <n v="0.2"/>
    <n v="124.48499999999999"/>
  </r>
  <r>
    <n v="2110"/>
    <x v="1026"/>
    <x v="1"/>
    <x v="89"/>
    <d v="2012-10-31T00:00:00"/>
    <s v="Same Day"/>
    <x v="65"/>
    <s v="Sandra Glassco"/>
    <x v="0"/>
    <s v="United States"/>
    <s v="Redlands"/>
    <x v="1"/>
    <n v="92374"/>
    <x v="1"/>
    <x v="1245"/>
    <x v="1"/>
    <x v="6"/>
    <x v="1220"/>
    <n v="5.04"/>
    <n v="3"/>
    <n v="0"/>
    <n v="1.2599999999999998"/>
  </r>
  <r>
    <n v="2111"/>
    <x v="1026"/>
    <x v="1"/>
    <x v="89"/>
    <d v="2012-10-31T00:00:00"/>
    <s v="Same Day"/>
    <x v="65"/>
    <s v="Sandra Glassco"/>
    <x v="0"/>
    <s v="United States"/>
    <s v="Redlands"/>
    <x v="1"/>
    <n v="92374"/>
    <x v="1"/>
    <x v="203"/>
    <x v="1"/>
    <x v="13"/>
    <x v="202"/>
    <n v="17.450000000000003"/>
    <n v="5"/>
    <n v="0"/>
    <n v="8.0269999999999992"/>
  </r>
  <r>
    <n v="2112"/>
    <x v="1026"/>
    <x v="1"/>
    <x v="89"/>
    <d v="2012-10-31T00:00:00"/>
    <s v="Same Day"/>
    <x v="65"/>
    <s v="Sandra Glassco"/>
    <x v="0"/>
    <s v="United States"/>
    <s v="Redlands"/>
    <x v="1"/>
    <n v="92374"/>
    <x v="1"/>
    <x v="38"/>
    <x v="0"/>
    <x v="1"/>
    <x v="38"/>
    <n v="323.13600000000002"/>
    <n v="4"/>
    <n v="0.2"/>
    <n v="20.196000000000012"/>
  </r>
  <r>
    <n v="2113"/>
    <x v="1026"/>
    <x v="1"/>
    <x v="89"/>
    <d v="2012-10-31T00:00:00"/>
    <s v="Same Day"/>
    <x v="65"/>
    <s v="Sandra Glassco"/>
    <x v="0"/>
    <s v="United States"/>
    <s v="Redlands"/>
    <x v="1"/>
    <n v="92374"/>
    <x v="1"/>
    <x v="558"/>
    <x v="1"/>
    <x v="14"/>
    <x v="552"/>
    <n v="29.700000000000003"/>
    <n v="3"/>
    <n v="0"/>
    <n v="8.0190000000000001"/>
  </r>
  <r>
    <n v="2114"/>
    <x v="1026"/>
    <x v="1"/>
    <x v="89"/>
    <d v="2012-10-31T00:00:00"/>
    <s v="Same Day"/>
    <x v="65"/>
    <s v="Sandra Glassco"/>
    <x v="0"/>
    <s v="United States"/>
    <s v="Redlands"/>
    <x v="1"/>
    <n v="92374"/>
    <x v="1"/>
    <x v="1246"/>
    <x v="2"/>
    <x v="7"/>
    <x v="1221"/>
    <n v="1295.8400000000001"/>
    <n v="4"/>
    <n v="0.2"/>
    <n v="145.78199999999993"/>
  </r>
  <r>
    <n v="2115"/>
    <x v="1026"/>
    <x v="1"/>
    <x v="89"/>
    <d v="2012-10-31T00:00:00"/>
    <s v="Same Day"/>
    <x v="65"/>
    <s v="Sandra Glassco"/>
    <x v="0"/>
    <s v="United States"/>
    <s v="Redlands"/>
    <x v="1"/>
    <n v="92374"/>
    <x v="1"/>
    <x v="1247"/>
    <x v="1"/>
    <x v="4"/>
    <x v="1222"/>
    <n v="46.84"/>
    <n v="2"/>
    <n v="0"/>
    <n v="12.646799999999999"/>
  </r>
  <r>
    <n v="2116"/>
    <x v="1026"/>
    <x v="1"/>
    <x v="89"/>
    <d v="2012-10-31T00:00:00"/>
    <s v="Same Day"/>
    <x v="65"/>
    <s v="Sandra Glassco"/>
    <x v="0"/>
    <s v="United States"/>
    <s v="Redlands"/>
    <x v="1"/>
    <n v="92374"/>
    <x v="1"/>
    <x v="1248"/>
    <x v="0"/>
    <x v="0"/>
    <x v="1223"/>
    <n v="425.83300000000003"/>
    <n v="1"/>
    <n v="0.15"/>
    <n v="20.03919999999998"/>
  </r>
  <r>
    <n v="2117"/>
    <x v="1027"/>
    <x v="1"/>
    <x v="88"/>
    <d v="2012-10-17T00:00:00"/>
    <s v="Second Class"/>
    <x v="343"/>
    <s v="Ralph Kennedy"/>
    <x v="0"/>
    <s v="United States"/>
    <s v="Rochester"/>
    <x v="15"/>
    <n v="14609"/>
    <x v="3"/>
    <x v="1110"/>
    <x v="0"/>
    <x v="3"/>
    <x v="1090"/>
    <n v="209.67"/>
    <n v="1"/>
    <n v="0.4"/>
    <n v="-13.978000000000009"/>
  </r>
  <r>
    <n v="2118"/>
    <x v="1028"/>
    <x v="0"/>
    <x v="251"/>
    <d v="2013-09-24T00:00:00"/>
    <s v="Standard Class"/>
    <x v="573"/>
    <s v="Scot Wooten"/>
    <x v="0"/>
    <s v="United States"/>
    <s v="Stockton"/>
    <x v="1"/>
    <n v="95207"/>
    <x v="1"/>
    <x v="393"/>
    <x v="1"/>
    <x v="10"/>
    <x v="389"/>
    <n v="159.88"/>
    <n v="7"/>
    <n v="0"/>
    <n v="73.544799999999995"/>
  </r>
  <r>
    <n v="2119"/>
    <x v="1029"/>
    <x v="3"/>
    <x v="669"/>
    <d v="2014-04-16T00:00:00"/>
    <s v="First Class"/>
    <x v="338"/>
    <s v="Rob Williams"/>
    <x v="1"/>
    <s v="United States"/>
    <s v="Seattle"/>
    <x v="4"/>
    <n v="98105"/>
    <x v="1"/>
    <x v="218"/>
    <x v="1"/>
    <x v="10"/>
    <x v="217"/>
    <n v="5.28"/>
    <n v="1"/>
    <n v="0"/>
    <n v="2.3759999999999999"/>
  </r>
  <r>
    <n v="2120"/>
    <x v="1029"/>
    <x v="3"/>
    <x v="669"/>
    <d v="2014-04-16T00:00:00"/>
    <s v="First Class"/>
    <x v="338"/>
    <s v="Rob Williams"/>
    <x v="1"/>
    <s v="United States"/>
    <s v="Seattle"/>
    <x v="4"/>
    <n v="98105"/>
    <x v="1"/>
    <x v="1188"/>
    <x v="1"/>
    <x v="8"/>
    <x v="1165"/>
    <n v="895.92"/>
    <n v="5"/>
    <n v="0.2"/>
    <n v="302.37299999999993"/>
  </r>
  <r>
    <n v="2121"/>
    <x v="1030"/>
    <x v="3"/>
    <x v="363"/>
    <d v="2014-01-14T00:00:00"/>
    <s v="Standard Class"/>
    <x v="465"/>
    <s v="Thais Sissman"/>
    <x v="0"/>
    <s v="United States"/>
    <s v="Ormond Beach"/>
    <x v="2"/>
    <n v="32174"/>
    <x v="0"/>
    <x v="744"/>
    <x v="1"/>
    <x v="8"/>
    <x v="735"/>
    <n v="2.8080000000000007"/>
    <n v="3"/>
    <n v="0.7"/>
    <n v="-1.9656000000000002"/>
  </r>
  <r>
    <n v="2122"/>
    <x v="1031"/>
    <x v="3"/>
    <x v="45"/>
    <d v="2014-11-12T00:00:00"/>
    <s v="First Class"/>
    <x v="80"/>
    <s v="Jennifer Braxton"/>
    <x v="1"/>
    <s v="United States"/>
    <s v="Sunnyvale"/>
    <x v="1"/>
    <n v="94086"/>
    <x v="1"/>
    <x v="51"/>
    <x v="0"/>
    <x v="1"/>
    <x v="51"/>
    <n v="215.976"/>
    <n v="3"/>
    <n v="0.2"/>
    <n v="-2.6997000000000355"/>
  </r>
  <r>
    <n v="2123"/>
    <x v="1032"/>
    <x v="3"/>
    <x v="585"/>
    <d v="2014-09-25T00:00:00"/>
    <s v="Second Class"/>
    <x v="382"/>
    <s v="Erica Hernandez"/>
    <x v="2"/>
    <s v="United States"/>
    <s v="Lansing"/>
    <x v="12"/>
    <n v="48911"/>
    <x v="2"/>
    <x v="366"/>
    <x v="0"/>
    <x v="0"/>
    <x v="362"/>
    <n v="241.96"/>
    <n v="2"/>
    <n v="0"/>
    <n v="41.133199999999988"/>
  </r>
  <r>
    <n v="2124"/>
    <x v="1032"/>
    <x v="3"/>
    <x v="585"/>
    <d v="2014-09-25T00:00:00"/>
    <s v="Second Class"/>
    <x v="382"/>
    <s v="Erica Hernandez"/>
    <x v="2"/>
    <s v="United States"/>
    <s v="Lansing"/>
    <x v="12"/>
    <n v="48911"/>
    <x v="2"/>
    <x v="85"/>
    <x v="1"/>
    <x v="2"/>
    <x v="85"/>
    <n v="27.72"/>
    <n v="9"/>
    <n v="0"/>
    <n v="13.3056"/>
  </r>
  <r>
    <n v="2125"/>
    <x v="1033"/>
    <x v="3"/>
    <x v="96"/>
    <d v="2014-12-06T00:00:00"/>
    <s v="Standard Class"/>
    <x v="382"/>
    <s v="Erica Hernandez"/>
    <x v="2"/>
    <s v="United States"/>
    <s v="Philadelphia"/>
    <x v="9"/>
    <n v="19143"/>
    <x v="3"/>
    <x v="1249"/>
    <x v="1"/>
    <x v="12"/>
    <x v="1224"/>
    <n v="104.68000000000002"/>
    <n v="5"/>
    <n v="0.2"/>
    <n v="35.329499999999996"/>
  </r>
  <r>
    <n v="2126"/>
    <x v="1033"/>
    <x v="3"/>
    <x v="96"/>
    <d v="2014-12-06T00:00:00"/>
    <s v="Standard Class"/>
    <x v="382"/>
    <s v="Erica Hernandez"/>
    <x v="2"/>
    <s v="United States"/>
    <s v="Philadelphia"/>
    <x v="9"/>
    <n v="19143"/>
    <x v="3"/>
    <x v="1250"/>
    <x v="2"/>
    <x v="7"/>
    <x v="1225"/>
    <n v="62.957999999999998"/>
    <n v="7"/>
    <n v="0.4"/>
    <n v="9.4436999999999998"/>
  </r>
  <r>
    <n v="2127"/>
    <x v="1034"/>
    <x v="2"/>
    <x v="670"/>
    <d v="2011-06-28T00:00:00"/>
    <s v="Standard Class"/>
    <x v="574"/>
    <s v="Brian Stugart"/>
    <x v="0"/>
    <s v="United States"/>
    <s v="Philadelphia"/>
    <x v="9"/>
    <n v="19143"/>
    <x v="3"/>
    <x v="357"/>
    <x v="2"/>
    <x v="11"/>
    <x v="353"/>
    <n v="86.376000000000005"/>
    <n v="3"/>
    <n v="0.2"/>
    <n v="1.079699999999999"/>
  </r>
  <r>
    <n v="2128"/>
    <x v="1035"/>
    <x v="1"/>
    <x v="242"/>
    <d v="2012-10-09T00:00:00"/>
    <s v="Standard Class"/>
    <x v="451"/>
    <s v="Julie Kriz"/>
    <x v="2"/>
    <s v="United States"/>
    <s v="Philadelphia"/>
    <x v="9"/>
    <n v="19134"/>
    <x v="3"/>
    <x v="1251"/>
    <x v="0"/>
    <x v="5"/>
    <x v="1226"/>
    <n v="64.944000000000003"/>
    <n v="3"/>
    <n v="0.2"/>
    <n v="6.4943999999999953"/>
  </r>
  <r>
    <n v="2129"/>
    <x v="1035"/>
    <x v="1"/>
    <x v="242"/>
    <d v="2012-10-09T00:00:00"/>
    <s v="Standard Class"/>
    <x v="451"/>
    <s v="Julie Kriz"/>
    <x v="2"/>
    <s v="United States"/>
    <s v="Philadelphia"/>
    <x v="9"/>
    <n v="19134"/>
    <x v="3"/>
    <x v="1004"/>
    <x v="1"/>
    <x v="10"/>
    <x v="987"/>
    <n v="20.736000000000004"/>
    <n v="4"/>
    <n v="0.2"/>
    <n v="7.2576000000000001"/>
  </r>
  <r>
    <n v="2130"/>
    <x v="1036"/>
    <x v="2"/>
    <x v="671"/>
    <d v="2011-05-22T00:00:00"/>
    <s v="Second Class"/>
    <x v="575"/>
    <s v="Randy Ferguson"/>
    <x v="1"/>
    <s v="United States"/>
    <s v="Dover"/>
    <x v="38"/>
    <n v="3820"/>
    <x v="3"/>
    <x v="1252"/>
    <x v="1"/>
    <x v="9"/>
    <x v="1227"/>
    <n v="33.28"/>
    <n v="4"/>
    <n v="0"/>
    <n v="9.3184000000000005"/>
  </r>
  <r>
    <n v="2131"/>
    <x v="1036"/>
    <x v="2"/>
    <x v="671"/>
    <d v="2011-05-22T00:00:00"/>
    <s v="Second Class"/>
    <x v="575"/>
    <s v="Randy Ferguson"/>
    <x v="1"/>
    <s v="United States"/>
    <s v="Dover"/>
    <x v="38"/>
    <n v="3820"/>
    <x v="3"/>
    <x v="1253"/>
    <x v="1"/>
    <x v="6"/>
    <x v="1228"/>
    <n v="38.520000000000003"/>
    <n v="9"/>
    <n v="0"/>
    <n v="11.9412"/>
  </r>
  <r>
    <n v="2132"/>
    <x v="1036"/>
    <x v="2"/>
    <x v="671"/>
    <d v="2011-05-22T00:00:00"/>
    <s v="Second Class"/>
    <x v="575"/>
    <s v="Randy Ferguson"/>
    <x v="1"/>
    <s v="United States"/>
    <s v="Dover"/>
    <x v="38"/>
    <n v="3820"/>
    <x v="3"/>
    <x v="891"/>
    <x v="0"/>
    <x v="5"/>
    <x v="875"/>
    <n v="139.86000000000001"/>
    <n v="7"/>
    <n v="0"/>
    <n v="60.139800000000015"/>
  </r>
  <r>
    <n v="2133"/>
    <x v="1037"/>
    <x v="1"/>
    <x v="312"/>
    <d v="2012-11-26T00:00:00"/>
    <s v="Standard Class"/>
    <x v="297"/>
    <s v="Dan Lawera"/>
    <x v="0"/>
    <s v="United States"/>
    <s v="New York City"/>
    <x v="15"/>
    <n v="10011"/>
    <x v="3"/>
    <x v="1254"/>
    <x v="1"/>
    <x v="10"/>
    <x v="1229"/>
    <n v="19.649999999999999"/>
    <n v="3"/>
    <n v="0"/>
    <n v="9.0389999999999997"/>
  </r>
  <r>
    <n v="2134"/>
    <x v="1038"/>
    <x v="1"/>
    <x v="672"/>
    <d v="2012-12-04T00:00:00"/>
    <s v="Standard Class"/>
    <x v="576"/>
    <s v="William Brown"/>
    <x v="0"/>
    <s v="United States"/>
    <s v="Philadelphia"/>
    <x v="9"/>
    <n v="19134"/>
    <x v="3"/>
    <x v="13"/>
    <x v="1"/>
    <x v="8"/>
    <x v="13"/>
    <n v="152.99100000000001"/>
    <n v="3"/>
    <n v="0.7"/>
    <n v="-122.39280000000002"/>
  </r>
  <r>
    <n v="2135"/>
    <x v="1038"/>
    <x v="1"/>
    <x v="672"/>
    <d v="2012-12-04T00:00:00"/>
    <s v="Standard Class"/>
    <x v="576"/>
    <s v="William Brown"/>
    <x v="0"/>
    <s v="United States"/>
    <s v="Philadelphia"/>
    <x v="9"/>
    <n v="19134"/>
    <x v="3"/>
    <x v="969"/>
    <x v="1"/>
    <x v="13"/>
    <x v="953"/>
    <n v="10.584"/>
    <n v="7"/>
    <n v="0.2"/>
    <n v="-2.3813999999999993"/>
  </r>
  <r>
    <n v="2136"/>
    <x v="1038"/>
    <x v="1"/>
    <x v="672"/>
    <d v="2012-12-04T00:00:00"/>
    <s v="Standard Class"/>
    <x v="576"/>
    <s v="William Brown"/>
    <x v="0"/>
    <s v="United States"/>
    <s v="Philadelphia"/>
    <x v="9"/>
    <n v="19134"/>
    <x v="3"/>
    <x v="1255"/>
    <x v="2"/>
    <x v="7"/>
    <x v="1230"/>
    <n v="94.919999999999987"/>
    <n v="4"/>
    <n v="0.4"/>
    <n v="15.819999999999993"/>
  </r>
  <r>
    <n v="2137"/>
    <x v="1039"/>
    <x v="1"/>
    <x v="620"/>
    <d v="2013-01-05T00:00:00"/>
    <s v="Standard Class"/>
    <x v="577"/>
    <s v="Trudy Brown"/>
    <x v="0"/>
    <s v="United States"/>
    <s v="Grand Prairie"/>
    <x v="5"/>
    <n v="75051"/>
    <x v="2"/>
    <x v="1256"/>
    <x v="0"/>
    <x v="5"/>
    <x v="1231"/>
    <n v="14.76"/>
    <n v="5"/>
    <n v="0.6"/>
    <n v="-11.439000000000004"/>
  </r>
  <r>
    <n v="2138"/>
    <x v="1039"/>
    <x v="1"/>
    <x v="620"/>
    <d v="2013-01-05T00:00:00"/>
    <s v="Standard Class"/>
    <x v="577"/>
    <s v="Trudy Brown"/>
    <x v="0"/>
    <s v="United States"/>
    <s v="Grand Prairie"/>
    <x v="5"/>
    <n v="75051"/>
    <x v="2"/>
    <x v="1203"/>
    <x v="1"/>
    <x v="8"/>
    <x v="1179"/>
    <n v="3.6559999999999993"/>
    <n v="4"/>
    <n v="0.8"/>
    <n v="-5.8496000000000024"/>
  </r>
  <r>
    <n v="2139"/>
    <x v="1040"/>
    <x v="3"/>
    <x v="673"/>
    <d v="2014-11-17T00:00:00"/>
    <s v="Same Day"/>
    <x v="558"/>
    <s v="Christy Brittain"/>
    <x v="0"/>
    <s v="United States"/>
    <s v="New York City"/>
    <x v="15"/>
    <n v="10009"/>
    <x v="3"/>
    <x v="593"/>
    <x v="1"/>
    <x v="10"/>
    <x v="588"/>
    <n v="146.82"/>
    <n v="3"/>
    <n v="0"/>
    <n v="73.41"/>
  </r>
  <r>
    <n v="2140"/>
    <x v="1041"/>
    <x v="2"/>
    <x v="571"/>
    <d v="2011-06-11T00:00:00"/>
    <s v="Standard Class"/>
    <x v="265"/>
    <s v="Grant Thornton"/>
    <x v="1"/>
    <s v="United States"/>
    <s v="Long Beach"/>
    <x v="15"/>
    <n v="11561"/>
    <x v="3"/>
    <x v="350"/>
    <x v="1"/>
    <x v="8"/>
    <x v="346"/>
    <n v="149.54399999999998"/>
    <n v="9"/>
    <n v="0.2"/>
    <n v="50.471099999999993"/>
  </r>
  <r>
    <n v="2141"/>
    <x v="1041"/>
    <x v="2"/>
    <x v="571"/>
    <d v="2011-06-11T00:00:00"/>
    <s v="Standard Class"/>
    <x v="265"/>
    <s v="Grant Thornton"/>
    <x v="1"/>
    <s v="United States"/>
    <s v="Long Beach"/>
    <x v="15"/>
    <n v="11561"/>
    <x v="3"/>
    <x v="1257"/>
    <x v="1"/>
    <x v="14"/>
    <x v="1232"/>
    <n v="17.14"/>
    <n v="2"/>
    <n v="0"/>
    <n v="4.4564000000000004"/>
  </r>
  <r>
    <n v="2142"/>
    <x v="1041"/>
    <x v="2"/>
    <x v="571"/>
    <d v="2011-06-11T00:00:00"/>
    <s v="Standard Class"/>
    <x v="265"/>
    <s v="Grant Thornton"/>
    <x v="1"/>
    <s v="United States"/>
    <s v="Long Beach"/>
    <x v="15"/>
    <n v="11561"/>
    <x v="3"/>
    <x v="1258"/>
    <x v="0"/>
    <x v="3"/>
    <x v="1233"/>
    <n v="991.76400000000012"/>
    <n v="3"/>
    <n v="0.4"/>
    <n v="-347.11740000000009"/>
  </r>
  <r>
    <n v="2143"/>
    <x v="1042"/>
    <x v="0"/>
    <x v="142"/>
    <d v="2013-09-06T00:00:00"/>
    <s v="Standard Class"/>
    <x v="158"/>
    <s v="Dean Katz"/>
    <x v="1"/>
    <s v="United States"/>
    <s v="Philadelphia"/>
    <x v="9"/>
    <n v="19140"/>
    <x v="3"/>
    <x v="69"/>
    <x v="1"/>
    <x v="10"/>
    <x v="69"/>
    <n v="30.48"/>
    <n v="6"/>
    <n v="0.2"/>
    <n v="9.9059999999999988"/>
  </r>
  <r>
    <n v="2144"/>
    <x v="1042"/>
    <x v="0"/>
    <x v="142"/>
    <d v="2013-09-06T00:00:00"/>
    <s v="Standard Class"/>
    <x v="158"/>
    <s v="Dean Katz"/>
    <x v="1"/>
    <s v="United States"/>
    <s v="Philadelphia"/>
    <x v="9"/>
    <n v="19140"/>
    <x v="3"/>
    <x v="125"/>
    <x v="2"/>
    <x v="7"/>
    <x v="126"/>
    <n v="23.987999999999996"/>
    <n v="2"/>
    <n v="0.4"/>
    <n v="-4.7975999999999974"/>
  </r>
  <r>
    <n v="2145"/>
    <x v="1042"/>
    <x v="0"/>
    <x v="142"/>
    <d v="2013-09-06T00:00:00"/>
    <s v="Standard Class"/>
    <x v="158"/>
    <s v="Dean Katz"/>
    <x v="1"/>
    <s v="United States"/>
    <s v="Philadelphia"/>
    <x v="9"/>
    <n v="19140"/>
    <x v="3"/>
    <x v="127"/>
    <x v="1"/>
    <x v="13"/>
    <x v="33"/>
    <n v="16.687999999999999"/>
    <n v="7"/>
    <n v="0.2"/>
    <n v="5.4235999999999995"/>
  </r>
  <r>
    <n v="2146"/>
    <x v="1043"/>
    <x v="0"/>
    <x v="674"/>
    <d v="2013-06-30T00:00:00"/>
    <s v="Standard Class"/>
    <x v="378"/>
    <s v="Theresa Swint"/>
    <x v="1"/>
    <s v="United States"/>
    <s v="York"/>
    <x v="9"/>
    <n v="17403"/>
    <x v="3"/>
    <x v="228"/>
    <x v="0"/>
    <x v="1"/>
    <x v="226"/>
    <n v="422.05799999999994"/>
    <n v="3"/>
    <n v="0.3"/>
    <n v="-18.088200000000001"/>
  </r>
  <r>
    <n v="2147"/>
    <x v="1043"/>
    <x v="0"/>
    <x v="674"/>
    <d v="2013-06-30T00:00:00"/>
    <s v="Standard Class"/>
    <x v="378"/>
    <s v="Theresa Swint"/>
    <x v="1"/>
    <s v="United States"/>
    <s v="York"/>
    <x v="9"/>
    <n v="17403"/>
    <x v="3"/>
    <x v="132"/>
    <x v="1"/>
    <x v="8"/>
    <x v="132"/>
    <n v="38.088000000000001"/>
    <n v="4"/>
    <n v="0.7"/>
    <n v="-27.93119999999999"/>
  </r>
  <r>
    <n v="2148"/>
    <x v="1043"/>
    <x v="0"/>
    <x v="674"/>
    <d v="2013-06-30T00:00:00"/>
    <s v="Standard Class"/>
    <x v="378"/>
    <s v="Theresa Swint"/>
    <x v="1"/>
    <s v="United States"/>
    <s v="York"/>
    <x v="9"/>
    <n v="17403"/>
    <x v="3"/>
    <x v="45"/>
    <x v="1"/>
    <x v="4"/>
    <x v="45"/>
    <n v="254.35200000000003"/>
    <n v="6"/>
    <n v="0.2"/>
    <n v="-50.870400000000018"/>
  </r>
  <r>
    <n v="2149"/>
    <x v="1044"/>
    <x v="2"/>
    <x v="432"/>
    <d v="2011-12-17T00:00:00"/>
    <s v="Standard Class"/>
    <x v="576"/>
    <s v="William Brown"/>
    <x v="0"/>
    <s v="United States"/>
    <s v="Concord"/>
    <x v="1"/>
    <n v="94521"/>
    <x v="1"/>
    <x v="784"/>
    <x v="0"/>
    <x v="5"/>
    <x v="775"/>
    <n v="43.31"/>
    <n v="1"/>
    <n v="0"/>
    <n v="4.330999999999996"/>
  </r>
  <r>
    <n v="2150"/>
    <x v="1045"/>
    <x v="3"/>
    <x v="185"/>
    <d v="2014-04-06T00:00:00"/>
    <s v="Standard Class"/>
    <x v="157"/>
    <s v="Denny Ordway"/>
    <x v="0"/>
    <s v="United States"/>
    <s v="New York City"/>
    <x v="15"/>
    <n v="10035"/>
    <x v="3"/>
    <x v="1259"/>
    <x v="2"/>
    <x v="7"/>
    <x v="1234"/>
    <n v="84.949999999999989"/>
    <n v="5"/>
    <n v="0"/>
    <n v="22.086999999999996"/>
  </r>
  <r>
    <n v="2151"/>
    <x v="1046"/>
    <x v="3"/>
    <x v="123"/>
    <d v="2014-11-27T00:00:00"/>
    <s v="Standard Class"/>
    <x v="578"/>
    <s v="Art Ferguson"/>
    <x v="0"/>
    <s v="United States"/>
    <s v="College Station"/>
    <x v="5"/>
    <n v="77840"/>
    <x v="2"/>
    <x v="913"/>
    <x v="0"/>
    <x v="1"/>
    <x v="896"/>
    <n v="233.05799999999999"/>
    <n v="3"/>
    <n v="0.3"/>
    <n v="-53.270399999999995"/>
  </r>
  <r>
    <n v="2152"/>
    <x v="1047"/>
    <x v="2"/>
    <x v="156"/>
    <d v="2011-11-29T00:00:00"/>
    <s v="Second Class"/>
    <x v="579"/>
    <s v="Richard Bierner"/>
    <x v="0"/>
    <s v="United States"/>
    <s v="Saint Louis"/>
    <x v="25"/>
    <n v="63116"/>
    <x v="2"/>
    <x v="404"/>
    <x v="2"/>
    <x v="11"/>
    <x v="400"/>
    <n v="111.79"/>
    <n v="7"/>
    <n v="0"/>
    <n v="43.598100000000002"/>
  </r>
  <r>
    <n v="2153"/>
    <x v="1048"/>
    <x v="1"/>
    <x v="6"/>
    <d v="2012-11-26T00:00:00"/>
    <s v="Standard Class"/>
    <x v="481"/>
    <s v="Andy Reiter"/>
    <x v="0"/>
    <s v="United States"/>
    <s v="Quincy"/>
    <x v="31"/>
    <n v="2169"/>
    <x v="3"/>
    <x v="1025"/>
    <x v="1"/>
    <x v="10"/>
    <x v="1007"/>
    <n v="14.940000000000001"/>
    <n v="3"/>
    <n v="0"/>
    <n v="7.0218000000000007"/>
  </r>
  <r>
    <n v="2154"/>
    <x v="1049"/>
    <x v="0"/>
    <x v="216"/>
    <d v="2013-07-19T00:00:00"/>
    <s v="Standard Class"/>
    <x v="112"/>
    <s v="Dan Reichenbach"/>
    <x v="1"/>
    <s v="United States"/>
    <s v="New York City"/>
    <x v="15"/>
    <n v="10009"/>
    <x v="3"/>
    <x v="608"/>
    <x v="1"/>
    <x v="8"/>
    <x v="603"/>
    <n v="14.16"/>
    <n v="2"/>
    <n v="0.2"/>
    <n v="5.133"/>
  </r>
  <r>
    <n v="2155"/>
    <x v="1050"/>
    <x v="0"/>
    <x v="567"/>
    <d v="2013-05-06T00:00:00"/>
    <s v="Standard Class"/>
    <x v="408"/>
    <s v="Ben Ferrer"/>
    <x v="2"/>
    <s v="United States"/>
    <s v="Dallas"/>
    <x v="5"/>
    <n v="75081"/>
    <x v="2"/>
    <x v="1155"/>
    <x v="0"/>
    <x v="5"/>
    <x v="1134"/>
    <n v="22.608000000000001"/>
    <n v="3"/>
    <n v="0.6"/>
    <n v="-10.173599999999997"/>
  </r>
  <r>
    <n v="2156"/>
    <x v="1051"/>
    <x v="0"/>
    <x v="197"/>
    <d v="2013-07-28T00:00:00"/>
    <s v="Second Class"/>
    <x v="445"/>
    <s v="Larry Blacks"/>
    <x v="0"/>
    <s v="United States"/>
    <s v="Los Angeles"/>
    <x v="1"/>
    <n v="90032"/>
    <x v="1"/>
    <x v="294"/>
    <x v="1"/>
    <x v="13"/>
    <x v="291"/>
    <n v="21.48"/>
    <n v="6"/>
    <n v="0"/>
    <n v="10.74"/>
  </r>
  <r>
    <n v="2157"/>
    <x v="1052"/>
    <x v="2"/>
    <x v="169"/>
    <d v="2011-06-24T00:00:00"/>
    <s v="First Class"/>
    <x v="231"/>
    <s v="Dianna Vittorini"/>
    <x v="0"/>
    <s v="United States"/>
    <s v="Minneapolis"/>
    <x v="11"/>
    <n v="55407"/>
    <x v="2"/>
    <x v="749"/>
    <x v="1"/>
    <x v="4"/>
    <x v="740"/>
    <n v="501.81000000000006"/>
    <n v="3"/>
    <n v="0"/>
    <n v="0"/>
  </r>
  <r>
    <n v="2158"/>
    <x v="1052"/>
    <x v="2"/>
    <x v="169"/>
    <d v="2011-06-24T00:00:00"/>
    <s v="First Class"/>
    <x v="231"/>
    <s v="Dianna Vittorini"/>
    <x v="0"/>
    <s v="United States"/>
    <s v="Minneapolis"/>
    <x v="11"/>
    <n v="55407"/>
    <x v="2"/>
    <x v="398"/>
    <x v="1"/>
    <x v="4"/>
    <x v="394"/>
    <n v="161.94"/>
    <n v="3"/>
    <n v="0"/>
    <n v="9.716399999999993"/>
  </r>
  <r>
    <n v="2159"/>
    <x v="1053"/>
    <x v="3"/>
    <x v="208"/>
    <d v="2014-10-27T00:00:00"/>
    <s v="Standard Class"/>
    <x v="71"/>
    <s v="Neil Knudson"/>
    <x v="2"/>
    <s v="United States"/>
    <s v="Deltona"/>
    <x v="2"/>
    <n v="32725"/>
    <x v="0"/>
    <x v="1260"/>
    <x v="1"/>
    <x v="6"/>
    <x v="1235"/>
    <n v="17.856000000000002"/>
    <n v="4"/>
    <n v="0.2"/>
    <n v="2.0087999999999973"/>
  </r>
  <r>
    <n v="2160"/>
    <x v="1054"/>
    <x v="0"/>
    <x v="323"/>
    <d v="2013-09-10T00:00:00"/>
    <s v="Standard Class"/>
    <x v="229"/>
    <s v="Carlos Soltero"/>
    <x v="0"/>
    <s v="United States"/>
    <s v="Chicago"/>
    <x v="10"/>
    <n v="60610"/>
    <x v="2"/>
    <x v="908"/>
    <x v="1"/>
    <x v="8"/>
    <x v="891"/>
    <n v="8.8079999999999981"/>
    <n v="3"/>
    <n v="0.8"/>
    <n v="-14.973600000000001"/>
  </r>
  <r>
    <n v="2161"/>
    <x v="1055"/>
    <x v="0"/>
    <x v="675"/>
    <d v="2013-05-15T00:00:00"/>
    <s v="Same Day"/>
    <x v="109"/>
    <s v="Logan Haushalter"/>
    <x v="0"/>
    <s v="United States"/>
    <s v="Cincinnati"/>
    <x v="24"/>
    <n v="45231"/>
    <x v="3"/>
    <x v="1071"/>
    <x v="0"/>
    <x v="5"/>
    <x v="1051"/>
    <n v="79.384000000000015"/>
    <n v="1"/>
    <n v="0.2"/>
    <n v="29.768999999999998"/>
  </r>
  <r>
    <n v="2162"/>
    <x v="1056"/>
    <x v="0"/>
    <x v="676"/>
    <d v="2013-01-12T00:00:00"/>
    <s v="Standard Class"/>
    <x v="108"/>
    <s v="Dianna Wilson"/>
    <x v="2"/>
    <s v="United States"/>
    <s v="Oakland"/>
    <x v="1"/>
    <n v="94601"/>
    <x v="1"/>
    <x v="1261"/>
    <x v="1"/>
    <x v="6"/>
    <x v="1236"/>
    <n v="34.58"/>
    <n v="1"/>
    <n v="0"/>
    <n v="10.028199999999998"/>
  </r>
  <r>
    <n v="2163"/>
    <x v="1057"/>
    <x v="3"/>
    <x v="677"/>
    <d v="2014-03-20T00:00:00"/>
    <s v="Standard Class"/>
    <x v="580"/>
    <s v="Karen Ferguson"/>
    <x v="2"/>
    <s v="United States"/>
    <s v="Manteca"/>
    <x v="1"/>
    <n v="95336"/>
    <x v="1"/>
    <x v="1078"/>
    <x v="1"/>
    <x v="10"/>
    <x v="1059"/>
    <n v="314.54999999999995"/>
    <n v="3"/>
    <n v="0"/>
    <n v="150.98399999999998"/>
  </r>
  <r>
    <n v="2164"/>
    <x v="1058"/>
    <x v="0"/>
    <x v="63"/>
    <d v="2013-10-20T00:00:00"/>
    <s v="Standard Class"/>
    <x v="66"/>
    <s v="Helen Andreada"/>
    <x v="0"/>
    <s v="United States"/>
    <s v="Laredo"/>
    <x v="5"/>
    <n v="78041"/>
    <x v="2"/>
    <x v="657"/>
    <x v="2"/>
    <x v="11"/>
    <x v="651"/>
    <n v="191.976"/>
    <n v="3"/>
    <n v="0.2"/>
    <n v="23.996999999999986"/>
  </r>
  <r>
    <n v="2165"/>
    <x v="1058"/>
    <x v="0"/>
    <x v="63"/>
    <d v="2013-10-20T00:00:00"/>
    <s v="Standard Class"/>
    <x v="66"/>
    <s v="Helen Andreada"/>
    <x v="0"/>
    <s v="United States"/>
    <s v="Laredo"/>
    <x v="5"/>
    <n v="78041"/>
    <x v="2"/>
    <x v="1262"/>
    <x v="1"/>
    <x v="10"/>
    <x v="1237"/>
    <n v="8.2880000000000003"/>
    <n v="2"/>
    <n v="0.2"/>
    <n v="3.0043999999999995"/>
  </r>
  <r>
    <n v="2166"/>
    <x v="1058"/>
    <x v="0"/>
    <x v="63"/>
    <d v="2013-10-20T00:00:00"/>
    <s v="Standard Class"/>
    <x v="66"/>
    <s v="Helen Andreada"/>
    <x v="0"/>
    <s v="United States"/>
    <s v="Laredo"/>
    <x v="5"/>
    <n v="78041"/>
    <x v="2"/>
    <x v="583"/>
    <x v="0"/>
    <x v="5"/>
    <x v="578"/>
    <n v="139.91999999999999"/>
    <n v="5"/>
    <n v="0.6"/>
    <n v="-150.41399999999999"/>
  </r>
  <r>
    <n v="2167"/>
    <x v="1058"/>
    <x v="0"/>
    <x v="63"/>
    <d v="2013-10-20T00:00:00"/>
    <s v="Standard Class"/>
    <x v="66"/>
    <s v="Helen Andreada"/>
    <x v="0"/>
    <s v="United States"/>
    <s v="Laredo"/>
    <x v="5"/>
    <n v="78041"/>
    <x v="2"/>
    <x v="1167"/>
    <x v="1"/>
    <x v="6"/>
    <x v="1145"/>
    <n v="15.872"/>
    <n v="1"/>
    <n v="0.2"/>
    <n v="1.1904000000000003"/>
  </r>
  <r>
    <n v="2168"/>
    <x v="1058"/>
    <x v="0"/>
    <x v="63"/>
    <d v="2013-10-20T00:00:00"/>
    <s v="Standard Class"/>
    <x v="66"/>
    <s v="Helen Andreada"/>
    <x v="0"/>
    <s v="United States"/>
    <s v="Laredo"/>
    <x v="5"/>
    <n v="78041"/>
    <x v="2"/>
    <x v="307"/>
    <x v="1"/>
    <x v="8"/>
    <x v="304"/>
    <n v="6.2859999999999987"/>
    <n v="7"/>
    <n v="0.8"/>
    <n v="-11.000500000000008"/>
  </r>
  <r>
    <n v="2169"/>
    <x v="1059"/>
    <x v="3"/>
    <x v="678"/>
    <d v="2014-01-31T00:00:00"/>
    <s v="Second Class"/>
    <x v="581"/>
    <s v="John Huston"/>
    <x v="0"/>
    <s v="United States"/>
    <s v="Kent"/>
    <x v="24"/>
    <n v="44240"/>
    <x v="3"/>
    <x v="512"/>
    <x v="1"/>
    <x v="6"/>
    <x v="507"/>
    <n v="14.015999999999998"/>
    <n v="3"/>
    <n v="0.2"/>
    <n v="1.7519999999999998"/>
  </r>
  <r>
    <n v="2170"/>
    <x v="1059"/>
    <x v="3"/>
    <x v="678"/>
    <d v="2014-01-31T00:00:00"/>
    <s v="Second Class"/>
    <x v="581"/>
    <s v="John Huston"/>
    <x v="0"/>
    <s v="United States"/>
    <s v="Kent"/>
    <x v="24"/>
    <n v="44240"/>
    <x v="3"/>
    <x v="701"/>
    <x v="2"/>
    <x v="11"/>
    <x v="694"/>
    <n v="71.975999999999999"/>
    <n v="3"/>
    <n v="0.2"/>
    <n v="-8.9970000000000034"/>
  </r>
  <r>
    <n v="2171"/>
    <x v="1059"/>
    <x v="3"/>
    <x v="678"/>
    <d v="2014-01-31T00:00:00"/>
    <s v="Second Class"/>
    <x v="581"/>
    <s v="John Huston"/>
    <x v="0"/>
    <s v="United States"/>
    <s v="Kent"/>
    <x v="24"/>
    <n v="44240"/>
    <x v="3"/>
    <x v="160"/>
    <x v="2"/>
    <x v="7"/>
    <x v="159"/>
    <n v="107.982"/>
    <n v="3"/>
    <n v="0.4"/>
    <n v="-26.995499999999993"/>
  </r>
  <r>
    <n v="2172"/>
    <x v="1060"/>
    <x v="3"/>
    <x v="123"/>
    <d v="2014-11-26T00:00:00"/>
    <s v="Standard Class"/>
    <x v="18"/>
    <s v="Linda Cazamias"/>
    <x v="1"/>
    <s v="United States"/>
    <s v="San Angelo"/>
    <x v="5"/>
    <n v="76903"/>
    <x v="2"/>
    <x v="635"/>
    <x v="0"/>
    <x v="1"/>
    <x v="629"/>
    <n v="305.31200000000001"/>
    <n v="2"/>
    <n v="0.3"/>
    <n v="-8.7232000000000198"/>
  </r>
  <r>
    <n v="2173"/>
    <x v="1061"/>
    <x v="2"/>
    <x v="601"/>
    <d v="2011-08-03T00:00:00"/>
    <s v="First Class"/>
    <x v="582"/>
    <s v="Ivan Liston"/>
    <x v="0"/>
    <s v="United States"/>
    <s v="San Francisco"/>
    <x v="1"/>
    <n v="94122"/>
    <x v="1"/>
    <x v="1263"/>
    <x v="1"/>
    <x v="8"/>
    <x v="1238"/>
    <n v="19.752000000000002"/>
    <n v="3"/>
    <n v="0.2"/>
    <n v="6.9131999999999998"/>
  </r>
  <r>
    <n v="2174"/>
    <x v="1062"/>
    <x v="0"/>
    <x v="679"/>
    <d v="2013-08-05T00:00:00"/>
    <s v="Standard Class"/>
    <x v="60"/>
    <s v="Lindsay Shagiari"/>
    <x v="2"/>
    <s v="United States"/>
    <s v="Houston"/>
    <x v="5"/>
    <n v="77070"/>
    <x v="2"/>
    <x v="1087"/>
    <x v="1"/>
    <x v="8"/>
    <x v="1068"/>
    <n v="9.2639999999999976"/>
    <n v="3"/>
    <n v="0.8"/>
    <n v="-13.895999999999997"/>
  </r>
  <r>
    <n v="2175"/>
    <x v="1063"/>
    <x v="1"/>
    <x v="117"/>
    <d v="2012-08-03T00:00:00"/>
    <s v="Second Class"/>
    <x v="566"/>
    <s v="Corey Catlett"/>
    <x v="1"/>
    <s v="United States"/>
    <s v="Houston"/>
    <x v="5"/>
    <n v="77041"/>
    <x v="2"/>
    <x v="1220"/>
    <x v="1"/>
    <x v="4"/>
    <x v="1195"/>
    <n v="61.792000000000002"/>
    <n v="4"/>
    <n v="0.2"/>
    <n v="6.1792000000000016"/>
  </r>
  <r>
    <n v="2176"/>
    <x v="1064"/>
    <x v="0"/>
    <x v="680"/>
    <d v="2013-10-22T00:00:00"/>
    <s v="Standard Class"/>
    <x v="583"/>
    <s v="Patrick Bzostek"/>
    <x v="2"/>
    <s v="United States"/>
    <s v="Salt Lake City"/>
    <x v="7"/>
    <n v="84106"/>
    <x v="1"/>
    <x v="1264"/>
    <x v="1"/>
    <x v="10"/>
    <x v="1239"/>
    <n v="45.68"/>
    <n v="2"/>
    <n v="0"/>
    <n v="21.012799999999999"/>
  </r>
  <r>
    <n v="2177"/>
    <x v="1064"/>
    <x v="0"/>
    <x v="680"/>
    <d v="2013-10-22T00:00:00"/>
    <s v="Standard Class"/>
    <x v="583"/>
    <s v="Patrick Bzostek"/>
    <x v="2"/>
    <s v="United States"/>
    <s v="Salt Lake City"/>
    <x v="7"/>
    <n v="84106"/>
    <x v="1"/>
    <x v="1083"/>
    <x v="1"/>
    <x v="10"/>
    <x v="1064"/>
    <n v="60.12"/>
    <n v="9"/>
    <n v="0"/>
    <n v="28.857599999999998"/>
  </r>
  <r>
    <n v="2178"/>
    <x v="1064"/>
    <x v="0"/>
    <x v="680"/>
    <d v="2013-10-22T00:00:00"/>
    <s v="Standard Class"/>
    <x v="583"/>
    <s v="Patrick Bzostek"/>
    <x v="2"/>
    <s v="United States"/>
    <s v="Salt Lake City"/>
    <x v="7"/>
    <n v="84106"/>
    <x v="1"/>
    <x v="1124"/>
    <x v="1"/>
    <x v="8"/>
    <x v="1103"/>
    <n v="41.72"/>
    <n v="5"/>
    <n v="0.2"/>
    <n v="13.037499999999998"/>
  </r>
  <r>
    <n v="2179"/>
    <x v="1064"/>
    <x v="0"/>
    <x v="680"/>
    <d v="2013-10-22T00:00:00"/>
    <s v="Standard Class"/>
    <x v="583"/>
    <s v="Patrick Bzostek"/>
    <x v="2"/>
    <s v="United States"/>
    <s v="Salt Lake City"/>
    <x v="7"/>
    <n v="84106"/>
    <x v="1"/>
    <x v="422"/>
    <x v="1"/>
    <x v="10"/>
    <x v="417"/>
    <n v="71.599999999999994"/>
    <n v="8"/>
    <n v="0"/>
    <n v="32.935999999999993"/>
  </r>
  <r>
    <n v="2180"/>
    <x v="1065"/>
    <x v="0"/>
    <x v="681"/>
    <d v="2013-05-12T00:00:00"/>
    <s v="Standard Class"/>
    <x v="170"/>
    <s v="Caroline Jumper"/>
    <x v="0"/>
    <s v="United States"/>
    <s v="New York City"/>
    <x v="15"/>
    <n v="10009"/>
    <x v="3"/>
    <x v="338"/>
    <x v="1"/>
    <x v="8"/>
    <x v="334"/>
    <n v="85.232000000000014"/>
    <n v="7"/>
    <n v="0.2"/>
    <n v="30.896599999999996"/>
  </r>
  <r>
    <n v="2181"/>
    <x v="1065"/>
    <x v="0"/>
    <x v="681"/>
    <d v="2013-05-12T00:00:00"/>
    <s v="Standard Class"/>
    <x v="170"/>
    <s v="Caroline Jumper"/>
    <x v="0"/>
    <s v="United States"/>
    <s v="New York City"/>
    <x v="15"/>
    <n v="10009"/>
    <x v="3"/>
    <x v="429"/>
    <x v="1"/>
    <x v="2"/>
    <x v="424"/>
    <n v="44.400000000000006"/>
    <n v="3"/>
    <n v="0"/>
    <n v="22.200000000000003"/>
  </r>
  <r>
    <n v="2182"/>
    <x v="1065"/>
    <x v="0"/>
    <x v="681"/>
    <d v="2013-05-12T00:00:00"/>
    <s v="Standard Class"/>
    <x v="170"/>
    <s v="Caroline Jumper"/>
    <x v="0"/>
    <s v="United States"/>
    <s v="New York City"/>
    <x v="15"/>
    <n v="10009"/>
    <x v="3"/>
    <x v="1265"/>
    <x v="0"/>
    <x v="1"/>
    <x v="1240"/>
    <n v="442.76400000000001"/>
    <n v="4"/>
    <n v="0.1"/>
    <n v="59.035200000000003"/>
  </r>
  <r>
    <n v="2183"/>
    <x v="1065"/>
    <x v="0"/>
    <x v="681"/>
    <d v="2013-05-12T00:00:00"/>
    <s v="Standard Class"/>
    <x v="170"/>
    <s v="Caroline Jumper"/>
    <x v="0"/>
    <s v="United States"/>
    <s v="New York City"/>
    <x v="15"/>
    <n v="10009"/>
    <x v="3"/>
    <x v="1150"/>
    <x v="2"/>
    <x v="15"/>
    <x v="1129"/>
    <n v="3999.95"/>
    <n v="5"/>
    <n v="0"/>
    <n v="1159.9854999999998"/>
  </r>
  <r>
    <n v="2184"/>
    <x v="1065"/>
    <x v="0"/>
    <x v="681"/>
    <d v="2013-05-12T00:00:00"/>
    <s v="Standard Class"/>
    <x v="170"/>
    <s v="Caroline Jumper"/>
    <x v="0"/>
    <s v="United States"/>
    <s v="New York City"/>
    <x v="15"/>
    <n v="10009"/>
    <x v="3"/>
    <x v="97"/>
    <x v="2"/>
    <x v="11"/>
    <x v="97"/>
    <n v="199.95000000000002"/>
    <n v="5"/>
    <n v="0"/>
    <n v="21.994499999999988"/>
  </r>
  <r>
    <n v="2185"/>
    <x v="1065"/>
    <x v="0"/>
    <x v="681"/>
    <d v="2013-05-12T00:00:00"/>
    <s v="Standard Class"/>
    <x v="170"/>
    <s v="Caroline Jumper"/>
    <x v="0"/>
    <s v="United States"/>
    <s v="New York City"/>
    <x v="15"/>
    <n v="10009"/>
    <x v="3"/>
    <x v="740"/>
    <x v="0"/>
    <x v="5"/>
    <x v="33"/>
    <n v="63.68"/>
    <n v="8"/>
    <n v="0"/>
    <n v="28.019200000000005"/>
  </r>
  <r>
    <n v="2186"/>
    <x v="1066"/>
    <x v="3"/>
    <x v="378"/>
    <d v="2014-08-05T00:00:00"/>
    <s v="Second Class"/>
    <x v="96"/>
    <s v="Heather Kirkland"/>
    <x v="1"/>
    <s v="United States"/>
    <s v="Salinas"/>
    <x v="1"/>
    <n v="93905"/>
    <x v="1"/>
    <x v="141"/>
    <x v="1"/>
    <x v="8"/>
    <x v="141"/>
    <n v="54.896000000000008"/>
    <n v="2"/>
    <n v="0.2"/>
    <n v="18.5274"/>
  </r>
  <r>
    <n v="2187"/>
    <x v="1067"/>
    <x v="0"/>
    <x v="216"/>
    <d v="2013-07-15T00:00:00"/>
    <s v="Same Day"/>
    <x v="584"/>
    <s v="Rob Haberlin"/>
    <x v="0"/>
    <s v="United States"/>
    <s v="Huntsville"/>
    <x v="19"/>
    <n v="35810"/>
    <x v="0"/>
    <x v="174"/>
    <x v="2"/>
    <x v="11"/>
    <x v="173"/>
    <n v="29"/>
    <n v="2"/>
    <n v="0"/>
    <n v="7.25"/>
  </r>
  <r>
    <n v="2188"/>
    <x v="1068"/>
    <x v="3"/>
    <x v="682"/>
    <d v="2014-08-16T00:00:00"/>
    <s v="Standard Class"/>
    <x v="582"/>
    <s v="Ivan Liston"/>
    <x v="0"/>
    <s v="United States"/>
    <s v="Columbus"/>
    <x v="14"/>
    <n v="47201"/>
    <x v="2"/>
    <x v="1040"/>
    <x v="1"/>
    <x v="12"/>
    <x v="33"/>
    <n v="70.08"/>
    <n v="6"/>
    <n v="0"/>
    <n v="35.04"/>
  </r>
  <r>
    <n v="2189"/>
    <x v="1068"/>
    <x v="3"/>
    <x v="682"/>
    <d v="2014-08-16T00:00:00"/>
    <s v="Standard Class"/>
    <x v="582"/>
    <s v="Ivan Liston"/>
    <x v="0"/>
    <s v="United States"/>
    <s v="Columbus"/>
    <x v="14"/>
    <n v="47201"/>
    <x v="2"/>
    <x v="71"/>
    <x v="0"/>
    <x v="5"/>
    <x v="71"/>
    <n v="121.3"/>
    <n v="2"/>
    <n v="0"/>
    <n v="25.472999999999999"/>
  </r>
  <r>
    <n v="2190"/>
    <x v="1068"/>
    <x v="3"/>
    <x v="682"/>
    <d v="2014-08-16T00:00:00"/>
    <s v="Standard Class"/>
    <x v="582"/>
    <s v="Ivan Liston"/>
    <x v="0"/>
    <s v="United States"/>
    <s v="Columbus"/>
    <x v="14"/>
    <n v="47201"/>
    <x v="2"/>
    <x v="297"/>
    <x v="2"/>
    <x v="7"/>
    <x v="294"/>
    <n v="1454.4900000000002"/>
    <n v="9"/>
    <n v="0"/>
    <n v="378.16740000000004"/>
  </r>
  <r>
    <n v="2191"/>
    <x v="1069"/>
    <x v="0"/>
    <x v="674"/>
    <d v="2013-06-30T00:00:00"/>
    <s v="Standard Class"/>
    <x v="238"/>
    <s v="Alan Shonely"/>
    <x v="0"/>
    <s v="United States"/>
    <s v="Los Angeles"/>
    <x v="1"/>
    <n v="90049"/>
    <x v="1"/>
    <x v="1266"/>
    <x v="1"/>
    <x v="9"/>
    <x v="1241"/>
    <n v="60.81"/>
    <n v="3"/>
    <n v="0"/>
    <n v="17.026800000000001"/>
  </r>
  <r>
    <n v="2192"/>
    <x v="1070"/>
    <x v="0"/>
    <x v="107"/>
    <d v="2013-12-18T00:00:00"/>
    <s v="Standard Class"/>
    <x v="275"/>
    <s v="Arthur Prichep"/>
    <x v="0"/>
    <s v="United States"/>
    <s v="Seattle"/>
    <x v="4"/>
    <n v="98105"/>
    <x v="1"/>
    <x v="1242"/>
    <x v="1"/>
    <x v="8"/>
    <x v="1216"/>
    <n v="153.55199999999999"/>
    <n v="3"/>
    <n v="0.2"/>
    <n v="51.823799999999999"/>
  </r>
  <r>
    <n v="2193"/>
    <x v="1070"/>
    <x v="0"/>
    <x v="107"/>
    <d v="2013-12-18T00:00:00"/>
    <s v="Standard Class"/>
    <x v="275"/>
    <s v="Arthur Prichep"/>
    <x v="0"/>
    <s v="United States"/>
    <s v="Seattle"/>
    <x v="4"/>
    <n v="98105"/>
    <x v="1"/>
    <x v="1112"/>
    <x v="1"/>
    <x v="9"/>
    <x v="1092"/>
    <n v="65.34"/>
    <n v="3"/>
    <n v="0"/>
    <n v="22.869"/>
  </r>
  <r>
    <n v="2194"/>
    <x v="1070"/>
    <x v="0"/>
    <x v="107"/>
    <d v="2013-12-18T00:00:00"/>
    <s v="Standard Class"/>
    <x v="275"/>
    <s v="Arthur Prichep"/>
    <x v="0"/>
    <s v="United States"/>
    <s v="Seattle"/>
    <x v="4"/>
    <n v="98105"/>
    <x v="1"/>
    <x v="1030"/>
    <x v="1"/>
    <x v="10"/>
    <x v="1012"/>
    <n v="123.92"/>
    <n v="4"/>
    <n v="0"/>
    <n v="55.763999999999996"/>
  </r>
  <r>
    <n v="2195"/>
    <x v="1070"/>
    <x v="0"/>
    <x v="107"/>
    <d v="2013-12-18T00:00:00"/>
    <s v="Standard Class"/>
    <x v="275"/>
    <s v="Arthur Prichep"/>
    <x v="0"/>
    <s v="United States"/>
    <s v="Seattle"/>
    <x v="4"/>
    <n v="98105"/>
    <x v="1"/>
    <x v="1267"/>
    <x v="1"/>
    <x v="9"/>
    <x v="1242"/>
    <n v="35.099999999999994"/>
    <n v="3"/>
    <n v="0"/>
    <n v="12.285"/>
  </r>
  <r>
    <n v="2196"/>
    <x v="1070"/>
    <x v="0"/>
    <x v="107"/>
    <d v="2013-12-18T00:00:00"/>
    <s v="Standard Class"/>
    <x v="275"/>
    <s v="Arthur Prichep"/>
    <x v="0"/>
    <s v="United States"/>
    <s v="Seattle"/>
    <x v="4"/>
    <n v="98105"/>
    <x v="1"/>
    <x v="1044"/>
    <x v="2"/>
    <x v="11"/>
    <x v="1024"/>
    <n v="44.75"/>
    <n v="5"/>
    <n v="0"/>
    <n v="8.5024999999999942"/>
  </r>
  <r>
    <n v="2197"/>
    <x v="1071"/>
    <x v="0"/>
    <x v="49"/>
    <d v="2013-12-07T00:00:00"/>
    <s v="Standard Class"/>
    <x v="369"/>
    <s v="Allen Goldenen"/>
    <x v="0"/>
    <s v="United States"/>
    <s v="Knoxville"/>
    <x v="18"/>
    <n v="37918"/>
    <x v="0"/>
    <x v="134"/>
    <x v="1"/>
    <x v="6"/>
    <x v="134"/>
    <n v="4.7039999999999997"/>
    <n v="2"/>
    <n v="0.2"/>
    <n v="0.41160000000000019"/>
  </r>
  <r>
    <n v="2198"/>
    <x v="1072"/>
    <x v="2"/>
    <x v="683"/>
    <d v="2011-12-04T00:00:00"/>
    <s v="Standard Class"/>
    <x v="569"/>
    <s v="Bart Folk"/>
    <x v="0"/>
    <s v="United States"/>
    <s v="Montgomery"/>
    <x v="19"/>
    <n v="36116"/>
    <x v="0"/>
    <x v="563"/>
    <x v="1"/>
    <x v="6"/>
    <x v="558"/>
    <n v="14.669999999999998"/>
    <n v="3"/>
    <n v="0"/>
    <n v="3.9609000000000001"/>
  </r>
  <r>
    <n v="2199"/>
    <x v="1073"/>
    <x v="1"/>
    <x v="262"/>
    <d v="2012-04-02T00:00:00"/>
    <s v="Standard Class"/>
    <x v="237"/>
    <s v="Chloris Kastensmidt"/>
    <x v="0"/>
    <s v="United States"/>
    <s v="Philadelphia"/>
    <x v="9"/>
    <n v="19120"/>
    <x v="3"/>
    <x v="89"/>
    <x v="1"/>
    <x v="10"/>
    <x v="89"/>
    <n v="15.552000000000003"/>
    <n v="3"/>
    <n v="0.2"/>
    <n v="5.4432"/>
  </r>
  <r>
    <n v="2200"/>
    <x v="1073"/>
    <x v="1"/>
    <x v="262"/>
    <d v="2012-04-02T00:00:00"/>
    <s v="Standard Class"/>
    <x v="237"/>
    <s v="Chloris Kastensmidt"/>
    <x v="0"/>
    <s v="United States"/>
    <s v="Philadelphia"/>
    <x v="9"/>
    <n v="19120"/>
    <x v="3"/>
    <x v="1221"/>
    <x v="1"/>
    <x v="10"/>
    <x v="1196"/>
    <n v="5.2320000000000002"/>
    <n v="1"/>
    <n v="0.2"/>
    <n v="1.7003999999999999"/>
  </r>
  <r>
    <n v="2201"/>
    <x v="1074"/>
    <x v="2"/>
    <x v="106"/>
    <d v="2011-06-06T00:00:00"/>
    <s v="Standard Class"/>
    <x v="299"/>
    <s v="Liz Thompson"/>
    <x v="0"/>
    <s v="United States"/>
    <s v="Little Rock"/>
    <x v="36"/>
    <n v="72209"/>
    <x v="0"/>
    <x v="345"/>
    <x v="0"/>
    <x v="5"/>
    <x v="341"/>
    <n v="22.200000000000003"/>
    <n v="6"/>
    <n v="0"/>
    <n v="9.1020000000000021"/>
  </r>
  <r>
    <n v="2202"/>
    <x v="1074"/>
    <x v="2"/>
    <x v="106"/>
    <d v="2011-06-06T00:00:00"/>
    <s v="Standard Class"/>
    <x v="299"/>
    <s v="Liz Thompson"/>
    <x v="0"/>
    <s v="United States"/>
    <s v="Little Rock"/>
    <x v="36"/>
    <n v="72209"/>
    <x v="0"/>
    <x v="202"/>
    <x v="2"/>
    <x v="7"/>
    <x v="201"/>
    <n v="881.93"/>
    <n v="7"/>
    <n v="0"/>
    <n v="229.30180000000001"/>
  </r>
  <r>
    <n v="2203"/>
    <x v="1075"/>
    <x v="1"/>
    <x v="684"/>
    <d v="2012-09-12T00:00:00"/>
    <s v="Standard Class"/>
    <x v="457"/>
    <s v="Beth Thompson"/>
    <x v="2"/>
    <s v="United States"/>
    <s v="Seattle"/>
    <x v="4"/>
    <n v="98103"/>
    <x v="1"/>
    <x v="315"/>
    <x v="1"/>
    <x v="8"/>
    <x v="312"/>
    <n v="6.0960000000000001"/>
    <n v="2"/>
    <n v="0.2"/>
    <n v="2.1335999999999999"/>
  </r>
  <r>
    <n v="2204"/>
    <x v="1075"/>
    <x v="1"/>
    <x v="684"/>
    <d v="2012-09-12T00:00:00"/>
    <s v="Standard Class"/>
    <x v="457"/>
    <s v="Beth Thompson"/>
    <x v="2"/>
    <s v="United States"/>
    <s v="Seattle"/>
    <x v="4"/>
    <n v="98103"/>
    <x v="1"/>
    <x v="1268"/>
    <x v="0"/>
    <x v="5"/>
    <x v="1243"/>
    <n v="191.82"/>
    <n v="3"/>
    <n v="0"/>
    <n v="74.809799999999996"/>
  </r>
  <r>
    <n v="2205"/>
    <x v="1076"/>
    <x v="1"/>
    <x v="685"/>
    <d v="2012-07-05T00:00:00"/>
    <s v="Standard Class"/>
    <x v="56"/>
    <s v="Steven Cartwright"/>
    <x v="0"/>
    <s v="United States"/>
    <s v="Lancaster"/>
    <x v="9"/>
    <n v="17602"/>
    <x v="3"/>
    <x v="1001"/>
    <x v="0"/>
    <x v="5"/>
    <x v="1244"/>
    <n v="20.103999999999999"/>
    <n v="1"/>
    <n v="0.2"/>
    <n v="1.7591000000000001"/>
  </r>
  <r>
    <n v="2206"/>
    <x v="1077"/>
    <x v="0"/>
    <x v="545"/>
    <d v="2013-09-13T00:00:00"/>
    <s v="Second Class"/>
    <x v="344"/>
    <s v="Catherine Glotzbach"/>
    <x v="2"/>
    <s v="United States"/>
    <s v="Bristol"/>
    <x v="18"/>
    <n v="37620"/>
    <x v="0"/>
    <x v="1269"/>
    <x v="1"/>
    <x v="6"/>
    <x v="1245"/>
    <n v="67.56"/>
    <n v="3"/>
    <n v="0.2"/>
    <n v="8.4449999999999896"/>
  </r>
  <r>
    <n v="2207"/>
    <x v="1078"/>
    <x v="2"/>
    <x v="686"/>
    <d v="2011-07-20T00:00:00"/>
    <s v="Standard Class"/>
    <x v="585"/>
    <s v="Arthur Wiediger"/>
    <x v="2"/>
    <s v="United States"/>
    <s v="Aurora"/>
    <x v="10"/>
    <n v="60505"/>
    <x v="2"/>
    <x v="410"/>
    <x v="1"/>
    <x v="8"/>
    <x v="405"/>
    <n v="29.931999999999992"/>
    <n v="7"/>
    <n v="0.8"/>
    <n v="-46.394600000000011"/>
  </r>
  <r>
    <n v="2208"/>
    <x v="1078"/>
    <x v="2"/>
    <x v="686"/>
    <d v="2011-07-20T00:00:00"/>
    <s v="Standard Class"/>
    <x v="585"/>
    <s v="Arthur Wiediger"/>
    <x v="2"/>
    <s v="United States"/>
    <s v="Aurora"/>
    <x v="10"/>
    <n v="60505"/>
    <x v="2"/>
    <x v="179"/>
    <x v="2"/>
    <x v="7"/>
    <x v="178"/>
    <n v="38.272000000000006"/>
    <n v="4"/>
    <n v="0.2"/>
    <n v="3.8272000000000013"/>
  </r>
  <r>
    <n v="2209"/>
    <x v="1079"/>
    <x v="1"/>
    <x v="421"/>
    <d v="2012-08-26T00:00:00"/>
    <s v="Standard Class"/>
    <x v="42"/>
    <s v="Roger Barcio"/>
    <x v="2"/>
    <s v="United States"/>
    <s v="New York City"/>
    <x v="15"/>
    <n v="10009"/>
    <x v="3"/>
    <x v="105"/>
    <x v="1"/>
    <x v="6"/>
    <x v="105"/>
    <n v="16.52"/>
    <n v="4"/>
    <n v="0"/>
    <n v="7.5991999999999997"/>
  </r>
  <r>
    <n v="2210"/>
    <x v="1080"/>
    <x v="2"/>
    <x v="687"/>
    <d v="2011-11-16T00:00:00"/>
    <s v="Second Class"/>
    <x v="586"/>
    <s v="Maris LaWare"/>
    <x v="0"/>
    <s v="United States"/>
    <s v="Fairfield"/>
    <x v="29"/>
    <n v="6824"/>
    <x v="3"/>
    <x v="1270"/>
    <x v="2"/>
    <x v="7"/>
    <x v="1246"/>
    <n v="832.93"/>
    <n v="7"/>
    <n v="0"/>
    <n v="233.22039999999998"/>
  </r>
  <r>
    <n v="2211"/>
    <x v="1080"/>
    <x v="2"/>
    <x v="687"/>
    <d v="2011-11-16T00:00:00"/>
    <s v="Second Class"/>
    <x v="586"/>
    <s v="Maris LaWare"/>
    <x v="0"/>
    <s v="United States"/>
    <s v="Fairfield"/>
    <x v="29"/>
    <n v="6824"/>
    <x v="3"/>
    <x v="236"/>
    <x v="1"/>
    <x v="8"/>
    <x v="234"/>
    <n v="43.8"/>
    <n v="10"/>
    <n v="0"/>
    <n v="21.023999999999997"/>
  </r>
  <r>
    <n v="2212"/>
    <x v="1081"/>
    <x v="0"/>
    <x v="581"/>
    <d v="2013-12-01T00:00:00"/>
    <s v="First Class"/>
    <x v="146"/>
    <s v="Victoria Brennan"/>
    <x v="1"/>
    <s v="United States"/>
    <s v="Lincoln Park"/>
    <x v="12"/>
    <n v="48146"/>
    <x v="2"/>
    <x v="1271"/>
    <x v="1"/>
    <x v="9"/>
    <x v="1247"/>
    <n v="167.292"/>
    <n v="6"/>
    <n v="0.1"/>
    <n v="29.7408"/>
  </r>
  <r>
    <n v="2213"/>
    <x v="1082"/>
    <x v="3"/>
    <x v="610"/>
    <d v="2014-11-26T00:00:00"/>
    <s v="Standard Class"/>
    <x v="349"/>
    <s v="Scott Williamson"/>
    <x v="0"/>
    <s v="United States"/>
    <s v="New York City"/>
    <x v="15"/>
    <n v="10035"/>
    <x v="3"/>
    <x v="905"/>
    <x v="0"/>
    <x v="5"/>
    <x v="888"/>
    <n v="27.42"/>
    <n v="1"/>
    <n v="0"/>
    <n v="11.2422"/>
  </r>
  <r>
    <n v="2214"/>
    <x v="1083"/>
    <x v="3"/>
    <x v="172"/>
    <d v="2014-10-03T00:00:00"/>
    <s v="First Class"/>
    <x v="515"/>
    <s v="Neola Schneider"/>
    <x v="0"/>
    <s v="United States"/>
    <s v="San Jose"/>
    <x v="1"/>
    <n v="95123"/>
    <x v="1"/>
    <x v="751"/>
    <x v="1"/>
    <x v="8"/>
    <x v="742"/>
    <n v="1.4400000000000002"/>
    <n v="1"/>
    <n v="0.2"/>
    <n v="0.504"/>
  </r>
  <r>
    <n v="2215"/>
    <x v="1083"/>
    <x v="3"/>
    <x v="172"/>
    <d v="2014-10-03T00:00:00"/>
    <s v="First Class"/>
    <x v="515"/>
    <s v="Neola Schneider"/>
    <x v="0"/>
    <s v="United States"/>
    <s v="San Jose"/>
    <x v="1"/>
    <n v="95123"/>
    <x v="1"/>
    <x v="305"/>
    <x v="1"/>
    <x v="8"/>
    <x v="302"/>
    <n v="61.77600000000001"/>
    <n v="13"/>
    <n v="0.2"/>
    <n v="20.849399999999996"/>
  </r>
  <r>
    <n v="2216"/>
    <x v="1083"/>
    <x v="3"/>
    <x v="172"/>
    <d v="2014-10-03T00:00:00"/>
    <s v="First Class"/>
    <x v="515"/>
    <s v="Neola Schneider"/>
    <x v="0"/>
    <s v="United States"/>
    <s v="San Jose"/>
    <x v="1"/>
    <n v="95123"/>
    <x v="1"/>
    <x v="643"/>
    <x v="1"/>
    <x v="9"/>
    <x v="842"/>
    <n v="241.96"/>
    <n v="2"/>
    <n v="0"/>
    <n v="60.490000000000009"/>
  </r>
  <r>
    <n v="2217"/>
    <x v="1083"/>
    <x v="3"/>
    <x v="172"/>
    <d v="2014-10-03T00:00:00"/>
    <s v="First Class"/>
    <x v="515"/>
    <s v="Neola Schneider"/>
    <x v="0"/>
    <s v="United States"/>
    <s v="San Jose"/>
    <x v="1"/>
    <n v="95123"/>
    <x v="1"/>
    <x v="1272"/>
    <x v="0"/>
    <x v="1"/>
    <x v="1248"/>
    <n v="108.608"/>
    <n v="4"/>
    <n v="0.2"/>
    <n v="9.5031999999999925"/>
  </r>
  <r>
    <n v="2218"/>
    <x v="1084"/>
    <x v="2"/>
    <x v="59"/>
    <d v="2011-09-25T00:00:00"/>
    <s v="Standard Class"/>
    <x v="587"/>
    <s v="Dorothy Badders"/>
    <x v="1"/>
    <s v="United States"/>
    <s v="Jacksonville"/>
    <x v="2"/>
    <n v="32216"/>
    <x v="0"/>
    <x v="1273"/>
    <x v="1"/>
    <x v="6"/>
    <x v="1249"/>
    <n v="2.8160000000000003"/>
    <n v="2"/>
    <n v="0.2"/>
    <n v="0.98559999999999992"/>
  </r>
  <r>
    <n v="2219"/>
    <x v="1085"/>
    <x v="3"/>
    <x v="688"/>
    <d v="2014-08-02T00:00:00"/>
    <s v="Standard Class"/>
    <x v="588"/>
    <s v="Matt Hagelstein"/>
    <x v="1"/>
    <s v="United States"/>
    <s v="San Francisco"/>
    <x v="1"/>
    <n v="94110"/>
    <x v="1"/>
    <x v="744"/>
    <x v="1"/>
    <x v="8"/>
    <x v="735"/>
    <n v="9.9840000000000018"/>
    <n v="4"/>
    <n v="0.2"/>
    <n v="3.6191999999999993"/>
  </r>
  <r>
    <n v="2220"/>
    <x v="1085"/>
    <x v="3"/>
    <x v="688"/>
    <d v="2014-08-02T00:00:00"/>
    <s v="Standard Class"/>
    <x v="588"/>
    <s v="Matt Hagelstein"/>
    <x v="1"/>
    <s v="United States"/>
    <s v="San Francisco"/>
    <x v="1"/>
    <n v="94110"/>
    <x v="1"/>
    <x v="355"/>
    <x v="1"/>
    <x v="4"/>
    <x v="351"/>
    <n v="14.98"/>
    <n v="1"/>
    <n v="0"/>
    <n v="4.1943999999999999"/>
  </r>
  <r>
    <n v="2221"/>
    <x v="1085"/>
    <x v="3"/>
    <x v="688"/>
    <d v="2014-08-02T00:00:00"/>
    <s v="Standard Class"/>
    <x v="588"/>
    <s v="Matt Hagelstein"/>
    <x v="1"/>
    <s v="United States"/>
    <s v="San Francisco"/>
    <x v="1"/>
    <n v="94110"/>
    <x v="1"/>
    <x v="1118"/>
    <x v="2"/>
    <x v="7"/>
    <x v="1097"/>
    <n v="1145.6000000000001"/>
    <n v="4"/>
    <n v="0.2"/>
    <n v="100.24000000000007"/>
  </r>
  <r>
    <n v="2222"/>
    <x v="1086"/>
    <x v="1"/>
    <x v="401"/>
    <d v="2012-12-06T00:00:00"/>
    <s v="Same Day"/>
    <x v="589"/>
    <s v="Dennis Kane"/>
    <x v="0"/>
    <s v="United States"/>
    <s v="Marion"/>
    <x v="24"/>
    <n v="43302"/>
    <x v="3"/>
    <x v="1246"/>
    <x v="2"/>
    <x v="7"/>
    <x v="1221"/>
    <n v="485.93999999999994"/>
    <n v="2"/>
    <n v="0.4"/>
    <n v="-89.089000000000055"/>
  </r>
  <r>
    <n v="2223"/>
    <x v="1086"/>
    <x v="1"/>
    <x v="401"/>
    <d v="2012-12-06T00:00:00"/>
    <s v="Same Day"/>
    <x v="589"/>
    <s v="Dennis Kane"/>
    <x v="0"/>
    <s v="United States"/>
    <s v="Marion"/>
    <x v="24"/>
    <n v="43302"/>
    <x v="3"/>
    <x v="512"/>
    <x v="1"/>
    <x v="6"/>
    <x v="507"/>
    <n v="37.375999999999998"/>
    <n v="8"/>
    <n v="0.2"/>
    <n v="4.6719999999999988"/>
  </r>
  <r>
    <n v="2224"/>
    <x v="1086"/>
    <x v="1"/>
    <x v="401"/>
    <d v="2012-12-06T00:00:00"/>
    <s v="Same Day"/>
    <x v="589"/>
    <s v="Dennis Kane"/>
    <x v="0"/>
    <s v="United States"/>
    <s v="Marion"/>
    <x v="24"/>
    <n v="43302"/>
    <x v="3"/>
    <x v="211"/>
    <x v="0"/>
    <x v="1"/>
    <x v="210"/>
    <n v="70.685999999999993"/>
    <n v="1"/>
    <n v="0.3"/>
    <n v="-24.23520000000001"/>
  </r>
  <r>
    <n v="2225"/>
    <x v="1087"/>
    <x v="3"/>
    <x v="689"/>
    <d v="2014-08-06T00:00:00"/>
    <s v="Standard Class"/>
    <x v="105"/>
    <s v="Erin Ashbrook"/>
    <x v="1"/>
    <s v="United States"/>
    <s v="Philadelphia"/>
    <x v="9"/>
    <n v="19134"/>
    <x v="3"/>
    <x v="1274"/>
    <x v="1"/>
    <x v="10"/>
    <x v="1250"/>
    <n v="54.816000000000003"/>
    <n v="3"/>
    <n v="0.2"/>
    <n v="17.815199999999997"/>
  </r>
  <r>
    <n v="2226"/>
    <x v="1088"/>
    <x v="0"/>
    <x v="690"/>
    <d v="2013-03-22T00:00:00"/>
    <s v="Second Class"/>
    <x v="590"/>
    <s v="Bobby Trafton"/>
    <x v="0"/>
    <s v="United States"/>
    <s v="Littleton"/>
    <x v="22"/>
    <n v="80122"/>
    <x v="1"/>
    <x v="1275"/>
    <x v="0"/>
    <x v="0"/>
    <x v="1251"/>
    <n v="72.294000000000011"/>
    <n v="1"/>
    <n v="0.7"/>
    <n v="-98.801799999999986"/>
  </r>
  <r>
    <n v="2227"/>
    <x v="1089"/>
    <x v="3"/>
    <x v="570"/>
    <d v="2014-08-04T00:00:00"/>
    <s v="Standard Class"/>
    <x v="156"/>
    <s v="Laura Armstrong"/>
    <x v="1"/>
    <s v="United States"/>
    <s v="Austin"/>
    <x v="5"/>
    <n v="78745"/>
    <x v="2"/>
    <x v="804"/>
    <x v="1"/>
    <x v="13"/>
    <x v="794"/>
    <n v="2.8960000000000004"/>
    <n v="2"/>
    <n v="0.2"/>
    <n v="0.4705999999999998"/>
  </r>
  <r>
    <n v="2228"/>
    <x v="1089"/>
    <x v="3"/>
    <x v="570"/>
    <d v="2014-08-04T00:00:00"/>
    <s v="Standard Class"/>
    <x v="156"/>
    <s v="Laura Armstrong"/>
    <x v="1"/>
    <s v="United States"/>
    <s v="Austin"/>
    <x v="5"/>
    <n v="78745"/>
    <x v="2"/>
    <x v="495"/>
    <x v="2"/>
    <x v="7"/>
    <x v="490"/>
    <n v="124.79200000000002"/>
    <n v="1"/>
    <n v="0.2"/>
    <n v="15.598999999999993"/>
  </r>
  <r>
    <n v="2229"/>
    <x v="1090"/>
    <x v="0"/>
    <x v="393"/>
    <d v="2013-10-06T00:00:00"/>
    <s v="Standard Class"/>
    <x v="411"/>
    <s v="Greg Matthias"/>
    <x v="0"/>
    <s v="United States"/>
    <s v="New York City"/>
    <x v="15"/>
    <n v="10024"/>
    <x v="3"/>
    <x v="1258"/>
    <x v="0"/>
    <x v="3"/>
    <x v="1233"/>
    <n v="330.58800000000002"/>
    <n v="1"/>
    <n v="0.4"/>
    <n v="-115.70580000000004"/>
  </r>
  <r>
    <n v="2230"/>
    <x v="1091"/>
    <x v="2"/>
    <x v="691"/>
    <d v="2011-04-05T00:00:00"/>
    <s v="Standard Class"/>
    <x v="397"/>
    <s v="Alex Avila"/>
    <x v="0"/>
    <s v="United States"/>
    <s v="San Francisco"/>
    <x v="1"/>
    <n v="94122"/>
    <x v="1"/>
    <x v="1178"/>
    <x v="1"/>
    <x v="8"/>
    <x v="1155"/>
    <n v="673.5680000000001"/>
    <n v="2"/>
    <n v="0.2"/>
    <n v="252.58799999999999"/>
  </r>
  <r>
    <n v="2231"/>
    <x v="1091"/>
    <x v="2"/>
    <x v="691"/>
    <d v="2011-04-05T00:00:00"/>
    <s v="Standard Class"/>
    <x v="397"/>
    <s v="Alex Avila"/>
    <x v="0"/>
    <s v="United States"/>
    <s v="San Francisco"/>
    <x v="1"/>
    <n v="94122"/>
    <x v="1"/>
    <x v="1276"/>
    <x v="1"/>
    <x v="9"/>
    <x v="1252"/>
    <n v="52.98"/>
    <n v="2"/>
    <n v="0"/>
    <n v="14.834400000000002"/>
  </r>
  <r>
    <n v="2232"/>
    <x v="1092"/>
    <x v="3"/>
    <x v="335"/>
    <d v="2014-07-02T00:00:00"/>
    <s v="Standard Class"/>
    <x v="591"/>
    <s v="Denny Blanton"/>
    <x v="0"/>
    <s v="United States"/>
    <s v="La Porte"/>
    <x v="14"/>
    <n v="46350"/>
    <x v="2"/>
    <x v="793"/>
    <x v="0"/>
    <x v="5"/>
    <x v="783"/>
    <n v="526.45000000000005"/>
    <n v="5"/>
    <n v="0"/>
    <n v="31.586999999999961"/>
  </r>
  <r>
    <n v="2233"/>
    <x v="1093"/>
    <x v="3"/>
    <x v="362"/>
    <d v="2014-07-15T00:00:00"/>
    <s v="Standard Class"/>
    <x v="581"/>
    <s v="John Huston"/>
    <x v="0"/>
    <s v="United States"/>
    <s v="Chicago"/>
    <x v="10"/>
    <n v="60610"/>
    <x v="2"/>
    <x v="1277"/>
    <x v="1"/>
    <x v="4"/>
    <x v="1253"/>
    <n v="228.92"/>
    <n v="5"/>
    <n v="0.2"/>
    <n v="14.307499999999997"/>
  </r>
  <r>
    <n v="2234"/>
    <x v="1094"/>
    <x v="1"/>
    <x v="639"/>
    <d v="2012-12-16T00:00:00"/>
    <s v="Second Class"/>
    <x v="264"/>
    <s v="Doug Jacobs"/>
    <x v="0"/>
    <s v="United States"/>
    <s v="Portland"/>
    <x v="21"/>
    <n v="97206"/>
    <x v="1"/>
    <x v="1278"/>
    <x v="2"/>
    <x v="7"/>
    <x v="1254"/>
    <n v="319.96800000000002"/>
    <n v="4"/>
    <n v="0.2"/>
    <n v="35.996399999999952"/>
  </r>
  <r>
    <n v="2235"/>
    <x v="1095"/>
    <x v="3"/>
    <x v="256"/>
    <d v="2014-12-11T00:00:00"/>
    <s v="Standard Class"/>
    <x v="425"/>
    <s v="Quincy Jones"/>
    <x v="1"/>
    <s v="United States"/>
    <s v="Burlington"/>
    <x v="42"/>
    <s v="05408"/>
    <x v="3"/>
    <x v="825"/>
    <x v="2"/>
    <x v="11"/>
    <x v="813"/>
    <n v="205.03"/>
    <n v="7"/>
    <n v="0"/>
    <n v="67.659899999999979"/>
  </r>
  <r>
    <n v="2236"/>
    <x v="1096"/>
    <x v="1"/>
    <x v="426"/>
    <d v="2012-09-17T00:00:00"/>
    <s v="Second Class"/>
    <x v="564"/>
    <s v="Carol Triggs"/>
    <x v="0"/>
    <s v="United States"/>
    <s v="Indianapolis"/>
    <x v="14"/>
    <n v="46203"/>
    <x v="2"/>
    <x v="621"/>
    <x v="1"/>
    <x v="4"/>
    <x v="615"/>
    <n v="190.86"/>
    <n v="2"/>
    <n v="0"/>
    <n v="11.451599999999985"/>
  </r>
  <r>
    <n v="2237"/>
    <x v="1096"/>
    <x v="1"/>
    <x v="426"/>
    <d v="2012-09-17T00:00:00"/>
    <s v="Second Class"/>
    <x v="564"/>
    <s v="Carol Triggs"/>
    <x v="0"/>
    <s v="United States"/>
    <s v="Indianapolis"/>
    <x v="14"/>
    <n v="46203"/>
    <x v="2"/>
    <x v="1279"/>
    <x v="1"/>
    <x v="6"/>
    <x v="1255"/>
    <n v="24.32"/>
    <n v="8"/>
    <n v="0"/>
    <n v="8.2687999999999988"/>
  </r>
  <r>
    <n v="2238"/>
    <x v="1097"/>
    <x v="0"/>
    <x v="692"/>
    <d v="2013-07-22T00:00:00"/>
    <s v="Standard Class"/>
    <x v="563"/>
    <s v="Rick Huthwaite"/>
    <x v="2"/>
    <s v="United States"/>
    <s v="Provo"/>
    <x v="7"/>
    <n v="84604"/>
    <x v="1"/>
    <x v="1280"/>
    <x v="1"/>
    <x v="14"/>
    <x v="1256"/>
    <n v="44.400000000000006"/>
    <n v="5"/>
    <n v="0"/>
    <n v="12.432000000000002"/>
  </r>
  <r>
    <n v="2239"/>
    <x v="1098"/>
    <x v="3"/>
    <x v="693"/>
    <d v="2014-04-27T00:00:00"/>
    <s v="Standard Class"/>
    <x v="319"/>
    <s v="Sanjit Jacobs"/>
    <x v="2"/>
    <s v="United States"/>
    <s v="Chicago"/>
    <x v="10"/>
    <n v="60610"/>
    <x v="2"/>
    <x v="1281"/>
    <x v="0"/>
    <x v="5"/>
    <x v="1257"/>
    <n v="44.400000000000006"/>
    <n v="2"/>
    <n v="0.6"/>
    <n v="-52.169999999999987"/>
  </r>
  <r>
    <n v="2240"/>
    <x v="1099"/>
    <x v="0"/>
    <x v="625"/>
    <d v="2013-11-18T00:00:00"/>
    <s v="Second Class"/>
    <x v="592"/>
    <s v="Toby Gnade"/>
    <x v="0"/>
    <s v="United States"/>
    <s v="Los Angeles"/>
    <x v="1"/>
    <n v="90049"/>
    <x v="1"/>
    <x v="450"/>
    <x v="1"/>
    <x v="8"/>
    <x v="446"/>
    <n v="1016.792"/>
    <n v="1"/>
    <n v="0.2"/>
    <n v="381.29700000000003"/>
  </r>
  <r>
    <n v="2241"/>
    <x v="1099"/>
    <x v="0"/>
    <x v="625"/>
    <d v="2013-11-18T00:00:00"/>
    <s v="Second Class"/>
    <x v="592"/>
    <s v="Toby Gnade"/>
    <x v="0"/>
    <s v="United States"/>
    <s v="Los Angeles"/>
    <x v="1"/>
    <n v="90049"/>
    <x v="1"/>
    <x v="1282"/>
    <x v="1"/>
    <x v="8"/>
    <x v="1258"/>
    <n v="38.136000000000003"/>
    <n v="7"/>
    <n v="0.2"/>
    <n v="13.347599999999998"/>
  </r>
  <r>
    <n v="2242"/>
    <x v="1100"/>
    <x v="0"/>
    <x v="491"/>
    <d v="2013-12-02T00:00:00"/>
    <s v="Standard Class"/>
    <x v="564"/>
    <s v="Carol Triggs"/>
    <x v="0"/>
    <s v="United States"/>
    <s v="Philadelphia"/>
    <x v="9"/>
    <n v="19134"/>
    <x v="3"/>
    <x v="903"/>
    <x v="2"/>
    <x v="7"/>
    <x v="886"/>
    <n v="494.98199999999997"/>
    <n v="3"/>
    <n v="0.4"/>
    <n v="-115.49580000000006"/>
  </r>
  <r>
    <n v="2243"/>
    <x v="1101"/>
    <x v="3"/>
    <x v="610"/>
    <d v="2014-11-26T00:00:00"/>
    <s v="Standard Class"/>
    <x v="593"/>
    <s v="Barry Franz"/>
    <x v="2"/>
    <s v="United States"/>
    <s v="Pasadena"/>
    <x v="1"/>
    <n v="91104"/>
    <x v="1"/>
    <x v="86"/>
    <x v="1"/>
    <x v="4"/>
    <x v="86"/>
    <n v="56.56"/>
    <n v="2"/>
    <n v="0"/>
    <n v="15.2712"/>
  </r>
  <r>
    <n v="2244"/>
    <x v="1101"/>
    <x v="3"/>
    <x v="610"/>
    <d v="2014-11-26T00:00:00"/>
    <s v="Standard Class"/>
    <x v="593"/>
    <s v="Barry Franz"/>
    <x v="2"/>
    <s v="United States"/>
    <s v="Pasadena"/>
    <x v="1"/>
    <n v="91104"/>
    <x v="1"/>
    <x v="449"/>
    <x v="1"/>
    <x v="6"/>
    <x v="444"/>
    <n v="5.56"/>
    <n v="2"/>
    <n v="0"/>
    <n v="1.4455999999999998"/>
  </r>
  <r>
    <n v="2245"/>
    <x v="1101"/>
    <x v="3"/>
    <x v="610"/>
    <d v="2014-11-26T00:00:00"/>
    <s v="Standard Class"/>
    <x v="593"/>
    <s v="Barry Franz"/>
    <x v="2"/>
    <s v="United States"/>
    <s v="Pasadena"/>
    <x v="1"/>
    <n v="91104"/>
    <x v="1"/>
    <x v="485"/>
    <x v="1"/>
    <x v="13"/>
    <x v="480"/>
    <n v="9.02"/>
    <n v="2"/>
    <n v="0"/>
    <n v="3.5178000000000003"/>
  </r>
  <r>
    <n v="2246"/>
    <x v="1101"/>
    <x v="3"/>
    <x v="610"/>
    <d v="2014-11-26T00:00:00"/>
    <s v="Standard Class"/>
    <x v="593"/>
    <s v="Barry Franz"/>
    <x v="2"/>
    <s v="United States"/>
    <s v="Pasadena"/>
    <x v="1"/>
    <n v="91104"/>
    <x v="1"/>
    <x v="22"/>
    <x v="1"/>
    <x v="9"/>
    <x v="22"/>
    <n v="8.6199999999999992"/>
    <n v="1"/>
    <n v="0"/>
    <n v="2.2412000000000001"/>
  </r>
  <r>
    <n v="2247"/>
    <x v="1101"/>
    <x v="3"/>
    <x v="610"/>
    <d v="2014-11-26T00:00:00"/>
    <s v="Standard Class"/>
    <x v="593"/>
    <s v="Barry Franz"/>
    <x v="2"/>
    <s v="United States"/>
    <s v="Pasadena"/>
    <x v="1"/>
    <n v="91104"/>
    <x v="1"/>
    <x v="903"/>
    <x v="2"/>
    <x v="7"/>
    <x v="886"/>
    <n v="659.97600000000011"/>
    <n v="3"/>
    <n v="0.2"/>
    <n v="49.498199999999969"/>
  </r>
  <r>
    <n v="2248"/>
    <x v="1102"/>
    <x v="1"/>
    <x v="586"/>
    <d v="2012-02-18T00:00:00"/>
    <s v="Second Class"/>
    <x v="594"/>
    <s v="Justin MacKendrick"/>
    <x v="0"/>
    <s v="United States"/>
    <s v="Los Angeles"/>
    <x v="1"/>
    <n v="90004"/>
    <x v="1"/>
    <x v="1283"/>
    <x v="1"/>
    <x v="10"/>
    <x v="1259"/>
    <n v="13.36"/>
    <n v="2"/>
    <n v="0"/>
    <n v="6.4127999999999998"/>
  </r>
  <r>
    <n v="2249"/>
    <x v="1102"/>
    <x v="1"/>
    <x v="586"/>
    <d v="2012-02-18T00:00:00"/>
    <s v="Second Class"/>
    <x v="594"/>
    <s v="Justin MacKendrick"/>
    <x v="0"/>
    <s v="United States"/>
    <s v="Los Angeles"/>
    <x v="1"/>
    <n v="90004"/>
    <x v="1"/>
    <x v="1124"/>
    <x v="1"/>
    <x v="8"/>
    <x v="1103"/>
    <n v="41.72"/>
    <n v="5"/>
    <n v="0.2"/>
    <n v="13.037499999999998"/>
  </r>
  <r>
    <n v="2250"/>
    <x v="1102"/>
    <x v="1"/>
    <x v="586"/>
    <d v="2012-02-18T00:00:00"/>
    <s v="Second Class"/>
    <x v="594"/>
    <s v="Justin MacKendrick"/>
    <x v="0"/>
    <s v="United States"/>
    <s v="Los Angeles"/>
    <x v="1"/>
    <n v="90004"/>
    <x v="1"/>
    <x v="614"/>
    <x v="1"/>
    <x v="8"/>
    <x v="609"/>
    <n v="11.52"/>
    <n v="5"/>
    <n v="0.2"/>
    <n v="4.1760000000000002"/>
  </r>
  <r>
    <n v="2251"/>
    <x v="1102"/>
    <x v="1"/>
    <x v="586"/>
    <d v="2012-02-18T00:00:00"/>
    <s v="Second Class"/>
    <x v="594"/>
    <s v="Justin MacKendrick"/>
    <x v="0"/>
    <s v="United States"/>
    <s v="Los Angeles"/>
    <x v="1"/>
    <n v="90004"/>
    <x v="1"/>
    <x v="1284"/>
    <x v="1"/>
    <x v="9"/>
    <x v="1260"/>
    <n v="541.43999999999994"/>
    <n v="6"/>
    <n v="0"/>
    <n v="157.01759999999993"/>
  </r>
  <r>
    <n v="2252"/>
    <x v="1102"/>
    <x v="1"/>
    <x v="586"/>
    <d v="2012-02-18T00:00:00"/>
    <s v="Second Class"/>
    <x v="594"/>
    <s v="Justin MacKendrick"/>
    <x v="0"/>
    <s v="United States"/>
    <s v="Los Angeles"/>
    <x v="1"/>
    <n v="90004"/>
    <x v="1"/>
    <x v="1231"/>
    <x v="1"/>
    <x v="10"/>
    <x v="1261"/>
    <n v="19.440000000000001"/>
    <n v="3"/>
    <n v="0"/>
    <n v="9.3312000000000008"/>
  </r>
  <r>
    <n v="2253"/>
    <x v="1103"/>
    <x v="0"/>
    <x v="173"/>
    <d v="2013-04-18T00:00:00"/>
    <s v="Second Class"/>
    <x v="451"/>
    <s v="Julie Kriz"/>
    <x v="2"/>
    <s v="United States"/>
    <s v="San Diego"/>
    <x v="1"/>
    <n v="92105"/>
    <x v="1"/>
    <x v="136"/>
    <x v="1"/>
    <x v="10"/>
    <x v="136"/>
    <n v="143.69999999999999"/>
    <n v="3"/>
    <n v="0"/>
    <n v="68.975999999999999"/>
  </r>
  <r>
    <n v="2254"/>
    <x v="1104"/>
    <x v="1"/>
    <x v="694"/>
    <d v="2012-10-01T00:00:00"/>
    <s v="First Class"/>
    <x v="428"/>
    <s v="Henry Goldwyn"/>
    <x v="1"/>
    <s v="United States"/>
    <s v="San Francisco"/>
    <x v="1"/>
    <n v="94110"/>
    <x v="1"/>
    <x v="336"/>
    <x v="1"/>
    <x v="9"/>
    <x v="332"/>
    <n v="43.26"/>
    <n v="3"/>
    <n v="0"/>
    <n v="14.275799999999998"/>
  </r>
  <r>
    <n v="2255"/>
    <x v="1104"/>
    <x v="1"/>
    <x v="694"/>
    <d v="2012-10-01T00:00:00"/>
    <s v="First Class"/>
    <x v="428"/>
    <s v="Henry Goldwyn"/>
    <x v="1"/>
    <s v="United States"/>
    <s v="San Francisco"/>
    <x v="1"/>
    <n v="94110"/>
    <x v="1"/>
    <x v="1112"/>
    <x v="1"/>
    <x v="9"/>
    <x v="1092"/>
    <n v="43.56"/>
    <n v="2"/>
    <n v="0"/>
    <n v="15.245999999999999"/>
  </r>
  <r>
    <n v="2256"/>
    <x v="1105"/>
    <x v="0"/>
    <x v="42"/>
    <d v="2013-09-23T00:00:00"/>
    <s v="Standard Class"/>
    <x v="156"/>
    <s v="Laura Armstrong"/>
    <x v="1"/>
    <s v="United States"/>
    <s v="Bangor"/>
    <x v="43"/>
    <n v="4401"/>
    <x v="3"/>
    <x v="1285"/>
    <x v="2"/>
    <x v="7"/>
    <x v="1262"/>
    <n v="437.84999999999997"/>
    <n v="3"/>
    <n v="0"/>
    <n v="131.35499999999996"/>
  </r>
  <r>
    <n v="2257"/>
    <x v="1105"/>
    <x v="0"/>
    <x v="42"/>
    <d v="2013-09-23T00:00:00"/>
    <s v="Standard Class"/>
    <x v="156"/>
    <s v="Laura Armstrong"/>
    <x v="1"/>
    <s v="United States"/>
    <s v="Bangor"/>
    <x v="43"/>
    <n v="4401"/>
    <x v="3"/>
    <x v="859"/>
    <x v="0"/>
    <x v="5"/>
    <x v="845"/>
    <n v="109.48"/>
    <n v="2"/>
    <n v="0"/>
    <n v="33.938800000000001"/>
  </r>
  <r>
    <n v="2258"/>
    <x v="1106"/>
    <x v="3"/>
    <x v="114"/>
    <d v="2014-06-20T00:00:00"/>
    <s v="First Class"/>
    <x v="59"/>
    <s v="Troy Staebel"/>
    <x v="0"/>
    <s v="United States"/>
    <s v="San Francisco"/>
    <x v="1"/>
    <n v="94122"/>
    <x v="1"/>
    <x v="377"/>
    <x v="0"/>
    <x v="1"/>
    <x v="373"/>
    <n v="1212.96"/>
    <n v="7"/>
    <n v="0.2"/>
    <n v="90.97199999999998"/>
  </r>
  <r>
    <n v="2259"/>
    <x v="1106"/>
    <x v="3"/>
    <x v="114"/>
    <d v="2014-06-20T00:00:00"/>
    <s v="First Class"/>
    <x v="59"/>
    <s v="Troy Staebel"/>
    <x v="0"/>
    <s v="United States"/>
    <s v="San Francisco"/>
    <x v="1"/>
    <n v="94122"/>
    <x v="1"/>
    <x v="1286"/>
    <x v="1"/>
    <x v="10"/>
    <x v="1263"/>
    <n v="18.54"/>
    <n v="2"/>
    <n v="0"/>
    <n v="8.7137999999999991"/>
  </r>
  <r>
    <n v="2260"/>
    <x v="1107"/>
    <x v="1"/>
    <x v="627"/>
    <d v="2012-11-10T00:00:00"/>
    <s v="Second Class"/>
    <x v="595"/>
    <s v="Maria Zettner"/>
    <x v="2"/>
    <s v="United States"/>
    <s v="San Diego"/>
    <x v="1"/>
    <n v="92024"/>
    <x v="1"/>
    <x v="659"/>
    <x v="1"/>
    <x v="13"/>
    <x v="653"/>
    <n v="5"/>
    <n v="1"/>
    <n v="0"/>
    <n v="2.4"/>
  </r>
  <r>
    <n v="2261"/>
    <x v="1107"/>
    <x v="1"/>
    <x v="627"/>
    <d v="2012-11-10T00:00:00"/>
    <s v="Second Class"/>
    <x v="595"/>
    <s v="Maria Zettner"/>
    <x v="2"/>
    <s v="United States"/>
    <s v="San Diego"/>
    <x v="1"/>
    <n v="92024"/>
    <x v="1"/>
    <x v="695"/>
    <x v="2"/>
    <x v="11"/>
    <x v="688"/>
    <n v="371.96999999999997"/>
    <n v="3"/>
    <n v="0"/>
    <n v="66.954599999999971"/>
  </r>
  <r>
    <n v="2262"/>
    <x v="1108"/>
    <x v="1"/>
    <x v="217"/>
    <d v="2012-12-18T00:00:00"/>
    <s v="Same Day"/>
    <x v="596"/>
    <s v="Mitch Webber"/>
    <x v="0"/>
    <s v="United States"/>
    <s v="New York City"/>
    <x v="15"/>
    <n v="10035"/>
    <x v="3"/>
    <x v="577"/>
    <x v="2"/>
    <x v="11"/>
    <x v="572"/>
    <n v="166.24"/>
    <n v="1"/>
    <n v="0"/>
    <n v="24.936000000000007"/>
  </r>
  <r>
    <n v="2263"/>
    <x v="1109"/>
    <x v="3"/>
    <x v="695"/>
    <d v="2014-02-10T00:00:00"/>
    <s v="First Class"/>
    <x v="597"/>
    <s v="Mark Van Huff"/>
    <x v="0"/>
    <s v="United States"/>
    <s v="Arlington"/>
    <x v="17"/>
    <n v="22204"/>
    <x v="0"/>
    <x v="574"/>
    <x v="0"/>
    <x v="0"/>
    <x v="569"/>
    <n v="359.96999999999997"/>
    <n v="3"/>
    <n v="0"/>
    <n v="79.193399999999968"/>
  </r>
  <r>
    <n v="2264"/>
    <x v="1110"/>
    <x v="0"/>
    <x v="696"/>
    <d v="2013-11-17T00:00:00"/>
    <s v="Second Class"/>
    <x v="211"/>
    <s v="Allen Armold"/>
    <x v="0"/>
    <s v="United States"/>
    <s v="Atlanta"/>
    <x v="32"/>
    <n v="30318"/>
    <x v="0"/>
    <x v="1287"/>
    <x v="2"/>
    <x v="11"/>
    <x v="1264"/>
    <n v="499.98"/>
    <n v="2"/>
    <n v="0"/>
    <n v="114.99540000000002"/>
  </r>
  <r>
    <n v="2265"/>
    <x v="1110"/>
    <x v="0"/>
    <x v="696"/>
    <d v="2013-11-17T00:00:00"/>
    <s v="Second Class"/>
    <x v="211"/>
    <s v="Allen Armold"/>
    <x v="0"/>
    <s v="United States"/>
    <s v="Atlanta"/>
    <x v="32"/>
    <n v="30318"/>
    <x v="0"/>
    <x v="218"/>
    <x v="1"/>
    <x v="10"/>
    <x v="217"/>
    <n v="5.28"/>
    <n v="1"/>
    <n v="0"/>
    <n v="2.3759999999999999"/>
  </r>
  <r>
    <n v="2266"/>
    <x v="1110"/>
    <x v="0"/>
    <x v="696"/>
    <d v="2013-11-17T00:00:00"/>
    <s v="Second Class"/>
    <x v="211"/>
    <s v="Allen Armold"/>
    <x v="0"/>
    <s v="United States"/>
    <s v="Atlanta"/>
    <x v="32"/>
    <n v="30318"/>
    <x v="0"/>
    <x v="925"/>
    <x v="1"/>
    <x v="8"/>
    <x v="908"/>
    <n v="8.26"/>
    <n v="2"/>
    <n v="0"/>
    <n v="3.8822000000000001"/>
  </r>
  <r>
    <n v="2267"/>
    <x v="1111"/>
    <x v="3"/>
    <x v="386"/>
    <d v="2014-10-13T00:00:00"/>
    <s v="Same Day"/>
    <x v="598"/>
    <s v="Sean Miller"/>
    <x v="2"/>
    <s v="United States"/>
    <s v="Monroe"/>
    <x v="3"/>
    <n v="28110"/>
    <x v="0"/>
    <x v="1288"/>
    <x v="1"/>
    <x v="10"/>
    <x v="1265"/>
    <n v="7.9680000000000009"/>
    <n v="2"/>
    <n v="0.2"/>
    <n v="2.6892000000000005"/>
  </r>
  <r>
    <n v="2268"/>
    <x v="1112"/>
    <x v="3"/>
    <x v="697"/>
    <d v="2014-09-18T00:00:00"/>
    <s v="Same Day"/>
    <x v="599"/>
    <s v="Tom Prescott"/>
    <x v="0"/>
    <s v="United States"/>
    <s v="Seattle"/>
    <x v="4"/>
    <n v="98115"/>
    <x v="1"/>
    <x v="1289"/>
    <x v="1"/>
    <x v="10"/>
    <x v="1266"/>
    <n v="12.96"/>
    <n v="2"/>
    <n v="0"/>
    <n v="6.3504000000000005"/>
  </r>
  <r>
    <n v="2269"/>
    <x v="1113"/>
    <x v="3"/>
    <x v="698"/>
    <d v="2014-12-27T00:00:00"/>
    <s v="Standard Class"/>
    <x v="158"/>
    <s v="Dean Katz"/>
    <x v="1"/>
    <s v="United States"/>
    <s v="Rochester"/>
    <x v="15"/>
    <n v="14609"/>
    <x v="3"/>
    <x v="1290"/>
    <x v="1"/>
    <x v="10"/>
    <x v="1267"/>
    <n v="6.48"/>
    <n v="1"/>
    <n v="0"/>
    <n v="3.1104000000000003"/>
  </r>
  <r>
    <n v="2270"/>
    <x v="1113"/>
    <x v="3"/>
    <x v="698"/>
    <d v="2014-12-27T00:00:00"/>
    <s v="Standard Class"/>
    <x v="158"/>
    <s v="Dean Katz"/>
    <x v="1"/>
    <s v="United States"/>
    <s v="Rochester"/>
    <x v="15"/>
    <n v="14609"/>
    <x v="3"/>
    <x v="44"/>
    <x v="1"/>
    <x v="8"/>
    <x v="44"/>
    <n v="6.9840000000000009"/>
    <n v="1"/>
    <n v="0.2"/>
    <n v="2.3570999999999991"/>
  </r>
  <r>
    <n v="2271"/>
    <x v="1114"/>
    <x v="3"/>
    <x v="574"/>
    <d v="2014-12-08T00:00:00"/>
    <s v="Standard Class"/>
    <x v="149"/>
    <s v="Michael Kennedy"/>
    <x v="1"/>
    <s v="United States"/>
    <s v="Miami"/>
    <x v="2"/>
    <n v="33180"/>
    <x v="0"/>
    <x v="369"/>
    <x v="1"/>
    <x v="6"/>
    <x v="365"/>
    <n v="47.96"/>
    <n v="5"/>
    <n v="0.2"/>
    <n v="4.196499999999995"/>
  </r>
  <r>
    <n v="2272"/>
    <x v="1115"/>
    <x v="1"/>
    <x v="481"/>
    <d v="2012-09-27T00:00:00"/>
    <s v="Standard Class"/>
    <x v="79"/>
    <s v="Chad Sievert"/>
    <x v="0"/>
    <s v="United States"/>
    <s v="Seattle"/>
    <x v="4"/>
    <n v="98105"/>
    <x v="1"/>
    <x v="1291"/>
    <x v="1"/>
    <x v="4"/>
    <x v="1268"/>
    <n v="199.74"/>
    <n v="6"/>
    <n v="0"/>
    <n v="47.937599999999996"/>
  </r>
  <r>
    <n v="2273"/>
    <x v="1116"/>
    <x v="1"/>
    <x v="699"/>
    <d v="2012-03-11T00:00:00"/>
    <s v="Standard Class"/>
    <x v="139"/>
    <s v="John Lucas"/>
    <x v="0"/>
    <s v="United States"/>
    <s v="San Francisco"/>
    <x v="1"/>
    <n v="94122"/>
    <x v="1"/>
    <x v="1292"/>
    <x v="0"/>
    <x v="5"/>
    <x v="1269"/>
    <n v="435.26"/>
    <n v="7"/>
    <n v="0"/>
    <n v="95.757200000000012"/>
  </r>
  <r>
    <n v="2274"/>
    <x v="1116"/>
    <x v="1"/>
    <x v="699"/>
    <d v="2012-03-11T00:00:00"/>
    <s v="Standard Class"/>
    <x v="139"/>
    <s v="John Lucas"/>
    <x v="0"/>
    <s v="United States"/>
    <s v="San Francisco"/>
    <x v="1"/>
    <n v="94122"/>
    <x v="1"/>
    <x v="1293"/>
    <x v="2"/>
    <x v="16"/>
    <x v="1270"/>
    <n v="1119.9840000000002"/>
    <n v="2"/>
    <n v="0.2"/>
    <n v="377.99459999999993"/>
  </r>
  <r>
    <n v="2275"/>
    <x v="1117"/>
    <x v="2"/>
    <x v="462"/>
    <d v="2011-10-08T00:00:00"/>
    <s v="Second Class"/>
    <x v="153"/>
    <s v="Allen Rosenblatt"/>
    <x v="1"/>
    <s v="United States"/>
    <s v="Los Angeles"/>
    <x v="1"/>
    <n v="90036"/>
    <x v="1"/>
    <x v="1294"/>
    <x v="0"/>
    <x v="3"/>
    <x v="1271"/>
    <n v="143.43199999999999"/>
    <n v="1"/>
    <n v="0.2"/>
    <n v="3.5857999999999848"/>
  </r>
  <r>
    <n v="2276"/>
    <x v="1117"/>
    <x v="2"/>
    <x v="462"/>
    <d v="2011-10-08T00:00:00"/>
    <s v="Second Class"/>
    <x v="153"/>
    <s v="Allen Rosenblatt"/>
    <x v="1"/>
    <s v="United States"/>
    <s v="Los Angeles"/>
    <x v="1"/>
    <n v="90036"/>
    <x v="1"/>
    <x v="23"/>
    <x v="0"/>
    <x v="1"/>
    <x v="23"/>
    <n v="122.352"/>
    <n v="3"/>
    <n v="0.2"/>
    <n v="13.764599999999994"/>
  </r>
  <r>
    <n v="2277"/>
    <x v="1118"/>
    <x v="2"/>
    <x v="700"/>
    <d v="2011-07-01T00:00:00"/>
    <s v="Standard Class"/>
    <x v="215"/>
    <s v="Liz MacKendrick"/>
    <x v="0"/>
    <s v="United States"/>
    <s v="Southaven"/>
    <x v="35"/>
    <n v="38671"/>
    <x v="0"/>
    <x v="854"/>
    <x v="1"/>
    <x v="4"/>
    <x v="839"/>
    <n v="306.2"/>
    <n v="5"/>
    <n v="0"/>
    <n v="0"/>
  </r>
  <r>
    <n v="2278"/>
    <x v="1118"/>
    <x v="2"/>
    <x v="700"/>
    <d v="2011-07-01T00:00:00"/>
    <s v="Standard Class"/>
    <x v="215"/>
    <s v="Liz MacKendrick"/>
    <x v="0"/>
    <s v="United States"/>
    <s v="Southaven"/>
    <x v="35"/>
    <n v="38671"/>
    <x v="0"/>
    <x v="977"/>
    <x v="0"/>
    <x v="3"/>
    <x v="824"/>
    <n v="85.98"/>
    <n v="1"/>
    <n v="0"/>
    <n v="22.354800000000004"/>
  </r>
  <r>
    <n v="2279"/>
    <x v="1118"/>
    <x v="2"/>
    <x v="700"/>
    <d v="2011-07-01T00:00:00"/>
    <s v="Standard Class"/>
    <x v="215"/>
    <s v="Liz MacKendrick"/>
    <x v="0"/>
    <s v="United States"/>
    <s v="Southaven"/>
    <x v="35"/>
    <n v="38671"/>
    <x v="0"/>
    <x v="201"/>
    <x v="2"/>
    <x v="11"/>
    <x v="200"/>
    <n v="223.96"/>
    <n v="4"/>
    <n v="0"/>
    <n v="53.750400000000013"/>
  </r>
  <r>
    <n v="2280"/>
    <x v="1119"/>
    <x v="3"/>
    <x v="505"/>
    <d v="2014-11-03T00:00:00"/>
    <s v="First Class"/>
    <x v="600"/>
    <s v="Jim Karlsson"/>
    <x v="0"/>
    <s v="United States"/>
    <s v="Seattle"/>
    <x v="4"/>
    <n v="98115"/>
    <x v="1"/>
    <x v="1225"/>
    <x v="0"/>
    <x v="1"/>
    <x v="1200"/>
    <n v="97.567999999999998"/>
    <n v="2"/>
    <n v="0.2"/>
    <n v="-6.0980000000000025"/>
  </r>
  <r>
    <n v="2281"/>
    <x v="1119"/>
    <x v="3"/>
    <x v="505"/>
    <d v="2014-11-03T00:00:00"/>
    <s v="First Class"/>
    <x v="600"/>
    <s v="Jim Karlsson"/>
    <x v="0"/>
    <s v="United States"/>
    <s v="Seattle"/>
    <x v="4"/>
    <n v="98115"/>
    <x v="1"/>
    <x v="992"/>
    <x v="0"/>
    <x v="1"/>
    <x v="975"/>
    <n v="614.27200000000005"/>
    <n v="8"/>
    <n v="0.2"/>
    <n v="-23.03520000000006"/>
  </r>
  <r>
    <n v="2282"/>
    <x v="1119"/>
    <x v="3"/>
    <x v="505"/>
    <d v="2014-11-03T00:00:00"/>
    <s v="First Class"/>
    <x v="600"/>
    <s v="Jim Karlsson"/>
    <x v="0"/>
    <s v="United States"/>
    <s v="Seattle"/>
    <x v="4"/>
    <n v="98115"/>
    <x v="1"/>
    <x v="899"/>
    <x v="0"/>
    <x v="0"/>
    <x v="883"/>
    <n v="199.98"/>
    <n v="2"/>
    <n v="0"/>
    <n v="37.996199999999988"/>
  </r>
  <r>
    <n v="2283"/>
    <x v="1120"/>
    <x v="0"/>
    <x v="323"/>
    <d v="2013-09-06T00:00:00"/>
    <s v="First Class"/>
    <x v="524"/>
    <s v="Filia McAdams"/>
    <x v="1"/>
    <s v="United States"/>
    <s v="Middletown"/>
    <x v="29"/>
    <n v="6457"/>
    <x v="3"/>
    <x v="320"/>
    <x v="1"/>
    <x v="10"/>
    <x v="317"/>
    <n v="48.16"/>
    <n v="7"/>
    <n v="0"/>
    <n v="22.153599999999997"/>
  </r>
  <r>
    <n v="2284"/>
    <x v="1121"/>
    <x v="1"/>
    <x v="616"/>
    <d v="2012-03-09T00:00:00"/>
    <s v="Standard Class"/>
    <x v="227"/>
    <s v="Sarah Foster"/>
    <x v="0"/>
    <s v="United States"/>
    <s v="New Castle"/>
    <x v="14"/>
    <n v="47362"/>
    <x v="2"/>
    <x v="179"/>
    <x v="2"/>
    <x v="7"/>
    <x v="178"/>
    <n v="23.92"/>
    <n v="2"/>
    <n v="0"/>
    <n v="6.6976000000000013"/>
  </r>
  <r>
    <n v="2285"/>
    <x v="1121"/>
    <x v="1"/>
    <x v="616"/>
    <d v="2012-03-09T00:00:00"/>
    <s v="Standard Class"/>
    <x v="227"/>
    <s v="Sarah Foster"/>
    <x v="0"/>
    <s v="United States"/>
    <s v="New Castle"/>
    <x v="14"/>
    <n v="47362"/>
    <x v="2"/>
    <x v="1295"/>
    <x v="1"/>
    <x v="9"/>
    <x v="33"/>
    <n v="60.69"/>
    <n v="7"/>
    <n v="0"/>
    <n v="16.386300000000002"/>
  </r>
  <r>
    <n v="2286"/>
    <x v="1122"/>
    <x v="0"/>
    <x v="465"/>
    <d v="2013-05-09T00:00:00"/>
    <s v="First Class"/>
    <x v="601"/>
    <s v="Patrick Jones"/>
    <x v="1"/>
    <s v="United States"/>
    <s v="Murfreesboro"/>
    <x v="18"/>
    <n v="37130"/>
    <x v="0"/>
    <x v="1296"/>
    <x v="1"/>
    <x v="10"/>
    <x v="1272"/>
    <n v="14.352000000000002"/>
    <n v="3"/>
    <n v="0.2"/>
    <n v="5.2026000000000003"/>
  </r>
  <r>
    <n v="2287"/>
    <x v="1123"/>
    <x v="3"/>
    <x v="701"/>
    <d v="2014-11-24T00:00:00"/>
    <s v="Standard Class"/>
    <x v="394"/>
    <s v="Christine Sundaresam"/>
    <x v="0"/>
    <s v="United States"/>
    <s v="Salem"/>
    <x v="17"/>
    <n v="24153"/>
    <x v="0"/>
    <x v="1297"/>
    <x v="1"/>
    <x v="9"/>
    <x v="1273"/>
    <n v="35.04"/>
    <n v="2"/>
    <n v="0"/>
    <n v="12.263999999999999"/>
  </r>
  <r>
    <n v="2288"/>
    <x v="1124"/>
    <x v="3"/>
    <x v="702"/>
    <d v="2014-06-06T00:00:00"/>
    <s v="Second Class"/>
    <x v="121"/>
    <s v="Barry Blumstein"/>
    <x v="1"/>
    <s v="United States"/>
    <s v="Toledo"/>
    <x v="24"/>
    <n v="43615"/>
    <x v="3"/>
    <x v="1298"/>
    <x v="1"/>
    <x v="9"/>
    <x v="1274"/>
    <n v="17.480000000000004"/>
    <n v="5"/>
    <n v="0.2"/>
    <n v="1.3109999999999999"/>
  </r>
  <r>
    <n v="2289"/>
    <x v="1125"/>
    <x v="3"/>
    <x v="193"/>
    <d v="2014-06-14T00:00:00"/>
    <s v="First Class"/>
    <x v="572"/>
    <s v="Ben Wallace"/>
    <x v="0"/>
    <s v="United States"/>
    <s v="Los Angeles"/>
    <x v="1"/>
    <n v="90032"/>
    <x v="1"/>
    <x v="836"/>
    <x v="1"/>
    <x v="6"/>
    <x v="823"/>
    <n v="16.399999999999999"/>
    <n v="5"/>
    <n v="0"/>
    <n v="4.7559999999999985"/>
  </r>
  <r>
    <n v="2290"/>
    <x v="1126"/>
    <x v="3"/>
    <x v="703"/>
    <d v="2014-01-12T00:00:00"/>
    <s v="First Class"/>
    <x v="602"/>
    <s v="Ricardo Sperren"/>
    <x v="1"/>
    <s v="United States"/>
    <s v="Seattle"/>
    <x v="4"/>
    <n v="98115"/>
    <x v="1"/>
    <x v="1299"/>
    <x v="0"/>
    <x v="3"/>
    <x v="1275"/>
    <n v="892.98"/>
    <n v="2"/>
    <n v="0"/>
    <n v="80.368200000000002"/>
  </r>
  <r>
    <n v="2291"/>
    <x v="1127"/>
    <x v="1"/>
    <x v="704"/>
    <d v="2012-04-25T00:00:00"/>
    <s v="Standard Class"/>
    <x v="378"/>
    <s v="Theresa Swint"/>
    <x v="1"/>
    <s v="United States"/>
    <s v="Columbus"/>
    <x v="32"/>
    <n v="31907"/>
    <x v="0"/>
    <x v="664"/>
    <x v="2"/>
    <x v="7"/>
    <x v="658"/>
    <n v="287.96999999999997"/>
    <n v="3"/>
    <n v="0"/>
    <n v="77.751899999999992"/>
  </r>
  <r>
    <n v="2292"/>
    <x v="1127"/>
    <x v="1"/>
    <x v="704"/>
    <d v="2012-04-25T00:00:00"/>
    <s v="Standard Class"/>
    <x v="378"/>
    <s v="Theresa Swint"/>
    <x v="1"/>
    <s v="United States"/>
    <s v="Columbus"/>
    <x v="32"/>
    <n v="31907"/>
    <x v="0"/>
    <x v="1071"/>
    <x v="0"/>
    <x v="5"/>
    <x v="1051"/>
    <n v="595.38"/>
    <n v="6"/>
    <n v="0"/>
    <n v="297.69"/>
  </r>
  <r>
    <n v="2293"/>
    <x v="1127"/>
    <x v="1"/>
    <x v="704"/>
    <d v="2012-04-25T00:00:00"/>
    <s v="Standard Class"/>
    <x v="378"/>
    <s v="Theresa Swint"/>
    <x v="1"/>
    <s v="United States"/>
    <s v="Columbus"/>
    <x v="32"/>
    <n v="31907"/>
    <x v="0"/>
    <x v="778"/>
    <x v="1"/>
    <x v="10"/>
    <x v="769"/>
    <n v="12.96"/>
    <n v="2"/>
    <n v="0"/>
    <n v="6.2208000000000006"/>
  </r>
  <r>
    <n v="2294"/>
    <x v="1128"/>
    <x v="1"/>
    <x v="549"/>
    <d v="2012-11-06T00:00:00"/>
    <s v="Standard Class"/>
    <x v="425"/>
    <s v="Quincy Jones"/>
    <x v="1"/>
    <s v="United States"/>
    <s v="New York City"/>
    <x v="15"/>
    <n v="10009"/>
    <x v="3"/>
    <x v="500"/>
    <x v="2"/>
    <x v="7"/>
    <x v="495"/>
    <n v="4.95"/>
    <n v="1"/>
    <n v="0"/>
    <n v="1.3365"/>
  </r>
  <r>
    <n v="2295"/>
    <x v="1129"/>
    <x v="3"/>
    <x v="331"/>
    <d v="2014-12-28T00:00:00"/>
    <s v="Standard Class"/>
    <x v="524"/>
    <s v="Filia McAdams"/>
    <x v="1"/>
    <s v="United States"/>
    <s v="Middletown"/>
    <x v="29"/>
    <n v="6457"/>
    <x v="3"/>
    <x v="71"/>
    <x v="0"/>
    <x v="5"/>
    <x v="71"/>
    <n v="181.95"/>
    <n v="3"/>
    <n v="0"/>
    <n v="38.209499999999998"/>
  </r>
  <r>
    <n v="2296"/>
    <x v="1130"/>
    <x v="1"/>
    <x v="549"/>
    <d v="2012-11-05T00:00:00"/>
    <s v="Standard Class"/>
    <x v="104"/>
    <s v="Valerie Dominguez"/>
    <x v="0"/>
    <s v="United States"/>
    <s v="New York City"/>
    <x v="15"/>
    <n v="10011"/>
    <x v="3"/>
    <x v="938"/>
    <x v="1"/>
    <x v="10"/>
    <x v="922"/>
    <n v="13.52"/>
    <n v="4"/>
    <n v="0"/>
    <n v="6.219199999999999"/>
  </r>
  <r>
    <n v="2297"/>
    <x v="1130"/>
    <x v="1"/>
    <x v="549"/>
    <d v="2012-11-05T00:00:00"/>
    <s v="Standard Class"/>
    <x v="104"/>
    <s v="Valerie Dominguez"/>
    <x v="0"/>
    <s v="United States"/>
    <s v="New York City"/>
    <x v="15"/>
    <n v="10011"/>
    <x v="3"/>
    <x v="689"/>
    <x v="0"/>
    <x v="5"/>
    <x v="682"/>
    <n v="259.7"/>
    <n v="5"/>
    <n v="0"/>
    <n v="106.477"/>
  </r>
  <r>
    <n v="2298"/>
    <x v="1130"/>
    <x v="1"/>
    <x v="549"/>
    <d v="2012-11-05T00:00:00"/>
    <s v="Standard Class"/>
    <x v="104"/>
    <s v="Valerie Dominguez"/>
    <x v="0"/>
    <s v="United States"/>
    <s v="New York City"/>
    <x v="15"/>
    <n v="10011"/>
    <x v="3"/>
    <x v="1300"/>
    <x v="2"/>
    <x v="7"/>
    <x v="1276"/>
    <n v="42.95"/>
    <n v="1"/>
    <n v="0"/>
    <n v="1.2884999999999991"/>
  </r>
  <r>
    <n v="2299"/>
    <x v="1130"/>
    <x v="1"/>
    <x v="549"/>
    <d v="2012-11-05T00:00:00"/>
    <s v="Standard Class"/>
    <x v="104"/>
    <s v="Valerie Dominguez"/>
    <x v="0"/>
    <s v="United States"/>
    <s v="New York City"/>
    <x v="15"/>
    <n v="10011"/>
    <x v="3"/>
    <x v="651"/>
    <x v="2"/>
    <x v="11"/>
    <x v="645"/>
    <n v="1399.93"/>
    <n v="7"/>
    <n v="0"/>
    <n v="601.96990000000005"/>
  </r>
  <r>
    <n v="2300"/>
    <x v="1130"/>
    <x v="1"/>
    <x v="549"/>
    <d v="2012-11-05T00:00:00"/>
    <s v="Standard Class"/>
    <x v="104"/>
    <s v="Valerie Dominguez"/>
    <x v="0"/>
    <s v="United States"/>
    <s v="New York City"/>
    <x v="15"/>
    <n v="10011"/>
    <x v="3"/>
    <x v="478"/>
    <x v="2"/>
    <x v="7"/>
    <x v="474"/>
    <n v="503.96"/>
    <n v="4"/>
    <n v="0"/>
    <n v="125.99000000000001"/>
  </r>
  <r>
    <n v="2301"/>
    <x v="1131"/>
    <x v="2"/>
    <x v="687"/>
    <d v="2011-11-18T00:00:00"/>
    <s v="Standard Class"/>
    <x v="145"/>
    <s v="Jeremy Lonsdale"/>
    <x v="0"/>
    <s v="United States"/>
    <s v="Midland"/>
    <x v="12"/>
    <n v="48640"/>
    <x v="2"/>
    <x v="15"/>
    <x v="1"/>
    <x v="8"/>
    <x v="15"/>
    <n v="12.72"/>
    <n v="3"/>
    <n v="0"/>
    <n v="6.36"/>
  </r>
  <r>
    <n v="2302"/>
    <x v="1131"/>
    <x v="2"/>
    <x v="687"/>
    <d v="2011-11-18T00:00:00"/>
    <s v="Standard Class"/>
    <x v="145"/>
    <s v="Jeremy Lonsdale"/>
    <x v="0"/>
    <s v="United States"/>
    <s v="Midland"/>
    <x v="12"/>
    <n v="48640"/>
    <x v="2"/>
    <x v="614"/>
    <x v="1"/>
    <x v="8"/>
    <x v="609"/>
    <n v="11.52"/>
    <n v="4"/>
    <n v="0"/>
    <n v="5.6448"/>
  </r>
  <r>
    <n v="2303"/>
    <x v="1132"/>
    <x v="0"/>
    <x v="327"/>
    <d v="2013-01-21T00:00:00"/>
    <s v="Standard Class"/>
    <x v="393"/>
    <s v="Dionis Lloyd"/>
    <x v="1"/>
    <s v="United States"/>
    <s v="Columbus"/>
    <x v="32"/>
    <n v="31907"/>
    <x v="0"/>
    <x v="552"/>
    <x v="2"/>
    <x v="11"/>
    <x v="546"/>
    <n v="316"/>
    <n v="4"/>
    <n v="0"/>
    <n v="31.599999999999966"/>
  </r>
  <r>
    <n v="2304"/>
    <x v="1133"/>
    <x v="3"/>
    <x v="697"/>
    <d v="2014-09-23T00:00:00"/>
    <s v="Second Class"/>
    <x v="246"/>
    <s v="Meg O'Connel"/>
    <x v="2"/>
    <s v="United States"/>
    <s v="Roswell"/>
    <x v="32"/>
    <n v="30076"/>
    <x v="0"/>
    <x v="323"/>
    <x v="0"/>
    <x v="1"/>
    <x v="320"/>
    <n v="723.92"/>
    <n v="4"/>
    <n v="0"/>
    <n v="188.2192"/>
  </r>
  <r>
    <n v="2305"/>
    <x v="1133"/>
    <x v="3"/>
    <x v="697"/>
    <d v="2014-09-23T00:00:00"/>
    <s v="Second Class"/>
    <x v="246"/>
    <s v="Meg O'Connel"/>
    <x v="2"/>
    <s v="United States"/>
    <s v="Roswell"/>
    <x v="32"/>
    <n v="30076"/>
    <x v="0"/>
    <x v="258"/>
    <x v="1"/>
    <x v="10"/>
    <x v="33"/>
    <n v="106.32"/>
    <n v="3"/>
    <n v="0"/>
    <n v="49.970399999999991"/>
  </r>
  <r>
    <n v="2306"/>
    <x v="1134"/>
    <x v="0"/>
    <x v="443"/>
    <d v="2013-12-25T00:00:00"/>
    <s v="First Class"/>
    <x v="130"/>
    <s v="Ben Peterman"/>
    <x v="1"/>
    <s v="United States"/>
    <s v="Chicago"/>
    <x v="10"/>
    <n v="60623"/>
    <x v="2"/>
    <x v="713"/>
    <x v="0"/>
    <x v="0"/>
    <x v="705"/>
    <n v="141.37199999999999"/>
    <n v="2"/>
    <n v="0.3"/>
    <n v="-14.137200000000014"/>
  </r>
  <r>
    <n v="2307"/>
    <x v="1135"/>
    <x v="1"/>
    <x v="705"/>
    <d v="2012-08-08T00:00:00"/>
    <s v="First Class"/>
    <x v="99"/>
    <s v="Michael Stewart"/>
    <x v="1"/>
    <s v="United States"/>
    <s v="Houston"/>
    <x v="5"/>
    <n v="77041"/>
    <x v="2"/>
    <x v="752"/>
    <x v="1"/>
    <x v="10"/>
    <x v="743"/>
    <n v="27.216000000000001"/>
    <n v="3"/>
    <n v="0.2"/>
    <n v="9.8657999999999983"/>
  </r>
  <r>
    <n v="2308"/>
    <x v="1136"/>
    <x v="3"/>
    <x v="60"/>
    <d v="2014-11-10T00:00:00"/>
    <s v="Standard Class"/>
    <x v="603"/>
    <s v="Susan Vittorini"/>
    <x v="0"/>
    <s v="United States"/>
    <s v="New York City"/>
    <x v="15"/>
    <n v="10009"/>
    <x v="3"/>
    <x v="475"/>
    <x v="2"/>
    <x v="11"/>
    <x v="471"/>
    <n v="390.75"/>
    <n v="5"/>
    <n v="0"/>
    <n v="171.93000000000006"/>
  </r>
  <r>
    <n v="2309"/>
    <x v="1137"/>
    <x v="3"/>
    <x v="532"/>
    <d v="2014-06-13T00:00:00"/>
    <s v="First Class"/>
    <x v="604"/>
    <s v="Becky Castell"/>
    <x v="2"/>
    <s v="United States"/>
    <s v="Peoria"/>
    <x v="16"/>
    <n v="85345"/>
    <x v="1"/>
    <x v="654"/>
    <x v="0"/>
    <x v="1"/>
    <x v="648"/>
    <n v="280.79200000000003"/>
    <n v="1"/>
    <n v="0.2"/>
    <n v="35.098999999999961"/>
  </r>
  <r>
    <n v="2310"/>
    <x v="1137"/>
    <x v="3"/>
    <x v="532"/>
    <d v="2014-06-13T00:00:00"/>
    <s v="First Class"/>
    <x v="604"/>
    <s v="Becky Castell"/>
    <x v="2"/>
    <s v="United States"/>
    <s v="Peoria"/>
    <x v="16"/>
    <n v="85345"/>
    <x v="1"/>
    <x v="80"/>
    <x v="1"/>
    <x v="4"/>
    <x v="80"/>
    <n v="68.448000000000008"/>
    <n v="4"/>
    <n v="0.2"/>
    <n v="7.7003999999999948"/>
  </r>
  <r>
    <n v="2311"/>
    <x v="1137"/>
    <x v="3"/>
    <x v="532"/>
    <d v="2014-06-13T00:00:00"/>
    <s v="First Class"/>
    <x v="604"/>
    <s v="Becky Castell"/>
    <x v="2"/>
    <s v="United States"/>
    <s v="Peoria"/>
    <x v="16"/>
    <n v="85345"/>
    <x v="1"/>
    <x v="666"/>
    <x v="1"/>
    <x v="6"/>
    <x v="660"/>
    <n v="88.04"/>
    <n v="5"/>
    <n v="0.2"/>
    <n v="6.602999999999998"/>
  </r>
  <r>
    <n v="2312"/>
    <x v="1137"/>
    <x v="3"/>
    <x v="532"/>
    <d v="2014-06-13T00:00:00"/>
    <s v="First Class"/>
    <x v="604"/>
    <s v="Becky Castell"/>
    <x v="2"/>
    <s v="United States"/>
    <s v="Peoria"/>
    <x v="16"/>
    <n v="85345"/>
    <x v="1"/>
    <x v="1041"/>
    <x v="1"/>
    <x v="6"/>
    <x v="1021"/>
    <n v="15.872"/>
    <n v="1"/>
    <n v="0.2"/>
    <n v="1.9839999999999982"/>
  </r>
  <r>
    <n v="2313"/>
    <x v="1137"/>
    <x v="3"/>
    <x v="532"/>
    <d v="2014-06-13T00:00:00"/>
    <s v="First Class"/>
    <x v="604"/>
    <s v="Becky Castell"/>
    <x v="2"/>
    <s v="United States"/>
    <s v="Peoria"/>
    <x v="16"/>
    <n v="85345"/>
    <x v="1"/>
    <x v="435"/>
    <x v="1"/>
    <x v="4"/>
    <x v="430"/>
    <n v="215.59200000000001"/>
    <n v="3"/>
    <n v="0.2"/>
    <n v="-48.508200000000009"/>
  </r>
  <r>
    <n v="2314"/>
    <x v="1138"/>
    <x v="3"/>
    <x v="228"/>
    <d v="2014-07-26T00:00:00"/>
    <s v="Standard Class"/>
    <x v="605"/>
    <s v="Elizabeth Moffitt"/>
    <x v="1"/>
    <s v="United States"/>
    <s v="Sioux Falls"/>
    <x v="44"/>
    <n v="57103"/>
    <x v="2"/>
    <x v="676"/>
    <x v="1"/>
    <x v="2"/>
    <x v="670"/>
    <n v="14.62"/>
    <n v="2"/>
    <n v="0"/>
    <n v="6.8713999999999995"/>
  </r>
  <r>
    <n v="2315"/>
    <x v="1138"/>
    <x v="3"/>
    <x v="228"/>
    <d v="2014-07-26T00:00:00"/>
    <s v="Standard Class"/>
    <x v="605"/>
    <s v="Elizabeth Moffitt"/>
    <x v="1"/>
    <s v="United States"/>
    <s v="Sioux Falls"/>
    <x v="44"/>
    <n v="57103"/>
    <x v="2"/>
    <x v="77"/>
    <x v="1"/>
    <x v="9"/>
    <x v="77"/>
    <n v="416.32"/>
    <n v="2"/>
    <n v="0"/>
    <n v="112.40640000000002"/>
  </r>
  <r>
    <n v="2316"/>
    <x v="1138"/>
    <x v="3"/>
    <x v="228"/>
    <d v="2014-07-26T00:00:00"/>
    <s v="Standard Class"/>
    <x v="605"/>
    <s v="Elizabeth Moffitt"/>
    <x v="1"/>
    <s v="United States"/>
    <s v="Sioux Falls"/>
    <x v="44"/>
    <n v="57103"/>
    <x v="2"/>
    <x v="480"/>
    <x v="1"/>
    <x v="8"/>
    <x v="476"/>
    <n v="43"/>
    <n v="5"/>
    <n v="0"/>
    <n v="20.21"/>
  </r>
  <r>
    <n v="2317"/>
    <x v="1138"/>
    <x v="3"/>
    <x v="228"/>
    <d v="2014-07-26T00:00:00"/>
    <s v="Standard Class"/>
    <x v="605"/>
    <s v="Elizabeth Moffitt"/>
    <x v="1"/>
    <s v="United States"/>
    <s v="Sioux Falls"/>
    <x v="44"/>
    <n v="57103"/>
    <x v="2"/>
    <x v="1225"/>
    <x v="0"/>
    <x v="1"/>
    <x v="1200"/>
    <n v="182.94"/>
    <n v="3"/>
    <n v="0"/>
    <n v="27.440999999999995"/>
  </r>
  <r>
    <n v="2318"/>
    <x v="1138"/>
    <x v="3"/>
    <x v="228"/>
    <d v="2014-07-26T00:00:00"/>
    <s v="Standard Class"/>
    <x v="605"/>
    <s v="Elizabeth Moffitt"/>
    <x v="1"/>
    <s v="United States"/>
    <s v="Sioux Falls"/>
    <x v="44"/>
    <n v="57103"/>
    <x v="2"/>
    <x v="844"/>
    <x v="1"/>
    <x v="8"/>
    <x v="830"/>
    <n v="60.83"/>
    <n v="7"/>
    <n v="0"/>
    <n v="30.414999999999999"/>
  </r>
  <r>
    <n v="2319"/>
    <x v="1138"/>
    <x v="3"/>
    <x v="228"/>
    <d v="2014-07-26T00:00:00"/>
    <s v="Standard Class"/>
    <x v="605"/>
    <s v="Elizabeth Moffitt"/>
    <x v="1"/>
    <s v="United States"/>
    <s v="Sioux Falls"/>
    <x v="44"/>
    <n v="57103"/>
    <x v="2"/>
    <x v="1301"/>
    <x v="2"/>
    <x v="11"/>
    <x v="1277"/>
    <n v="389.97"/>
    <n v="3"/>
    <n v="0"/>
    <n v="132.58980000000003"/>
  </r>
  <r>
    <n v="2320"/>
    <x v="1139"/>
    <x v="1"/>
    <x v="706"/>
    <d v="2012-12-26T00:00:00"/>
    <s v="First Class"/>
    <x v="214"/>
    <s v="Bradley Drucker"/>
    <x v="0"/>
    <s v="United States"/>
    <s v="Richmond"/>
    <x v="17"/>
    <n v="23223"/>
    <x v="0"/>
    <x v="535"/>
    <x v="1"/>
    <x v="9"/>
    <x v="530"/>
    <n v="194.32"/>
    <n v="4"/>
    <n v="0"/>
    <n v="56.352799999999974"/>
  </r>
  <r>
    <n v="2321"/>
    <x v="1140"/>
    <x v="3"/>
    <x v="177"/>
    <d v="2014-03-25T00:00:00"/>
    <s v="Standard Class"/>
    <x v="304"/>
    <s v="Helen Wasserman"/>
    <x v="1"/>
    <s v="United States"/>
    <s v="Seattle"/>
    <x v="4"/>
    <n v="98115"/>
    <x v="1"/>
    <x v="1302"/>
    <x v="2"/>
    <x v="11"/>
    <x v="1278"/>
    <n v="265.93"/>
    <n v="7"/>
    <n v="0"/>
    <n v="63.8232"/>
  </r>
  <r>
    <n v="2322"/>
    <x v="1141"/>
    <x v="1"/>
    <x v="620"/>
    <d v="2013-01-03T00:00:00"/>
    <s v="Second Class"/>
    <x v="346"/>
    <s v="Karen Carlisle"/>
    <x v="1"/>
    <s v="United States"/>
    <s v="Henderson"/>
    <x v="0"/>
    <n v="42420"/>
    <x v="0"/>
    <x v="351"/>
    <x v="1"/>
    <x v="8"/>
    <x v="347"/>
    <n v="94.74"/>
    <n v="3"/>
    <n v="0"/>
    <n v="44.527799999999992"/>
  </r>
  <r>
    <n v="2323"/>
    <x v="1141"/>
    <x v="1"/>
    <x v="620"/>
    <d v="2013-01-03T00:00:00"/>
    <s v="Second Class"/>
    <x v="346"/>
    <s v="Karen Carlisle"/>
    <x v="1"/>
    <s v="United States"/>
    <s v="Henderson"/>
    <x v="0"/>
    <n v="42420"/>
    <x v="0"/>
    <x v="280"/>
    <x v="1"/>
    <x v="8"/>
    <x v="277"/>
    <n v="60.64"/>
    <n v="4"/>
    <n v="0"/>
    <n v="27.894399999999997"/>
  </r>
  <r>
    <n v="2324"/>
    <x v="1141"/>
    <x v="1"/>
    <x v="620"/>
    <d v="2013-01-03T00:00:00"/>
    <s v="Second Class"/>
    <x v="346"/>
    <s v="Karen Carlisle"/>
    <x v="1"/>
    <s v="United States"/>
    <s v="Henderson"/>
    <x v="0"/>
    <n v="42420"/>
    <x v="0"/>
    <x v="785"/>
    <x v="1"/>
    <x v="8"/>
    <x v="776"/>
    <n v="76.3"/>
    <n v="5"/>
    <n v="0"/>
    <n v="38.15"/>
  </r>
  <r>
    <n v="2325"/>
    <x v="1141"/>
    <x v="1"/>
    <x v="620"/>
    <d v="2013-01-03T00:00:00"/>
    <s v="Second Class"/>
    <x v="346"/>
    <s v="Karen Carlisle"/>
    <x v="1"/>
    <s v="United States"/>
    <s v="Henderson"/>
    <x v="0"/>
    <n v="42420"/>
    <x v="0"/>
    <x v="999"/>
    <x v="1"/>
    <x v="8"/>
    <x v="982"/>
    <n v="364.79999999999995"/>
    <n v="12"/>
    <n v="0"/>
    <n v="167.80799999999999"/>
  </r>
  <r>
    <n v="2326"/>
    <x v="1142"/>
    <x v="1"/>
    <x v="426"/>
    <d v="2012-09-19T00:00:00"/>
    <s v="Second Class"/>
    <x v="606"/>
    <s v="Brendan Murry"/>
    <x v="1"/>
    <s v="United States"/>
    <s v="New York City"/>
    <x v="15"/>
    <n v="10035"/>
    <x v="3"/>
    <x v="1197"/>
    <x v="1"/>
    <x v="8"/>
    <x v="1173"/>
    <n v="79.872000000000014"/>
    <n v="3"/>
    <n v="0.2"/>
    <n v="29.951999999999998"/>
  </r>
  <r>
    <n v="2327"/>
    <x v="1142"/>
    <x v="1"/>
    <x v="426"/>
    <d v="2012-09-19T00:00:00"/>
    <s v="Second Class"/>
    <x v="606"/>
    <s v="Brendan Murry"/>
    <x v="1"/>
    <s v="United States"/>
    <s v="New York City"/>
    <x v="15"/>
    <n v="10035"/>
    <x v="3"/>
    <x v="266"/>
    <x v="0"/>
    <x v="0"/>
    <x v="263"/>
    <n v="46.384"/>
    <n v="1"/>
    <n v="0.2"/>
    <n v="1.1596000000000011"/>
  </r>
  <r>
    <n v="2328"/>
    <x v="1142"/>
    <x v="1"/>
    <x v="426"/>
    <d v="2012-09-19T00:00:00"/>
    <s v="Second Class"/>
    <x v="606"/>
    <s v="Brendan Murry"/>
    <x v="1"/>
    <s v="United States"/>
    <s v="New York City"/>
    <x v="15"/>
    <n v="10035"/>
    <x v="3"/>
    <x v="12"/>
    <x v="1"/>
    <x v="10"/>
    <x v="12"/>
    <n v="12.96"/>
    <n v="2"/>
    <n v="0"/>
    <n v="6.2208000000000006"/>
  </r>
  <r>
    <n v="2329"/>
    <x v="1143"/>
    <x v="3"/>
    <x v="397"/>
    <d v="2014-09-27T00:00:00"/>
    <s v="First Class"/>
    <x v="607"/>
    <s v="Kristina Nunn"/>
    <x v="2"/>
    <s v="United States"/>
    <s v="Fort Collins"/>
    <x v="22"/>
    <n v="80525"/>
    <x v="1"/>
    <x v="1303"/>
    <x v="1"/>
    <x v="12"/>
    <x v="1279"/>
    <n v="14.352000000000002"/>
    <n v="3"/>
    <n v="0.2"/>
    <n v="5.2026000000000003"/>
  </r>
  <r>
    <n v="2330"/>
    <x v="1144"/>
    <x v="1"/>
    <x v="707"/>
    <d v="2012-12-29T00:00:00"/>
    <s v="Standard Class"/>
    <x v="251"/>
    <s v="Justin Deggeller"/>
    <x v="1"/>
    <s v="United States"/>
    <s v="Philadelphia"/>
    <x v="9"/>
    <n v="19140"/>
    <x v="3"/>
    <x v="1304"/>
    <x v="0"/>
    <x v="5"/>
    <x v="1280"/>
    <n v="547.13599999999997"/>
    <n v="4"/>
    <n v="0.2"/>
    <n v="-68.392000000000053"/>
  </r>
  <r>
    <n v="2331"/>
    <x v="1145"/>
    <x v="0"/>
    <x v="446"/>
    <d v="2013-09-27T00:00:00"/>
    <s v="Second Class"/>
    <x v="156"/>
    <s v="Laura Armstrong"/>
    <x v="1"/>
    <s v="United States"/>
    <s v="Los Angeles"/>
    <x v="1"/>
    <n v="90004"/>
    <x v="1"/>
    <x v="193"/>
    <x v="1"/>
    <x v="4"/>
    <x v="192"/>
    <n v="41.96"/>
    <n v="2"/>
    <n v="0"/>
    <n v="2.9371999999999971"/>
  </r>
  <r>
    <n v="2332"/>
    <x v="1145"/>
    <x v="0"/>
    <x v="446"/>
    <d v="2013-09-27T00:00:00"/>
    <s v="Second Class"/>
    <x v="156"/>
    <s v="Laura Armstrong"/>
    <x v="1"/>
    <s v="United States"/>
    <s v="Los Angeles"/>
    <x v="1"/>
    <n v="90004"/>
    <x v="1"/>
    <x v="1305"/>
    <x v="1"/>
    <x v="10"/>
    <x v="1281"/>
    <n v="41.7"/>
    <n v="5"/>
    <n v="0"/>
    <n v="20.85"/>
  </r>
  <r>
    <n v="2333"/>
    <x v="1146"/>
    <x v="3"/>
    <x v="708"/>
    <d v="2014-03-26T00:00:00"/>
    <s v="Standard Class"/>
    <x v="355"/>
    <s v="Robert Waldorf"/>
    <x v="0"/>
    <s v="United States"/>
    <s v="Lafayette"/>
    <x v="14"/>
    <n v="47905"/>
    <x v="2"/>
    <x v="417"/>
    <x v="1"/>
    <x v="10"/>
    <x v="412"/>
    <n v="277.39999999999998"/>
    <n v="5"/>
    <n v="0"/>
    <n v="133.15199999999999"/>
  </r>
  <r>
    <n v="2334"/>
    <x v="1146"/>
    <x v="3"/>
    <x v="708"/>
    <d v="2014-03-26T00:00:00"/>
    <s v="Standard Class"/>
    <x v="355"/>
    <s v="Robert Waldorf"/>
    <x v="0"/>
    <s v="United States"/>
    <s v="Lafayette"/>
    <x v="14"/>
    <n v="47905"/>
    <x v="2"/>
    <x v="609"/>
    <x v="1"/>
    <x v="10"/>
    <x v="604"/>
    <n v="5.78"/>
    <n v="1"/>
    <n v="0"/>
    <n v="2.8322000000000003"/>
  </r>
  <r>
    <n v="2335"/>
    <x v="1147"/>
    <x v="2"/>
    <x v="587"/>
    <d v="2011-10-04T00:00:00"/>
    <s v="Standard Class"/>
    <x v="608"/>
    <s v="Kelly Williams"/>
    <x v="0"/>
    <s v="United States"/>
    <s v="Clarksville"/>
    <x v="18"/>
    <n v="37042"/>
    <x v="0"/>
    <x v="336"/>
    <x v="1"/>
    <x v="9"/>
    <x v="332"/>
    <n v="69.216000000000008"/>
    <n v="6"/>
    <n v="0.2"/>
    <n v="11.247599999999995"/>
  </r>
  <r>
    <n v="2336"/>
    <x v="1148"/>
    <x v="3"/>
    <x v="389"/>
    <d v="2014-12-11T00:00:00"/>
    <s v="Same Day"/>
    <x v="417"/>
    <s v="Chris Cortes"/>
    <x v="0"/>
    <s v="United States"/>
    <s v="Fairfield"/>
    <x v="29"/>
    <n v="6824"/>
    <x v="3"/>
    <x v="135"/>
    <x v="1"/>
    <x v="12"/>
    <x v="135"/>
    <n v="10.86"/>
    <n v="3"/>
    <n v="0"/>
    <n v="5.1042000000000005"/>
  </r>
  <r>
    <n v="2337"/>
    <x v="1148"/>
    <x v="3"/>
    <x v="389"/>
    <d v="2014-12-11T00:00:00"/>
    <s v="Same Day"/>
    <x v="417"/>
    <s v="Chris Cortes"/>
    <x v="0"/>
    <s v="United States"/>
    <s v="Fairfield"/>
    <x v="29"/>
    <n v="6824"/>
    <x v="3"/>
    <x v="1306"/>
    <x v="1"/>
    <x v="9"/>
    <x v="1282"/>
    <n v="426.78999999999996"/>
    <n v="7"/>
    <n v="0"/>
    <n v="123.76909999999995"/>
  </r>
  <r>
    <n v="2338"/>
    <x v="1149"/>
    <x v="2"/>
    <x v="709"/>
    <d v="2011-08-23T00:00:00"/>
    <s v="Same Day"/>
    <x v="302"/>
    <s v="Rick Hansen"/>
    <x v="0"/>
    <s v="United States"/>
    <s v="New York City"/>
    <x v="15"/>
    <n v="10009"/>
    <x v="3"/>
    <x v="1307"/>
    <x v="1"/>
    <x v="10"/>
    <x v="1283"/>
    <n v="25.92"/>
    <n v="4"/>
    <n v="0"/>
    <n v="12.441600000000001"/>
  </r>
  <r>
    <n v="2339"/>
    <x v="1149"/>
    <x v="2"/>
    <x v="709"/>
    <d v="2011-08-23T00:00:00"/>
    <s v="Same Day"/>
    <x v="302"/>
    <s v="Rick Hansen"/>
    <x v="0"/>
    <s v="United States"/>
    <s v="New York City"/>
    <x v="15"/>
    <n v="10009"/>
    <x v="3"/>
    <x v="496"/>
    <x v="1"/>
    <x v="10"/>
    <x v="491"/>
    <n v="45.92"/>
    <n v="4"/>
    <n v="0"/>
    <n v="22.500800000000002"/>
  </r>
  <r>
    <n v="2340"/>
    <x v="1150"/>
    <x v="2"/>
    <x v="710"/>
    <d v="2011-08-24T00:00:00"/>
    <s v="Standard Class"/>
    <x v="600"/>
    <s v="Jim Karlsson"/>
    <x v="0"/>
    <s v="United States"/>
    <s v="Columbus"/>
    <x v="24"/>
    <n v="43229"/>
    <x v="3"/>
    <x v="87"/>
    <x v="1"/>
    <x v="6"/>
    <x v="87"/>
    <n v="10.72"/>
    <n v="2"/>
    <n v="0.2"/>
    <n v="1.7419999999999987"/>
  </r>
  <r>
    <n v="2341"/>
    <x v="1151"/>
    <x v="0"/>
    <x v="338"/>
    <d v="2013-11-16T00:00:00"/>
    <s v="Standard Class"/>
    <x v="290"/>
    <s v="Debra Catini"/>
    <x v="0"/>
    <s v="United States"/>
    <s v="Warner Robins"/>
    <x v="32"/>
    <n v="31088"/>
    <x v="0"/>
    <x v="879"/>
    <x v="1"/>
    <x v="6"/>
    <x v="864"/>
    <n v="41.86"/>
    <n v="7"/>
    <n v="0"/>
    <n v="10.465"/>
  </r>
  <r>
    <n v="2342"/>
    <x v="1152"/>
    <x v="2"/>
    <x v="520"/>
    <d v="2012-01-03T00:00:00"/>
    <s v="First Class"/>
    <x v="39"/>
    <s v="Gary Mitchum"/>
    <x v="2"/>
    <s v="United States"/>
    <s v="Franklin"/>
    <x v="31"/>
    <n v="2038"/>
    <x v="3"/>
    <x v="1308"/>
    <x v="0"/>
    <x v="5"/>
    <x v="1284"/>
    <n v="63.2"/>
    <n v="5"/>
    <n v="0"/>
    <n v="23.384"/>
  </r>
  <r>
    <n v="2343"/>
    <x v="1152"/>
    <x v="2"/>
    <x v="520"/>
    <d v="2012-01-03T00:00:00"/>
    <s v="First Class"/>
    <x v="39"/>
    <s v="Gary Mitchum"/>
    <x v="2"/>
    <s v="United States"/>
    <s v="Franklin"/>
    <x v="31"/>
    <n v="2038"/>
    <x v="3"/>
    <x v="1302"/>
    <x v="2"/>
    <x v="11"/>
    <x v="1278"/>
    <n v="113.97"/>
    <n v="3"/>
    <n v="0"/>
    <n v="27.352799999999998"/>
  </r>
  <r>
    <n v="2344"/>
    <x v="1153"/>
    <x v="2"/>
    <x v="711"/>
    <d v="2011-07-30T00:00:00"/>
    <s v="Second Class"/>
    <x v="488"/>
    <s v="Carl Ludwig"/>
    <x v="0"/>
    <s v="United States"/>
    <s v="Chicago"/>
    <x v="10"/>
    <n v="60623"/>
    <x v="2"/>
    <x v="232"/>
    <x v="1"/>
    <x v="4"/>
    <x v="230"/>
    <n v="123.55199999999999"/>
    <n v="3"/>
    <n v="0.2"/>
    <n v="-29.343599999999995"/>
  </r>
  <r>
    <n v="2345"/>
    <x v="1154"/>
    <x v="0"/>
    <x v="712"/>
    <d v="2013-02-28T00:00:00"/>
    <s v="Standard Class"/>
    <x v="391"/>
    <s v="Paul Van Hugh"/>
    <x v="2"/>
    <s v="United States"/>
    <s v="Milwaukee"/>
    <x v="6"/>
    <n v="53209"/>
    <x v="2"/>
    <x v="1309"/>
    <x v="1"/>
    <x v="9"/>
    <x v="1285"/>
    <n v="490.32"/>
    <n v="9"/>
    <n v="0"/>
    <n v="137.28960000000004"/>
  </r>
  <r>
    <n v="2346"/>
    <x v="1155"/>
    <x v="0"/>
    <x v="69"/>
    <d v="2013-03-19T00:00:00"/>
    <s v="Standard Class"/>
    <x v="299"/>
    <s v="Liz Thompson"/>
    <x v="0"/>
    <s v="United States"/>
    <s v="San Antonio"/>
    <x v="5"/>
    <n v="78207"/>
    <x v="2"/>
    <x v="161"/>
    <x v="1"/>
    <x v="10"/>
    <x v="1286"/>
    <n v="70.08"/>
    <n v="5"/>
    <n v="0.2"/>
    <n v="24.527999999999995"/>
  </r>
  <r>
    <n v="2347"/>
    <x v="1155"/>
    <x v="0"/>
    <x v="69"/>
    <d v="2013-03-19T00:00:00"/>
    <s v="Standard Class"/>
    <x v="299"/>
    <s v="Liz Thompson"/>
    <x v="0"/>
    <s v="United States"/>
    <s v="San Antonio"/>
    <x v="5"/>
    <n v="78207"/>
    <x v="2"/>
    <x v="1310"/>
    <x v="1"/>
    <x v="8"/>
    <x v="1287"/>
    <n v="1.2719999999999998"/>
    <n v="2"/>
    <n v="0.8"/>
    <n v="-2.1624000000000012"/>
  </r>
  <r>
    <n v="2348"/>
    <x v="1155"/>
    <x v="0"/>
    <x v="69"/>
    <d v="2013-03-19T00:00:00"/>
    <s v="Standard Class"/>
    <x v="299"/>
    <s v="Liz Thompson"/>
    <x v="0"/>
    <s v="United States"/>
    <s v="San Antonio"/>
    <x v="5"/>
    <n v="78207"/>
    <x v="2"/>
    <x v="898"/>
    <x v="0"/>
    <x v="3"/>
    <x v="882"/>
    <n v="557.58500000000004"/>
    <n v="5"/>
    <n v="0.3"/>
    <n v="0"/>
  </r>
  <r>
    <n v="2349"/>
    <x v="1156"/>
    <x v="3"/>
    <x v="574"/>
    <d v="2014-12-04T00:00:00"/>
    <s v="Same Day"/>
    <x v="87"/>
    <s v="Alice McCarthy"/>
    <x v="1"/>
    <s v="United States"/>
    <s v="Los Angeles"/>
    <x v="1"/>
    <n v="90032"/>
    <x v="1"/>
    <x v="620"/>
    <x v="1"/>
    <x v="8"/>
    <x v="33"/>
    <n v="9.0240000000000009"/>
    <n v="6"/>
    <n v="0.2"/>
    <n v="3.1583999999999985"/>
  </r>
  <r>
    <n v="2350"/>
    <x v="1156"/>
    <x v="3"/>
    <x v="574"/>
    <d v="2014-12-04T00:00:00"/>
    <s v="Same Day"/>
    <x v="87"/>
    <s v="Alice McCarthy"/>
    <x v="1"/>
    <s v="United States"/>
    <s v="Los Angeles"/>
    <x v="1"/>
    <n v="90032"/>
    <x v="1"/>
    <x v="1311"/>
    <x v="1"/>
    <x v="8"/>
    <x v="1288"/>
    <n v="69.456000000000003"/>
    <n v="2"/>
    <n v="0.2"/>
    <n v="22.573199999999996"/>
  </r>
  <r>
    <n v="2351"/>
    <x v="1156"/>
    <x v="3"/>
    <x v="574"/>
    <d v="2014-12-04T00:00:00"/>
    <s v="Same Day"/>
    <x v="87"/>
    <s v="Alice McCarthy"/>
    <x v="1"/>
    <s v="United States"/>
    <s v="Los Angeles"/>
    <x v="1"/>
    <n v="90032"/>
    <x v="1"/>
    <x v="362"/>
    <x v="1"/>
    <x v="10"/>
    <x v="357"/>
    <n v="10.86"/>
    <n v="2"/>
    <n v="0"/>
    <n v="5.3213999999999997"/>
  </r>
  <r>
    <n v="2352"/>
    <x v="1156"/>
    <x v="3"/>
    <x v="574"/>
    <d v="2014-12-04T00:00:00"/>
    <s v="Same Day"/>
    <x v="87"/>
    <s v="Alice McCarthy"/>
    <x v="1"/>
    <s v="United States"/>
    <s v="Los Angeles"/>
    <x v="1"/>
    <n v="90032"/>
    <x v="1"/>
    <x v="1276"/>
    <x v="1"/>
    <x v="9"/>
    <x v="1252"/>
    <n v="79.47"/>
    <n v="3"/>
    <n v="0"/>
    <n v="22.251600000000003"/>
  </r>
  <r>
    <n v="2353"/>
    <x v="1156"/>
    <x v="3"/>
    <x v="574"/>
    <d v="2014-12-04T00:00:00"/>
    <s v="Same Day"/>
    <x v="87"/>
    <s v="Alice McCarthy"/>
    <x v="1"/>
    <s v="United States"/>
    <s v="Los Angeles"/>
    <x v="1"/>
    <n v="90032"/>
    <x v="1"/>
    <x v="59"/>
    <x v="1"/>
    <x v="6"/>
    <x v="59"/>
    <n v="10.08"/>
    <n v="6"/>
    <n v="0"/>
    <n v="5.04"/>
  </r>
  <r>
    <n v="2354"/>
    <x v="1157"/>
    <x v="1"/>
    <x v="284"/>
    <d v="2012-09-02T00:00:00"/>
    <s v="First Class"/>
    <x v="609"/>
    <s v="Scott Cohen"/>
    <x v="1"/>
    <s v="United States"/>
    <s v="San Francisco"/>
    <x v="1"/>
    <n v="94122"/>
    <x v="1"/>
    <x v="37"/>
    <x v="0"/>
    <x v="0"/>
    <x v="37"/>
    <n v="1552.8309999999999"/>
    <n v="7"/>
    <n v="0.15"/>
    <n v="200.95460000000008"/>
  </r>
  <r>
    <n v="2355"/>
    <x v="1157"/>
    <x v="1"/>
    <x v="284"/>
    <d v="2012-09-02T00:00:00"/>
    <s v="First Class"/>
    <x v="609"/>
    <s v="Scott Cohen"/>
    <x v="1"/>
    <s v="United States"/>
    <s v="San Francisco"/>
    <x v="1"/>
    <n v="94122"/>
    <x v="1"/>
    <x v="141"/>
    <x v="1"/>
    <x v="8"/>
    <x v="141"/>
    <n v="137.24"/>
    <n v="5"/>
    <n v="0.2"/>
    <n v="46.3185"/>
  </r>
  <r>
    <n v="2356"/>
    <x v="1157"/>
    <x v="1"/>
    <x v="284"/>
    <d v="2012-09-02T00:00:00"/>
    <s v="First Class"/>
    <x v="609"/>
    <s v="Scott Cohen"/>
    <x v="1"/>
    <s v="United States"/>
    <s v="San Francisco"/>
    <x v="1"/>
    <n v="94122"/>
    <x v="1"/>
    <x v="1312"/>
    <x v="2"/>
    <x v="11"/>
    <x v="1289"/>
    <n v="36.51"/>
    <n v="1"/>
    <n v="0"/>
    <n v="15.699300000000001"/>
  </r>
  <r>
    <n v="2357"/>
    <x v="1157"/>
    <x v="1"/>
    <x v="284"/>
    <d v="2012-09-02T00:00:00"/>
    <s v="First Class"/>
    <x v="609"/>
    <s v="Scott Cohen"/>
    <x v="1"/>
    <s v="United States"/>
    <s v="San Francisco"/>
    <x v="1"/>
    <n v="94122"/>
    <x v="1"/>
    <x v="1313"/>
    <x v="2"/>
    <x v="15"/>
    <x v="1290"/>
    <n v="239.976"/>
    <n v="3"/>
    <n v="0.2"/>
    <n v="80.991899999999987"/>
  </r>
  <r>
    <n v="2358"/>
    <x v="1158"/>
    <x v="2"/>
    <x v="461"/>
    <d v="2011-03-21T00:00:00"/>
    <s v="Standard Class"/>
    <x v="291"/>
    <s v="Christine Phan"/>
    <x v="1"/>
    <s v="United States"/>
    <s v="New York City"/>
    <x v="15"/>
    <n v="10024"/>
    <x v="3"/>
    <x v="215"/>
    <x v="0"/>
    <x v="3"/>
    <x v="214"/>
    <n v="1579.7460000000001"/>
    <n v="7"/>
    <n v="0.4"/>
    <n v="-447.59469999999988"/>
  </r>
  <r>
    <n v="2359"/>
    <x v="1158"/>
    <x v="2"/>
    <x v="461"/>
    <d v="2011-03-21T00:00:00"/>
    <s v="Standard Class"/>
    <x v="291"/>
    <s v="Christine Phan"/>
    <x v="1"/>
    <s v="United States"/>
    <s v="New York City"/>
    <x v="15"/>
    <n v="10024"/>
    <x v="3"/>
    <x v="1299"/>
    <x v="0"/>
    <x v="3"/>
    <x v="1275"/>
    <n v="1071.576"/>
    <n v="4"/>
    <n v="0.4"/>
    <n v="-553.64760000000001"/>
  </r>
  <r>
    <n v="2360"/>
    <x v="1158"/>
    <x v="2"/>
    <x v="461"/>
    <d v="2011-03-21T00:00:00"/>
    <s v="Standard Class"/>
    <x v="291"/>
    <s v="Christine Phan"/>
    <x v="1"/>
    <s v="United States"/>
    <s v="New York City"/>
    <x v="15"/>
    <n v="10024"/>
    <x v="3"/>
    <x v="1168"/>
    <x v="0"/>
    <x v="3"/>
    <x v="1146"/>
    <n v="613.90800000000002"/>
    <n v="3"/>
    <n v="0.4"/>
    <n v="-122.78160000000003"/>
  </r>
  <r>
    <n v="2361"/>
    <x v="1158"/>
    <x v="2"/>
    <x v="461"/>
    <d v="2011-03-21T00:00:00"/>
    <s v="Standard Class"/>
    <x v="291"/>
    <s v="Christine Phan"/>
    <x v="1"/>
    <s v="United States"/>
    <s v="New York City"/>
    <x v="15"/>
    <n v="10024"/>
    <x v="3"/>
    <x v="1314"/>
    <x v="1"/>
    <x v="10"/>
    <x v="1291"/>
    <n v="34.86"/>
    <n v="7"/>
    <n v="0"/>
    <n v="16.3842"/>
  </r>
  <r>
    <n v="2362"/>
    <x v="1158"/>
    <x v="2"/>
    <x v="461"/>
    <d v="2011-03-21T00:00:00"/>
    <s v="Standard Class"/>
    <x v="291"/>
    <s v="Christine Phan"/>
    <x v="1"/>
    <s v="United States"/>
    <s v="New York City"/>
    <x v="15"/>
    <n v="10024"/>
    <x v="3"/>
    <x v="1315"/>
    <x v="1"/>
    <x v="10"/>
    <x v="1292"/>
    <n v="155.04"/>
    <n v="4"/>
    <n v="0"/>
    <n v="75.9696"/>
  </r>
  <r>
    <n v="2363"/>
    <x v="1159"/>
    <x v="3"/>
    <x v="513"/>
    <d v="2014-04-21T00:00:00"/>
    <s v="Standard Class"/>
    <x v="167"/>
    <s v="Roy Französisch"/>
    <x v="0"/>
    <s v="United States"/>
    <s v="Columbus"/>
    <x v="24"/>
    <n v="43229"/>
    <x v="3"/>
    <x v="1316"/>
    <x v="1"/>
    <x v="8"/>
    <x v="1293"/>
    <n v="13.710000000000003"/>
    <n v="5"/>
    <n v="0.7"/>
    <n v="-10.053999999999998"/>
  </r>
  <r>
    <n v="2364"/>
    <x v="1160"/>
    <x v="0"/>
    <x v="69"/>
    <d v="2013-03-19T00:00:00"/>
    <s v="Standard Class"/>
    <x v="144"/>
    <s v="Adam Bellavance"/>
    <x v="2"/>
    <s v="United States"/>
    <s v="Waynesboro"/>
    <x v="17"/>
    <n v="22980"/>
    <x v="0"/>
    <x v="441"/>
    <x v="0"/>
    <x v="5"/>
    <x v="436"/>
    <n v="127.88"/>
    <n v="2"/>
    <n v="0"/>
    <n v="40.921599999999998"/>
  </r>
  <r>
    <n v="2365"/>
    <x v="1160"/>
    <x v="0"/>
    <x v="69"/>
    <d v="2013-03-19T00:00:00"/>
    <s v="Standard Class"/>
    <x v="144"/>
    <s v="Adam Bellavance"/>
    <x v="2"/>
    <s v="United States"/>
    <s v="Waynesboro"/>
    <x v="17"/>
    <n v="22980"/>
    <x v="0"/>
    <x v="1317"/>
    <x v="1"/>
    <x v="9"/>
    <x v="1294"/>
    <n v="160.32"/>
    <n v="2"/>
    <n v="0"/>
    <n v="44.889600000000002"/>
  </r>
  <r>
    <n v="2366"/>
    <x v="1160"/>
    <x v="0"/>
    <x v="69"/>
    <d v="2013-03-19T00:00:00"/>
    <s v="Standard Class"/>
    <x v="144"/>
    <s v="Adam Bellavance"/>
    <x v="2"/>
    <s v="United States"/>
    <s v="Waynesboro"/>
    <x v="17"/>
    <n v="22980"/>
    <x v="0"/>
    <x v="1023"/>
    <x v="1"/>
    <x v="8"/>
    <x v="1005"/>
    <n v="46"/>
    <n v="4"/>
    <n v="0"/>
    <n v="20.7"/>
  </r>
  <r>
    <n v="2367"/>
    <x v="1161"/>
    <x v="2"/>
    <x v="156"/>
    <d v="2011-11-26T00:00:00"/>
    <s v="Second Class"/>
    <x v="552"/>
    <s v="Erica Hackney"/>
    <x v="0"/>
    <s v="United States"/>
    <s v="Sacramento"/>
    <x v="1"/>
    <n v="95823"/>
    <x v="1"/>
    <x v="1318"/>
    <x v="0"/>
    <x v="1"/>
    <x v="1295"/>
    <n v="120.71199999999999"/>
    <n v="1"/>
    <n v="0.2"/>
    <n v="-18.106799999999993"/>
  </r>
  <r>
    <n v="2368"/>
    <x v="1162"/>
    <x v="3"/>
    <x v="516"/>
    <d v="2014-02-14T00:00:00"/>
    <s v="First Class"/>
    <x v="438"/>
    <s v="Michael Nguyen"/>
    <x v="0"/>
    <s v="United States"/>
    <s v="Clinton"/>
    <x v="39"/>
    <n v="20735"/>
    <x v="3"/>
    <x v="1010"/>
    <x v="1"/>
    <x v="10"/>
    <x v="993"/>
    <n v="23.12"/>
    <n v="4"/>
    <n v="0"/>
    <n v="11.328800000000001"/>
  </r>
  <r>
    <n v="2369"/>
    <x v="1163"/>
    <x v="0"/>
    <x v="713"/>
    <d v="2013-09-28T00:00:00"/>
    <s v="Standard Class"/>
    <x v="126"/>
    <s v="Kelly Lampkin"/>
    <x v="1"/>
    <s v="United States"/>
    <s v="Fairfield"/>
    <x v="24"/>
    <n v="45014"/>
    <x v="3"/>
    <x v="1319"/>
    <x v="0"/>
    <x v="5"/>
    <x v="1296"/>
    <n v="532.70400000000006"/>
    <n v="6"/>
    <n v="0.2"/>
    <n v="-26.635200000000026"/>
  </r>
  <r>
    <n v="2370"/>
    <x v="1163"/>
    <x v="0"/>
    <x v="713"/>
    <d v="2013-09-28T00:00:00"/>
    <s v="Standard Class"/>
    <x v="126"/>
    <s v="Kelly Lampkin"/>
    <x v="1"/>
    <s v="United States"/>
    <s v="Fairfield"/>
    <x v="24"/>
    <n v="45014"/>
    <x v="3"/>
    <x v="1320"/>
    <x v="1"/>
    <x v="6"/>
    <x v="1297"/>
    <n v="4.9119999999999999"/>
    <n v="2"/>
    <n v="0.2"/>
    <n v="0.30700000000000016"/>
  </r>
  <r>
    <n v="2371"/>
    <x v="1164"/>
    <x v="3"/>
    <x v="437"/>
    <d v="2014-07-10T00:00:00"/>
    <s v="Second Class"/>
    <x v="172"/>
    <s v="Michael Paige"/>
    <x v="1"/>
    <s v="United States"/>
    <s v="Warwick"/>
    <x v="34"/>
    <n v="2886"/>
    <x v="3"/>
    <x v="725"/>
    <x v="2"/>
    <x v="11"/>
    <x v="717"/>
    <n v="252"/>
    <n v="4"/>
    <n v="0"/>
    <n v="93.240000000000009"/>
  </r>
  <r>
    <n v="2372"/>
    <x v="1165"/>
    <x v="0"/>
    <x v="274"/>
    <d v="2013-07-12T00:00:00"/>
    <s v="Second Class"/>
    <x v="292"/>
    <s v="Barry Französisch"/>
    <x v="1"/>
    <s v="United States"/>
    <s v="Aurora"/>
    <x v="10"/>
    <n v="60505"/>
    <x v="2"/>
    <x v="1155"/>
    <x v="0"/>
    <x v="5"/>
    <x v="1134"/>
    <n v="60.288000000000004"/>
    <n v="8"/>
    <n v="0.6"/>
    <n v="-27.129599999999996"/>
  </r>
  <r>
    <n v="2373"/>
    <x v="1165"/>
    <x v="0"/>
    <x v="274"/>
    <d v="2013-07-12T00:00:00"/>
    <s v="Second Class"/>
    <x v="292"/>
    <s v="Barry Französisch"/>
    <x v="1"/>
    <s v="United States"/>
    <s v="Aurora"/>
    <x v="10"/>
    <n v="60505"/>
    <x v="2"/>
    <x v="1321"/>
    <x v="1"/>
    <x v="13"/>
    <x v="1298"/>
    <n v="2.6320000000000001"/>
    <n v="1"/>
    <n v="0.2"/>
    <n v="0.8224999999999999"/>
  </r>
  <r>
    <n v="2374"/>
    <x v="1165"/>
    <x v="0"/>
    <x v="274"/>
    <d v="2013-07-12T00:00:00"/>
    <s v="Second Class"/>
    <x v="292"/>
    <s v="Barry Französisch"/>
    <x v="1"/>
    <s v="United States"/>
    <s v="Aurora"/>
    <x v="10"/>
    <n v="60505"/>
    <x v="2"/>
    <x v="1128"/>
    <x v="1"/>
    <x v="10"/>
    <x v="1107"/>
    <n v="23.688000000000002"/>
    <n v="9"/>
    <n v="0.2"/>
    <n v="7.698599999999999"/>
  </r>
  <r>
    <n v="2375"/>
    <x v="1165"/>
    <x v="0"/>
    <x v="274"/>
    <d v="2013-07-12T00:00:00"/>
    <s v="Second Class"/>
    <x v="292"/>
    <s v="Barry Französisch"/>
    <x v="1"/>
    <s v="United States"/>
    <s v="Aurora"/>
    <x v="10"/>
    <n v="60505"/>
    <x v="2"/>
    <x v="323"/>
    <x v="0"/>
    <x v="1"/>
    <x v="320"/>
    <n v="253.37199999999996"/>
    <n v="2"/>
    <n v="0.3"/>
    <n v="-14.478399999999993"/>
  </r>
  <r>
    <n v="2376"/>
    <x v="1166"/>
    <x v="3"/>
    <x v="714"/>
    <d v="2014-01-31T00:00:00"/>
    <s v="Standard Class"/>
    <x v="236"/>
    <s v="Theone Pippenger"/>
    <x v="0"/>
    <s v="United States"/>
    <s v="Smyrna"/>
    <x v="32"/>
    <n v="30080"/>
    <x v="0"/>
    <x v="969"/>
    <x v="1"/>
    <x v="13"/>
    <x v="953"/>
    <n v="5.67"/>
    <n v="3"/>
    <n v="0"/>
    <n v="0.11340000000000017"/>
  </r>
  <r>
    <n v="2377"/>
    <x v="1167"/>
    <x v="2"/>
    <x v="710"/>
    <d v="2011-08-21T00:00:00"/>
    <s v="Second Class"/>
    <x v="474"/>
    <s v="Maxwell Schwartz"/>
    <x v="0"/>
    <s v="United States"/>
    <s v="Columbus"/>
    <x v="24"/>
    <n v="43229"/>
    <x v="3"/>
    <x v="1242"/>
    <x v="1"/>
    <x v="8"/>
    <x v="1216"/>
    <n v="76.77600000000001"/>
    <n v="4"/>
    <n v="0.7"/>
    <n v="-58.861599999999981"/>
  </r>
  <r>
    <n v="2378"/>
    <x v="1167"/>
    <x v="2"/>
    <x v="710"/>
    <d v="2011-08-21T00:00:00"/>
    <s v="Second Class"/>
    <x v="474"/>
    <s v="Maxwell Schwartz"/>
    <x v="0"/>
    <s v="United States"/>
    <s v="Columbus"/>
    <x v="24"/>
    <n v="43229"/>
    <x v="3"/>
    <x v="1322"/>
    <x v="1"/>
    <x v="14"/>
    <x v="1299"/>
    <n v="9.1840000000000011"/>
    <n v="2"/>
    <n v="0.2"/>
    <n v="1.1479999999999988"/>
  </r>
  <r>
    <n v="2379"/>
    <x v="1168"/>
    <x v="1"/>
    <x v="401"/>
    <d v="2012-12-11T00:00:00"/>
    <s v="Standard Class"/>
    <x v="454"/>
    <s v="Katherine Murray"/>
    <x v="2"/>
    <s v="United States"/>
    <s v="Thousand Oaks"/>
    <x v="1"/>
    <n v="91360"/>
    <x v="1"/>
    <x v="1254"/>
    <x v="1"/>
    <x v="10"/>
    <x v="1229"/>
    <n v="32.75"/>
    <n v="5"/>
    <n v="0"/>
    <n v="15.065"/>
  </r>
  <r>
    <n v="2380"/>
    <x v="1169"/>
    <x v="0"/>
    <x v="715"/>
    <d v="2013-05-11T00:00:00"/>
    <s v="Standard Class"/>
    <x v="534"/>
    <s v="Brad Eason"/>
    <x v="2"/>
    <s v="United States"/>
    <s v="Lorain"/>
    <x v="24"/>
    <n v="44052"/>
    <x v="3"/>
    <x v="485"/>
    <x v="1"/>
    <x v="13"/>
    <x v="480"/>
    <n v="7.2160000000000002"/>
    <n v="2"/>
    <n v="0.2"/>
    <n v="1.7138000000000002"/>
  </r>
  <r>
    <n v="2381"/>
    <x v="1169"/>
    <x v="0"/>
    <x v="715"/>
    <d v="2013-05-11T00:00:00"/>
    <s v="Standard Class"/>
    <x v="534"/>
    <s v="Brad Eason"/>
    <x v="2"/>
    <s v="United States"/>
    <s v="Lorain"/>
    <x v="24"/>
    <n v="44052"/>
    <x v="3"/>
    <x v="1323"/>
    <x v="1"/>
    <x v="10"/>
    <x v="1300"/>
    <n v="49.568000000000005"/>
    <n v="2"/>
    <n v="0.2"/>
    <n v="15.489999999999997"/>
  </r>
  <r>
    <n v="2382"/>
    <x v="1169"/>
    <x v="0"/>
    <x v="715"/>
    <d v="2013-05-11T00:00:00"/>
    <s v="Standard Class"/>
    <x v="534"/>
    <s v="Brad Eason"/>
    <x v="2"/>
    <s v="United States"/>
    <s v="Lorain"/>
    <x v="24"/>
    <n v="44052"/>
    <x v="3"/>
    <x v="28"/>
    <x v="0"/>
    <x v="5"/>
    <x v="1301"/>
    <n v="54.711999999999996"/>
    <n v="7"/>
    <n v="0.2"/>
    <n v="11.626299999999999"/>
  </r>
  <r>
    <n v="2383"/>
    <x v="1170"/>
    <x v="3"/>
    <x v="613"/>
    <d v="2014-03-27T00:00:00"/>
    <s v="First Class"/>
    <x v="610"/>
    <s v="Christina VanderZanden"/>
    <x v="0"/>
    <s v="United States"/>
    <s v="Fresno"/>
    <x v="1"/>
    <n v="93727"/>
    <x v="1"/>
    <x v="1324"/>
    <x v="1"/>
    <x v="9"/>
    <x v="1302"/>
    <n v="176.04"/>
    <n v="4"/>
    <n v="0"/>
    <n v="45.770399999999995"/>
  </r>
  <r>
    <n v="2384"/>
    <x v="1170"/>
    <x v="3"/>
    <x v="613"/>
    <d v="2014-03-27T00:00:00"/>
    <s v="First Class"/>
    <x v="610"/>
    <s v="Christina VanderZanden"/>
    <x v="0"/>
    <s v="United States"/>
    <s v="Fresno"/>
    <x v="1"/>
    <n v="93727"/>
    <x v="1"/>
    <x v="1325"/>
    <x v="1"/>
    <x v="6"/>
    <x v="33"/>
    <n v="16.02"/>
    <n v="9"/>
    <n v="0"/>
    <n v="4.4855999999999998"/>
  </r>
  <r>
    <n v="2385"/>
    <x v="1170"/>
    <x v="3"/>
    <x v="613"/>
    <d v="2014-03-27T00:00:00"/>
    <s v="First Class"/>
    <x v="610"/>
    <s v="Christina VanderZanden"/>
    <x v="0"/>
    <s v="United States"/>
    <s v="Fresno"/>
    <x v="1"/>
    <n v="93727"/>
    <x v="1"/>
    <x v="920"/>
    <x v="1"/>
    <x v="8"/>
    <x v="903"/>
    <n v="185.92000000000002"/>
    <n v="4"/>
    <n v="0.2"/>
    <n v="62.74799999999999"/>
  </r>
  <r>
    <n v="2386"/>
    <x v="1170"/>
    <x v="3"/>
    <x v="613"/>
    <d v="2014-03-27T00:00:00"/>
    <s v="First Class"/>
    <x v="610"/>
    <s v="Christina VanderZanden"/>
    <x v="0"/>
    <s v="United States"/>
    <s v="Fresno"/>
    <x v="1"/>
    <n v="93727"/>
    <x v="1"/>
    <x v="1326"/>
    <x v="2"/>
    <x v="7"/>
    <x v="1303"/>
    <n v="211.16800000000001"/>
    <n v="4"/>
    <n v="0.2"/>
    <n v="15.837600000000009"/>
  </r>
  <r>
    <n v="2387"/>
    <x v="1170"/>
    <x v="3"/>
    <x v="613"/>
    <d v="2014-03-27T00:00:00"/>
    <s v="First Class"/>
    <x v="610"/>
    <s v="Christina VanderZanden"/>
    <x v="0"/>
    <s v="United States"/>
    <s v="Fresno"/>
    <x v="1"/>
    <n v="93727"/>
    <x v="1"/>
    <x v="1327"/>
    <x v="2"/>
    <x v="16"/>
    <x v="1304"/>
    <n v="479.98400000000004"/>
    <n v="2"/>
    <n v="0.2"/>
    <n v="59.997999999999962"/>
  </r>
  <r>
    <n v="2388"/>
    <x v="1171"/>
    <x v="1"/>
    <x v="295"/>
    <d v="2012-12-15T00:00:00"/>
    <s v="First Class"/>
    <x v="589"/>
    <s v="Dennis Kane"/>
    <x v="0"/>
    <s v="United States"/>
    <s v="San Diego"/>
    <x v="1"/>
    <n v="92105"/>
    <x v="1"/>
    <x v="1328"/>
    <x v="1"/>
    <x v="13"/>
    <x v="33"/>
    <n v="7.86"/>
    <n v="2"/>
    <n v="0"/>
    <n v="3.6155999999999997"/>
  </r>
  <r>
    <n v="2389"/>
    <x v="1171"/>
    <x v="1"/>
    <x v="295"/>
    <d v="2012-12-15T00:00:00"/>
    <s v="First Class"/>
    <x v="589"/>
    <s v="Dennis Kane"/>
    <x v="0"/>
    <s v="United States"/>
    <s v="San Diego"/>
    <x v="1"/>
    <n v="92105"/>
    <x v="1"/>
    <x v="1329"/>
    <x v="1"/>
    <x v="8"/>
    <x v="1305"/>
    <n v="24.448"/>
    <n v="2"/>
    <n v="0.2"/>
    <n v="8.8623999999999992"/>
  </r>
  <r>
    <n v="2390"/>
    <x v="1172"/>
    <x v="1"/>
    <x v="401"/>
    <d v="2012-12-10T00:00:00"/>
    <s v="Standard Class"/>
    <x v="611"/>
    <s v="Speros Goranitis"/>
    <x v="0"/>
    <s v="United States"/>
    <s v="New York City"/>
    <x v="15"/>
    <n v="10009"/>
    <x v="3"/>
    <x v="1330"/>
    <x v="1"/>
    <x v="10"/>
    <x v="1306"/>
    <n v="6.48"/>
    <n v="1"/>
    <n v="0"/>
    <n v="3.1104000000000003"/>
  </r>
  <r>
    <n v="2391"/>
    <x v="1172"/>
    <x v="1"/>
    <x v="401"/>
    <d v="2012-12-10T00:00:00"/>
    <s v="Standard Class"/>
    <x v="611"/>
    <s v="Speros Goranitis"/>
    <x v="0"/>
    <s v="United States"/>
    <s v="New York City"/>
    <x v="15"/>
    <n v="10009"/>
    <x v="3"/>
    <x v="1331"/>
    <x v="1"/>
    <x v="10"/>
    <x v="1307"/>
    <n v="41.86"/>
    <n v="7"/>
    <n v="0"/>
    <n v="20.511400000000002"/>
  </r>
  <r>
    <n v="2392"/>
    <x v="1172"/>
    <x v="1"/>
    <x v="401"/>
    <d v="2012-12-10T00:00:00"/>
    <s v="Standard Class"/>
    <x v="611"/>
    <s v="Speros Goranitis"/>
    <x v="0"/>
    <s v="United States"/>
    <s v="New York City"/>
    <x v="15"/>
    <n v="10009"/>
    <x v="3"/>
    <x v="1332"/>
    <x v="2"/>
    <x v="11"/>
    <x v="1308"/>
    <n v="1619.91"/>
    <n v="9"/>
    <n v="0"/>
    <n v="97.194599999999923"/>
  </r>
  <r>
    <n v="2393"/>
    <x v="1172"/>
    <x v="1"/>
    <x v="401"/>
    <d v="2012-12-10T00:00:00"/>
    <s v="Standard Class"/>
    <x v="611"/>
    <s v="Speros Goranitis"/>
    <x v="0"/>
    <s v="United States"/>
    <s v="New York City"/>
    <x v="15"/>
    <n v="10009"/>
    <x v="3"/>
    <x v="1146"/>
    <x v="0"/>
    <x v="5"/>
    <x v="1125"/>
    <n v="113.92"/>
    <n v="4"/>
    <n v="0"/>
    <n v="42.150400000000005"/>
  </r>
  <r>
    <n v="2394"/>
    <x v="1173"/>
    <x v="0"/>
    <x v="716"/>
    <d v="2013-03-24T00:00:00"/>
    <s v="Standard Class"/>
    <x v="394"/>
    <s v="Christine Sundaresam"/>
    <x v="0"/>
    <s v="United States"/>
    <s v="Malden"/>
    <x v="31"/>
    <n v="2148"/>
    <x v="3"/>
    <x v="397"/>
    <x v="1"/>
    <x v="6"/>
    <x v="393"/>
    <n v="39.68"/>
    <n v="2"/>
    <n v="0"/>
    <n v="10.316800000000001"/>
  </r>
  <r>
    <n v="2395"/>
    <x v="1174"/>
    <x v="1"/>
    <x v="717"/>
    <d v="2012-11-19T00:00:00"/>
    <s v="Standard Class"/>
    <x v="601"/>
    <s v="Patrick Jones"/>
    <x v="1"/>
    <s v="United States"/>
    <s v="New York City"/>
    <x v="15"/>
    <n v="10035"/>
    <x v="3"/>
    <x v="1202"/>
    <x v="2"/>
    <x v="11"/>
    <x v="1178"/>
    <n v="37.6"/>
    <n v="2"/>
    <n v="0"/>
    <n v="2.2560000000000002"/>
  </r>
  <r>
    <n v="2396"/>
    <x v="1174"/>
    <x v="1"/>
    <x v="717"/>
    <d v="2012-11-19T00:00:00"/>
    <s v="Standard Class"/>
    <x v="601"/>
    <s v="Patrick Jones"/>
    <x v="1"/>
    <s v="United States"/>
    <s v="New York City"/>
    <x v="15"/>
    <n v="10035"/>
    <x v="3"/>
    <x v="538"/>
    <x v="2"/>
    <x v="11"/>
    <x v="533"/>
    <n v="59.9"/>
    <n v="2"/>
    <n v="0"/>
    <n v="23.96"/>
  </r>
  <r>
    <n v="2397"/>
    <x v="1174"/>
    <x v="1"/>
    <x v="717"/>
    <d v="2012-11-19T00:00:00"/>
    <s v="Standard Class"/>
    <x v="601"/>
    <s v="Patrick Jones"/>
    <x v="1"/>
    <s v="United States"/>
    <s v="New York City"/>
    <x v="15"/>
    <n v="10035"/>
    <x v="3"/>
    <x v="956"/>
    <x v="1"/>
    <x v="10"/>
    <x v="940"/>
    <n v="37"/>
    <n v="5"/>
    <n v="0"/>
    <n v="16.649999999999999"/>
  </r>
  <r>
    <n v="2398"/>
    <x v="1175"/>
    <x v="3"/>
    <x v="718"/>
    <d v="2014-08-17T00:00:00"/>
    <s v="Second Class"/>
    <x v="413"/>
    <s v="Nora Preis"/>
    <x v="0"/>
    <s v="United States"/>
    <s v="San Francisco"/>
    <x v="1"/>
    <n v="94109"/>
    <x v="1"/>
    <x v="745"/>
    <x v="1"/>
    <x v="2"/>
    <x v="736"/>
    <n v="5.76"/>
    <n v="2"/>
    <n v="0"/>
    <n v="2.8224"/>
  </r>
  <r>
    <n v="2399"/>
    <x v="1175"/>
    <x v="3"/>
    <x v="718"/>
    <d v="2014-08-17T00:00:00"/>
    <s v="Second Class"/>
    <x v="413"/>
    <s v="Nora Preis"/>
    <x v="0"/>
    <s v="United States"/>
    <s v="San Francisco"/>
    <x v="1"/>
    <n v="94109"/>
    <x v="1"/>
    <x v="21"/>
    <x v="1"/>
    <x v="6"/>
    <x v="21"/>
    <n v="16.68"/>
    <n v="6"/>
    <n v="0"/>
    <n v="4.3367999999999993"/>
  </r>
  <r>
    <n v="2400"/>
    <x v="1176"/>
    <x v="3"/>
    <x v="428"/>
    <d v="2014-09-16T00:00:00"/>
    <s v="Standard Class"/>
    <x v="115"/>
    <s v="Sean Braxton"/>
    <x v="1"/>
    <s v="United States"/>
    <s v="Florence"/>
    <x v="20"/>
    <n v="29501"/>
    <x v="0"/>
    <x v="435"/>
    <x v="1"/>
    <x v="4"/>
    <x v="430"/>
    <n v="628.80999999999995"/>
    <n v="7"/>
    <n v="0"/>
    <n v="12.576199999999986"/>
  </r>
  <r>
    <n v="2401"/>
    <x v="1176"/>
    <x v="3"/>
    <x v="428"/>
    <d v="2014-09-16T00:00:00"/>
    <s v="Standard Class"/>
    <x v="115"/>
    <s v="Sean Braxton"/>
    <x v="1"/>
    <s v="United States"/>
    <s v="Florence"/>
    <x v="20"/>
    <n v="29501"/>
    <x v="0"/>
    <x v="1011"/>
    <x v="1"/>
    <x v="4"/>
    <x v="994"/>
    <n v="56.449999999999996"/>
    <n v="5"/>
    <n v="0"/>
    <n v="14.676999999999998"/>
  </r>
  <r>
    <n v="2402"/>
    <x v="1177"/>
    <x v="3"/>
    <x v="719"/>
    <d v="2014-04-05T00:00:00"/>
    <s v="Second Class"/>
    <x v="548"/>
    <s v="Adam Shillingsburg"/>
    <x v="0"/>
    <s v="United States"/>
    <s v="Springfield"/>
    <x v="25"/>
    <n v="65807"/>
    <x v="2"/>
    <x v="953"/>
    <x v="1"/>
    <x v="4"/>
    <x v="937"/>
    <n v="94.199999999999989"/>
    <n v="6"/>
    <n v="0"/>
    <n v="23.550000000000004"/>
  </r>
  <r>
    <n v="2403"/>
    <x v="1177"/>
    <x v="3"/>
    <x v="719"/>
    <d v="2014-04-05T00:00:00"/>
    <s v="Second Class"/>
    <x v="548"/>
    <s v="Adam Shillingsburg"/>
    <x v="0"/>
    <s v="United States"/>
    <s v="Springfield"/>
    <x v="25"/>
    <n v="65807"/>
    <x v="2"/>
    <x v="152"/>
    <x v="1"/>
    <x v="12"/>
    <x v="33"/>
    <n v="28.4"/>
    <n v="5"/>
    <n v="0"/>
    <n v="13.347999999999997"/>
  </r>
  <r>
    <n v="2404"/>
    <x v="1178"/>
    <x v="0"/>
    <x v="720"/>
    <d v="2013-10-04T00:00:00"/>
    <s v="Standard Class"/>
    <x v="447"/>
    <s v="Harry Marie"/>
    <x v="1"/>
    <s v="United States"/>
    <s v="Huntsville"/>
    <x v="5"/>
    <n v="77340"/>
    <x v="2"/>
    <x v="1333"/>
    <x v="0"/>
    <x v="0"/>
    <x v="1309"/>
    <n v="956.6647999999999"/>
    <n v="7"/>
    <n v="0.32"/>
    <n v="-225.09759999999991"/>
  </r>
  <r>
    <n v="2405"/>
    <x v="1179"/>
    <x v="3"/>
    <x v="566"/>
    <d v="2014-10-12T00:00:00"/>
    <s v="Standard Class"/>
    <x v="207"/>
    <s v="Mike Gockenbach"/>
    <x v="0"/>
    <s v="United States"/>
    <s v="Los Angeles"/>
    <x v="1"/>
    <n v="90045"/>
    <x v="1"/>
    <x v="695"/>
    <x v="2"/>
    <x v="11"/>
    <x v="688"/>
    <n v="1115.9099999999999"/>
    <n v="9"/>
    <n v="0"/>
    <n v="200.86379999999991"/>
  </r>
  <r>
    <n v="2406"/>
    <x v="1179"/>
    <x v="3"/>
    <x v="566"/>
    <d v="2014-10-12T00:00:00"/>
    <s v="Standard Class"/>
    <x v="207"/>
    <s v="Mike Gockenbach"/>
    <x v="0"/>
    <s v="United States"/>
    <s v="Los Angeles"/>
    <x v="1"/>
    <n v="90045"/>
    <x v="1"/>
    <x v="461"/>
    <x v="2"/>
    <x v="7"/>
    <x v="457"/>
    <n v="128.744"/>
    <n v="7"/>
    <n v="0.2"/>
    <n v="-28.967399999999991"/>
  </r>
  <r>
    <n v="2407"/>
    <x v="1179"/>
    <x v="3"/>
    <x v="566"/>
    <d v="2014-10-12T00:00:00"/>
    <s v="Standard Class"/>
    <x v="207"/>
    <s v="Mike Gockenbach"/>
    <x v="0"/>
    <s v="United States"/>
    <s v="Los Angeles"/>
    <x v="1"/>
    <n v="90045"/>
    <x v="1"/>
    <x v="312"/>
    <x v="2"/>
    <x v="7"/>
    <x v="309"/>
    <n v="79.920000000000016"/>
    <n v="10"/>
    <n v="0.2"/>
    <n v="26.972999999999992"/>
  </r>
  <r>
    <n v="2408"/>
    <x v="1180"/>
    <x v="3"/>
    <x v="176"/>
    <d v="2014-01-26T00:00:00"/>
    <s v="Standard Class"/>
    <x v="612"/>
    <s v="Tamara Manning"/>
    <x v="0"/>
    <s v="United States"/>
    <s v="San Francisco"/>
    <x v="1"/>
    <n v="94122"/>
    <x v="1"/>
    <x v="1159"/>
    <x v="1"/>
    <x v="6"/>
    <x v="33"/>
    <n v="24.2"/>
    <n v="5"/>
    <n v="0"/>
    <n v="7.9859999999999998"/>
  </r>
  <r>
    <n v="2409"/>
    <x v="1180"/>
    <x v="3"/>
    <x v="176"/>
    <d v="2014-01-26T00:00:00"/>
    <s v="Standard Class"/>
    <x v="612"/>
    <s v="Tamara Manning"/>
    <x v="0"/>
    <s v="United States"/>
    <s v="San Francisco"/>
    <x v="1"/>
    <n v="94122"/>
    <x v="1"/>
    <x v="1334"/>
    <x v="2"/>
    <x v="7"/>
    <x v="1310"/>
    <n v="359.97600000000006"/>
    <n v="3"/>
    <n v="0.2"/>
    <n v="130.49130000000002"/>
  </r>
  <r>
    <n v="2410"/>
    <x v="1181"/>
    <x v="3"/>
    <x v="721"/>
    <d v="2014-03-26T00:00:00"/>
    <s v="First Class"/>
    <x v="336"/>
    <s v="Bill Eplett"/>
    <x v="2"/>
    <s v="United States"/>
    <s v="San Francisco"/>
    <x v="1"/>
    <n v="94122"/>
    <x v="1"/>
    <x v="1092"/>
    <x v="0"/>
    <x v="5"/>
    <x v="1073"/>
    <n v="211.84"/>
    <n v="8"/>
    <n v="0"/>
    <n v="76.262399999999985"/>
  </r>
  <r>
    <n v="2411"/>
    <x v="1182"/>
    <x v="2"/>
    <x v="601"/>
    <d v="2011-08-06T00:00:00"/>
    <s v="Standard Class"/>
    <x v="357"/>
    <s v="Ann Steele"/>
    <x v="2"/>
    <s v="United States"/>
    <s v="Philadelphia"/>
    <x v="9"/>
    <n v="19120"/>
    <x v="3"/>
    <x v="1053"/>
    <x v="1"/>
    <x v="13"/>
    <x v="1033"/>
    <n v="5.68"/>
    <n v="2"/>
    <n v="0.2"/>
    <n v="1.9169999999999998"/>
  </r>
  <r>
    <n v="2412"/>
    <x v="1183"/>
    <x v="1"/>
    <x v="722"/>
    <d v="2012-06-09T00:00:00"/>
    <s v="Second Class"/>
    <x v="613"/>
    <s v="Eleni McCrary"/>
    <x v="1"/>
    <s v="United States"/>
    <s v="Los Angeles"/>
    <x v="1"/>
    <n v="90036"/>
    <x v="1"/>
    <x v="620"/>
    <x v="1"/>
    <x v="8"/>
    <x v="33"/>
    <n v="7.52"/>
    <n v="5"/>
    <n v="0.2"/>
    <n v="2.6319999999999997"/>
  </r>
  <r>
    <n v="2413"/>
    <x v="1184"/>
    <x v="2"/>
    <x v="607"/>
    <d v="2011-11-16T00:00:00"/>
    <s v="Standard Class"/>
    <x v="350"/>
    <s v="Joseph Airdo"/>
    <x v="0"/>
    <s v="United States"/>
    <s v="Los Angeles"/>
    <x v="1"/>
    <n v="90045"/>
    <x v="1"/>
    <x v="358"/>
    <x v="1"/>
    <x v="10"/>
    <x v="354"/>
    <n v="11.96"/>
    <n v="2"/>
    <n v="0"/>
    <n v="5.8604000000000003"/>
  </r>
  <r>
    <n v="2414"/>
    <x v="1184"/>
    <x v="2"/>
    <x v="607"/>
    <d v="2011-11-16T00:00:00"/>
    <s v="Standard Class"/>
    <x v="350"/>
    <s v="Joseph Airdo"/>
    <x v="0"/>
    <s v="United States"/>
    <s v="Los Angeles"/>
    <x v="1"/>
    <n v="90045"/>
    <x v="1"/>
    <x v="736"/>
    <x v="0"/>
    <x v="3"/>
    <x v="728"/>
    <n v="629.06400000000008"/>
    <n v="3"/>
    <n v="0.2"/>
    <n v="31.453199999999953"/>
  </r>
  <r>
    <n v="2415"/>
    <x v="1185"/>
    <x v="0"/>
    <x v="723"/>
    <d v="2014-01-03T00:00:00"/>
    <s v="Standard Class"/>
    <x v="180"/>
    <s v="Troy Blackwell"/>
    <x v="0"/>
    <s v="United States"/>
    <s v="Milwaukee"/>
    <x v="6"/>
    <n v="53209"/>
    <x v="2"/>
    <x v="1318"/>
    <x v="0"/>
    <x v="1"/>
    <x v="1295"/>
    <n v="754.44999999999993"/>
    <n v="5"/>
    <n v="0"/>
    <n v="60.356000000000023"/>
  </r>
  <r>
    <n v="2416"/>
    <x v="1186"/>
    <x v="1"/>
    <x v="380"/>
    <d v="2012-07-11T00:00:00"/>
    <s v="Standard Class"/>
    <x v="452"/>
    <s v="Paul Prost"/>
    <x v="2"/>
    <s v="United States"/>
    <s v="Holyoke"/>
    <x v="31"/>
    <n v="1040"/>
    <x v="3"/>
    <x v="415"/>
    <x v="0"/>
    <x v="0"/>
    <x v="410"/>
    <n v="301.95999999999998"/>
    <n v="2"/>
    <n v="0"/>
    <n v="60.391999999999996"/>
  </r>
  <r>
    <n v="2417"/>
    <x v="1187"/>
    <x v="3"/>
    <x v="386"/>
    <d v="2014-10-19T00:00:00"/>
    <s v="Standard Class"/>
    <x v="614"/>
    <s v="Michelle Lonsdale"/>
    <x v="1"/>
    <s v="United States"/>
    <s v="Albuquerque"/>
    <x v="27"/>
    <n v="87105"/>
    <x v="1"/>
    <x v="1200"/>
    <x v="2"/>
    <x v="11"/>
    <x v="1176"/>
    <n v="595"/>
    <n v="5"/>
    <n v="0"/>
    <n v="95.200000000000031"/>
  </r>
  <r>
    <n v="2418"/>
    <x v="1187"/>
    <x v="3"/>
    <x v="386"/>
    <d v="2014-10-19T00:00:00"/>
    <s v="Standard Class"/>
    <x v="614"/>
    <s v="Michelle Lonsdale"/>
    <x v="1"/>
    <s v="United States"/>
    <s v="Albuquerque"/>
    <x v="27"/>
    <n v="87105"/>
    <x v="1"/>
    <x v="1197"/>
    <x v="1"/>
    <x v="8"/>
    <x v="1173"/>
    <n v="79.872000000000014"/>
    <n v="3"/>
    <n v="0.2"/>
    <n v="29.951999999999998"/>
  </r>
  <r>
    <n v="2419"/>
    <x v="1188"/>
    <x v="0"/>
    <x v="206"/>
    <d v="2013-05-29T00:00:00"/>
    <s v="Standard Class"/>
    <x v="18"/>
    <s v="Linda Cazamias"/>
    <x v="1"/>
    <s v="United States"/>
    <s v="Sparks"/>
    <x v="33"/>
    <n v="89431"/>
    <x v="1"/>
    <x v="1335"/>
    <x v="2"/>
    <x v="15"/>
    <x v="1311"/>
    <n v="2396.4"/>
    <n v="10"/>
    <n v="0.2"/>
    <n v="179.73000000000013"/>
  </r>
  <r>
    <n v="2420"/>
    <x v="1189"/>
    <x v="3"/>
    <x v="45"/>
    <d v="2014-11-15T00:00:00"/>
    <s v="Standard Class"/>
    <x v="565"/>
    <s v="Matt Collister"/>
    <x v="1"/>
    <s v="United States"/>
    <s v="Coachella"/>
    <x v="1"/>
    <n v="92236"/>
    <x v="1"/>
    <x v="967"/>
    <x v="1"/>
    <x v="4"/>
    <x v="951"/>
    <n v="63.56"/>
    <n v="2"/>
    <n v="0"/>
    <n v="3.1779999999999973"/>
  </r>
  <r>
    <n v="2421"/>
    <x v="1189"/>
    <x v="3"/>
    <x v="45"/>
    <d v="2014-11-15T00:00:00"/>
    <s v="Standard Class"/>
    <x v="565"/>
    <s v="Matt Collister"/>
    <x v="1"/>
    <s v="United States"/>
    <s v="Coachella"/>
    <x v="1"/>
    <n v="92236"/>
    <x v="1"/>
    <x v="1336"/>
    <x v="2"/>
    <x v="11"/>
    <x v="1312"/>
    <n v="99.99"/>
    <n v="1"/>
    <n v="0"/>
    <n v="43.995600000000003"/>
  </r>
  <r>
    <n v="2422"/>
    <x v="1190"/>
    <x v="0"/>
    <x v="724"/>
    <d v="2013-04-24T00:00:00"/>
    <s v="Standard Class"/>
    <x v="615"/>
    <s v="Clay Rozendal"/>
    <x v="2"/>
    <s v="United States"/>
    <s v="Elmhurst"/>
    <x v="10"/>
    <n v="60126"/>
    <x v="2"/>
    <x v="82"/>
    <x v="1"/>
    <x v="4"/>
    <x v="82"/>
    <n v="230.376"/>
    <n v="3"/>
    <n v="0.2"/>
    <n v="-48.954900000000002"/>
  </r>
  <r>
    <n v="2423"/>
    <x v="1190"/>
    <x v="0"/>
    <x v="724"/>
    <d v="2013-04-24T00:00:00"/>
    <s v="Standard Class"/>
    <x v="615"/>
    <s v="Clay Rozendal"/>
    <x v="2"/>
    <s v="United States"/>
    <s v="Elmhurst"/>
    <x v="10"/>
    <n v="60126"/>
    <x v="2"/>
    <x v="670"/>
    <x v="1"/>
    <x v="10"/>
    <x v="664"/>
    <n v="9.6640000000000015"/>
    <n v="2"/>
    <n v="0.2"/>
    <n v="3.2615999999999996"/>
  </r>
  <r>
    <n v="2424"/>
    <x v="1191"/>
    <x v="3"/>
    <x v="53"/>
    <d v="2014-12-31T00:00:00"/>
    <s v="Standard Class"/>
    <x v="603"/>
    <s v="Susan Vittorini"/>
    <x v="0"/>
    <s v="United States"/>
    <s v="Fairfield"/>
    <x v="24"/>
    <n v="45014"/>
    <x v="3"/>
    <x v="721"/>
    <x v="2"/>
    <x v="11"/>
    <x v="713"/>
    <n v="158.928"/>
    <n v="7"/>
    <n v="0.2"/>
    <n v="41.718599999999995"/>
  </r>
  <r>
    <n v="2425"/>
    <x v="1191"/>
    <x v="3"/>
    <x v="53"/>
    <d v="2014-12-31T00:00:00"/>
    <s v="Standard Class"/>
    <x v="603"/>
    <s v="Susan Vittorini"/>
    <x v="0"/>
    <s v="United States"/>
    <s v="Fairfield"/>
    <x v="24"/>
    <n v="45014"/>
    <x v="3"/>
    <x v="1311"/>
    <x v="1"/>
    <x v="8"/>
    <x v="1288"/>
    <n v="13.023000000000001"/>
    <n v="1"/>
    <n v="0.7"/>
    <n v="-10.418399999999998"/>
  </r>
  <r>
    <n v="2426"/>
    <x v="1191"/>
    <x v="3"/>
    <x v="53"/>
    <d v="2014-12-31T00:00:00"/>
    <s v="Standard Class"/>
    <x v="603"/>
    <s v="Susan Vittorini"/>
    <x v="0"/>
    <s v="United States"/>
    <s v="Fairfield"/>
    <x v="24"/>
    <n v="45014"/>
    <x v="3"/>
    <x v="1337"/>
    <x v="0"/>
    <x v="3"/>
    <x v="1313"/>
    <n v="273.06"/>
    <n v="2"/>
    <n v="0.4"/>
    <n v="-104.67300000000006"/>
  </r>
  <r>
    <n v="2427"/>
    <x v="1191"/>
    <x v="3"/>
    <x v="53"/>
    <d v="2014-12-31T00:00:00"/>
    <s v="Standard Class"/>
    <x v="603"/>
    <s v="Susan Vittorini"/>
    <x v="0"/>
    <s v="United States"/>
    <s v="Fairfield"/>
    <x v="24"/>
    <n v="45014"/>
    <x v="3"/>
    <x v="1228"/>
    <x v="1"/>
    <x v="13"/>
    <x v="33"/>
    <n v="39.311999999999998"/>
    <n v="13"/>
    <n v="0.2"/>
    <n v="12.776399999999999"/>
  </r>
  <r>
    <n v="2428"/>
    <x v="1192"/>
    <x v="0"/>
    <x v="725"/>
    <d v="2013-06-18T00:00:00"/>
    <s v="Standard Class"/>
    <x v="89"/>
    <s v="Mary Zewe"/>
    <x v="1"/>
    <s v="United States"/>
    <s v="Arlington"/>
    <x v="5"/>
    <n v="76017"/>
    <x v="2"/>
    <x v="1338"/>
    <x v="1"/>
    <x v="8"/>
    <x v="1314"/>
    <n v="1.3439999999999996"/>
    <n v="4"/>
    <n v="0.8"/>
    <n v="-2.1504000000000008"/>
  </r>
  <r>
    <n v="2429"/>
    <x v="1192"/>
    <x v="0"/>
    <x v="725"/>
    <d v="2013-06-18T00:00:00"/>
    <s v="Standard Class"/>
    <x v="89"/>
    <s v="Mary Zewe"/>
    <x v="1"/>
    <s v="United States"/>
    <s v="Arlington"/>
    <x v="5"/>
    <n v="76017"/>
    <x v="2"/>
    <x v="1339"/>
    <x v="1"/>
    <x v="8"/>
    <x v="1315"/>
    <n v="8.2719999999999985"/>
    <n v="4"/>
    <n v="0.8"/>
    <n v="-13.648800000000001"/>
  </r>
  <r>
    <n v="2430"/>
    <x v="1192"/>
    <x v="0"/>
    <x v="725"/>
    <d v="2013-06-18T00:00:00"/>
    <s v="Standard Class"/>
    <x v="89"/>
    <s v="Mary Zewe"/>
    <x v="1"/>
    <s v="United States"/>
    <s v="Arlington"/>
    <x v="5"/>
    <n v="76017"/>
    <x v="2"/>
    <x v="1073"/>
    <x v="0"/>
    <x v="5"/>
    <x v="1054"/>
    <n v="12.544000000000002"/>
    <n v="7"/>
    <n v="0.6"/>
    <n v="-9.0944000000000038"/>
  </r>
  <r>
    <n v="2431"/>
    <x v="1193"/>
    <x v="3"/>
    <x v="726"/>
    <d v="2014-05-21T00:00:00"/>
    <s v="Standard Class"/>
    <x v="176"/>
    <s v="Ross Baird"/>
    <x v="2"/>
    <s v="United States"/>
    <s v="San Francisco"/>
    <x v="1"/>
    <n v="94110"/>
    <x v="1"/>
    <x v="2"/>
    <x v="1"/>
    <x v="2"/>
    <x v="2"/>
    <n v="58.48"/>
    <n v="8"/>
    <n v="0"/>
    <n v="27.485599999999998"/>
  </r>
  <r>
    <n v="2432"/>
    <x v="1194"/>
    <x v="3"/>
    <x v="116"/>
    <d v="2015-01-03T00:00:00"/>
    <s v="Standard Class"/>
    <x v="447"/>
    <s v="Harry Marie"/>
    <x v="1"/>
    <s v="United States"/>
    <s v="Seattle"/>
    <x v="4"/>
    <n v="98103"/>
    <x v="1"/>
    <x v="345"/>
    <x v="0"/>
    <x v="5"/>
    <x v="341"/>
    <n v="7.4"/>
    <n v="2"/>
    <n v="0"/>
    <n v="3.0340000000000007"/>
  </r>
  <r>
    <n v="2433"/>
    <x v="1195"/>
    <x v="2"/>
    <x v="727"/>
    <d v="2011-04-01T00:00:00"/>
    <s v="Standard Class"/>
    <x v="616"/>
    <s v="Annie Zypern"/>
    <x v="0"/>
    <s v="United States"/>
    <s v="New York City"/>
    <x v="15"/>
    <n v="10009"/>
    <x v="3"/>
    <x v="1340"/>
    <x v="0"/>
    <x v="1"/>
    <x v="1316"/>
    <n v="366.786"/>
    <n v="7"/>
    <n v="0.1"/>
    <n v="65.206400000000002"/>
  </r>
  <r>
    <n v="2434"/>
    <x v="1196"/>
    <x v="3"/>
    <x v="39"/>
    <d v="2014-06-02T00:00:00"/>
    <s v="Standard Class"/>
    <x v="101"/>
    <s v="Jonathan Howell"/>
    <x v="0"/>
    <s v="United States"/>
    <s v="Houston"/>
    <x v="5"/>
    <n v="77070"/>
    <x v="2"/>
    <x v="1259"/>
    <x v="2"/>
    <x v="7"/>
    <x v="1234"/>
    <n v="54.367999999999995"/>
    <n v="4"/>
    <n v="0.2"/>
    <n v="4.0775999999999968"/>
  </r>
  <r>
    <n v="2435"/>
    <x v="1197"/>
    <x v="1"/>
    <x v="717"/>
    <d v="2012-11-17T00:00:00"/>
    <s v="First Class"/>
    <x v="601"/>
    <s v="Patrick Jones"/>
    <x v="1"/>
    <s v="United States"/>
    <s v="Springfield"/>
    <x v="17"/>
    <n v="22153"/>
    <x v="0"/>
    <x v="618"/>
    <x v="1"/>
    <x v="12"/>
    <x v="613"/>
    <n v="33.96"/>
    <n v="2"/>
    <n v="0"/>
    <n v="16.98"/>
  </r>
  <r>
    <n v="2436"/>
    <x v="1197"/>
    <x v="1"/>
    <x v="717"/>
    <d v="2012-11-17T00:00:00"/>
    <s v="First Class"/>
    <x v="601"/>
    <s v="Patrick Jones"/>
    <x v="1"/>
    <s v="United States"/>
    <s v="Springfield"/>
    <x v="17"/>
    <n v="22153"/>
    <x v="0"/>
    <x v="1341"/>
    <x v="1"/>
    <x v="9"/>
    <x v="1317"/>
    <n v="826.11"/>
    <n v="3"/>
    <n v="0"/>
    <n v="322.18290000000002"/>
  </r>
  <r>
    <n v="2437"/>
    <x v="1198"/>
    <x v="3"/>
    <x v="445"/>
    <d v="2014-07-11T00:00:00"/>
    <s v="Standard Class"/>
    <x v="244"/>
    <s v="Christina Anderson"/>
    <x v="0"/>
    <s v="United States"/>
    <s v="Farmington"/>
    <x v="27"/>
    <n v="87401"/>
    <x v="1"/>
    <x v="71"/>
    <x v="0"/>
    <x v="5"/>
    <x v="71"/>
    <n v="545.85"/>
    <n v="9"/>
    <n v="0"/>
    <n v="114.6285"/>
  </r>
  <r>
    <n v="2438"/>
    <x v="1199"/>
    <x v="2"/>
    <x v="728"/>
    <d v="2011-11-20T00:00:00"/>
    <s v="Second Class"/>
    <x v="617"/>
    <s v="Pierre Wener"/>
    <x v="0"/>
    <s v="United States"/>
    <s v="Louisville"/>
    <x v="22"/>
    <n v="80027"/>
    <x v="1"/>
    <x v="1342"/>
    <x v="0"/>
    <x v="3"/>
    <x v="1318"/>
    <n v="145.97999999999999"/>
    <n v="2"/>
    <n v="0.5"/>
    <n v="-99.266399999999976"/>
  </r>
  <r>
    <n v="2439"/>
    <x v="1199"/>
    <x v="2"/>
    <x v="728"/>
    <d v="2011-11-20T00:00:00"/>
    <s v="Second Class"/>
    <x v="617"/>
    <s v="Pierre Wener"/>
    <x v="0"/>
    <s v="United States"/>
    <s v="Louisville"/>
    <x v="22"/>
    <n v="80027"/>
    <x v="1"/>
    <x v="862"/>
    <x v="1"/>
    <x v="10"/>
    <x v="848"/>
    <n v="35.808"/>
    <n v="4"/>
    <n v="0.2"/>
    <n v="12.5328"/>
  </r>
  <r>
    <n v="2440"/>
    <x v="1200"/>
    <x v="3"/>
    <x v="729"/>
    <d v="2014-07-23T00:00:00"/>
    <s v="Standard Class"/>
    <x v="517"/>
    <s v="Shaun Weien"/>
    <x v="0"/>
    <s v="United States"/>
    <s v="Tampa"/>
    <x v="2"/>
    <n v="33614"/>
    <x v="0"/>
    <x v="627"/>
    <x v="0"/>
    <x v="5"/>
    <x v="621"/>
    <n v="7.9040000000000008"/>
    <n v="2"/>
    <n v="0.2"/>
    <n v="2.1736000000000004"/>
  </r>
  <r>
    <n v="2441"/>
    <x v="1201"/>
    <x v="0"/>
    <x v="730"/>
    <d v="2013-05-28T00:00:00"/>
    <s v="Standard Class"/>
    <x v="578"/>
    <s v="Art Ferguson"/>
    <x v="0"/>
    <s v="United States"/>
    <s v="Passaic"/>
    <x v="30"/>
    <n v="7055"/>
    <x v="3"/>
    <x v="302"/>
    <x v="2"/>
    <x v="7"/>
    <x v="299"/>
    <n v="345"/>
    <n v="5"/>
    <n v="0"/>
    <n v="86.25"/>
  </r>
  <r>
    <n v="2442"/>
    <x v="1201"/>
    <x v="0"/>
    <x v="730"/>
    <d v="2013-05-28T00:00:00"/>
    <s v="Standard Class"/>
    <x v="578"/>
    <s v="Art Ferguson"/>
    <x v="0"/>
    <s v="United States"/>
    <s v="Passaic"/>
    <x v="30"/>
    <n v="7055"/>
    <x v="3"/>
    <x v="209"/>
    <x v="0"/>
    <x v="3"/>
    <x v="208"/>
    <n v="174.28599999999997"/>
    <n v="2"/>
    <n v="0.3"/>
    <n v="-19.918399999999991"/>
  </r>
  <r>
    <n v="2443"/>
    <x v="1201"/>
    <x v="0"/>
    <x v="730"/>
    <d v="2013-05-28T00:00:00"/>
    <s v="Standard Class"/>
    <x v="578"/>
    <s v="Art Ferguson"/>
    <x v="0"/>
    <s v="United States"/>
    <s v="Passaic"/>
    <x v="30"/>
    <n v="7055"/>
    <x v="3"/>
    <x v="190"/>
    <x v="1"/>
    <x v="9"/>
    <x v="189"/>
    <n v="662.84"/>
    <n v="4"/>
    <n v="0"/>
    <n v="172.33840000000004"/>
  </r>
  <r>
    <n v="2444"/>
    <x v="1201"/>
    <x v="0"/>
    <x v="730"/>
    <d v="2013-05-28T00:00:00"/>
    <s v="Standard Class"/>
    <x v="578"/>
    <s v="Art Ferguson"/>
    <x v="0"/>
    <s v="United States"/>
    <s v="Passaic"/>
    <x v="30"/>
    <n v="7055"/>
    <x v="3"/>
    <x v="452"/>
    <x v="2"/>
    <x v="11"/>
    <x v="448"/>
    <n v="95.1"/>
    <n v="5"/>
    <n v="0"/>
    <n v="30.431999999999995"/>
  </r>
  <r>
    <n v="2445"/>
    <x v="1201"/>
    <x v="0"/>
    <x v="730"/>
    <d v="2013-05-28T00:00:00"/>
    <s v="Standard Class"/>
    <x v="578"/>
    <s v="Art Ferguson"/>
    <x v="0"/>
    <s v="United States"/>
    <s v="Passaic"/>
    <x v="30"/>
    <n v="7055"/>
    <x v="3"/>
    <x v="1343"/>
    <x v="1"/>
    <x v="12"/>
    <x v="1319"/>
    <n v="26.880000000000003"/>
    <n v="6"/>
    <n v="0"/>
    <n v="12.902400000000002"/>
  </r>
  <r>
    <n v="2446"/>
    <x v="1201"/>
    <x v="0"/>
    <x v="730"/>
    <d v="2013-05-28T00:00:00"/>
    <s v="Standard Class"/>
    <x v="578"/>
    <s v="Art Ferguson"/>
    <x v="0"/>
    <s v="United States"/>
    <s v="Passaic"/>
    <x v="30"/>
    <n v="7055"/>
    <x v="3"/>
    <x v="957"/>
    <x v="2"/>
    <x v="7"/>
    <x v="941"/>
    <n v="257.98"/>
    <n v="2"/>
    <n v="0"/>
    <n v="74.8142"/>
  </r>
  <r>
    <n v="2447"/>
    <x v="1202"/>
    <x v="1"/>
    <x v="12"/>
    <d v="2012-10-01T00:00:00"/>
    <s v="Standard Class"/>
    <x v="562"/>
    <s v="Anne McFarland"/>
    <x v="0"/>
    <s v="United States"/>
    <s v="Los Angeles"/>
    <x v="1"/>
    <n v="90004"/>
    <x v="1"/>
    <x v="755"/>
    <x v="1"/>
    <x v="12"/>
    <x v="746"/>
    <n v="17.48"/>
    <n v="2"/>
    <n v="0"/>
    <n v="8.2156000000000002"/>
  </r>
  <r>
    <n v="2448"/>
    <x v="1203"/>
    <x v="0"/>
    <x v="731"/>
    <d v="2013-11-07T00:00:00"/>
    <s v="Standard Class"/>
    <x v="217"/>
    <s v="Bill Donatelli"/>
    <x v="0"/>
    <s v="United States"/>
    <s v="Philadelphia"/>
    <x v="9"/>
    <n v="19143"/>
    <x v="3"/>
    <x v="1153"/>
    <x v="0"/>
    <x v="1"/>
    <x v="1132"/>
    <n v="492.83499999999998"/>
    <n v="5"/>
    <n v="0.3"/>
    <n v="-14.080999999999989"/>
  </r>
  <r>
    <n v="2449"/>
    <x v="1204"/>
    <x v="1"/>
    <x v="471"/>
    <d v="2012-09-17T00:00:00"/>
    <s v="Second Class"/>
    <x v="200"/>
    <s v="Christopher Martinez"/>
    <x v="0"/>
    <s v="United States"/>
    <s v="North Charleston"/>
    <x v="20"/>
    <n v="29406"/>
    <x v="0"/>
    <x v="435"/>
    <x v="1"/>
    <x v="4"/>
    <x v="430"/>
    <n v="269.49"/>
    <n v="3"/>
    <n v="0"/>
    <n v="5.3897999999999939"/>
  </r>
  <r>
    <n v="2450"/>
    <x v="1205"/>
    <x v="0"/>
    <x v="732"/>
    <d v="2013-11-11T00:00:00"/>
    <s v="Standard Class"/>
    <x v="37"/>
    <s v="Christopher Schild"/>
    <x v="2"/>
    <s v="United States"/>
    <s v="San Jose"/>
    <x v="1"/>
    <n v="95123"/>
    <x v="1"/>
    <x v="1344"/>
    <x v="1"/>
    <x v="8"/>
    <x v="1320"/>
    <n v="29.120000000000005"/>
    <n v="5"/>
    <n v="0.2"/>
    <n v="9.8279999999999959"/>
  </r>
  <r>
    <n v="2451"/>
    <x v="1206"/>
    <x v="3"/>
    <x v="294"/>
    <d v="2014-03-23T00:00:00"/>
    <s v="Second Class"/>
    <x v="591"/>
    <s v="Denny Blanton"/>
    <x v="0"/>
    <s v="United States"/>
    <s v="New York City"/>
    <x v="15"/>
    <n v="10011"/>
    <x v="3"/>
    <x v="1345"/>
    <x v="1"/>
    <x v="2"/>
    <x v="1321"/>
    <n v="18.75"/>
    <n v="5"/>
    <n v="0"/>
    <n v="9"/>
  </r>
  <r>
    <n v="2452"/>
    <x v="1206"/>
    <x v="3"/>
    <x v="294"/>
    <d v="2014-03-23T00:00:00"/>
    <s v="Second Class"/>
    <x v="591"/>
    <s v="Denny Blanton"/>
    <x v="0"/>
    <s v="United States"/>
    <s v="New York City"/>
    <x v="15"/>
    <n v="10011"/>
    <x v="3"/>
    <x v="424"/>
    <x v="2"/>
    <x v="7"/>
    <x v="419"/>
    <n v="119.69999999999999"/>
    <n v="6"/>
    <n v="0"/>
    <n v="31.121999999999996"/>
  </r>
  <r>
    <n v="2453"/>
    <x v="1206"/>
    <x v="3"/>
    <x v="294"/>
    <d v="2014-03-23T00:00:00"/>
    <s v="Second Class"/>
    <x v="591"/>
    <s v="Denny Blanton"/>
    <x v="0"/>
    <s v="United States"/>
    <s v="New York City"/>
    <x v="15"/>
    <n v="10011"/>
    <x v="3"/>
    <x v="536"/>
    <x v="1"/>
    <x v="8"/>
    <x v="531"/>
    <n v="9.1440000000000001"/>
    <n v="3"/>
    <n v="0.2"/>
    <n v="3.0860999999999996"/>
  </r>
  <r>
    <n v="2454"/>
    <x v="1206"/>
    <x v="3"/>
    <x v="294"/>
    <d v="2014-03-23T00:00:00"/>
    <s v="Second Class"/>
    <x v="591"/>
    <s v="Denny Blanton"/>
    <x v="0"/>
    <s v="United States"/>
    <s v="New York City"/>
    <x v="15"/>
    <n v="10011"/>
    <x v="3"/>
    <x v="452"/>
    <x v="2"/>
    <x v="11"/>
    <x v="448"/>
    <n v="57.06"/>
    <n v="3"/>
    <n v="0"/>
    <n v="18.2592"/>
  </r>
  <r>
    <n v="2455"/>
    <x v="1206"/>
    <x v="3"/>
    <x v="294"/>
    <d v="2014-03-23T00:00:00"/>
    <s v="Second Class"/>
    <x v="591"/>
    <s v="Denny Blanton"/>
    <x v="0"/>
    <s v="United States"/>
    <s v="New York City"/>
    <x v="15"/>
    <n v="10011"/>
    <x v="3"/>
    <x v="1044"/>
    <x v="2"/>
    <x v="11"/>
    <x v="1024"/>
    <n v="71.599999999999994"/>
    <n v="8"/>
    <n v="0"/>
    <n v="13.603999999999992"/>
  </r>
  <r>
    <n v="2456"/>
    <x v="1206"/>
    <x v="3"/>
    <x v="294"/>
    <d v="2014-03-23T00:00:00"/>
    <s v="Second Class"/>
    <x v="591"/>
    <s v="Denny Blanton"/>
    <x v="0"/>
    <s v="United States"/>
    <s v="New York City"/>
    <x v="15"/>
    <n v="10011"/>
    <x v="3"/>
    <x v="1031"/>
    <x v="1"/>
    <x v="4"/>
    <x v="1013"/>
    <n v="107.44"/>
    <n v="8"/>
    <n v="0"/>
    <n v="27.934399999999997"/>
  </r>
  <r>
    <n v="2457"/>
    <x v="1206"/>
    <x v="3"/>
    <x v="294"/>
    <d v="2014-03-23T00:00:00"/>
    <s v="Second Class"/>
    <x v="591"/>
    <s v="Denny Blanton"/>
    <x v="0"/>
    <s v="United States"/>
    <s v="New York City"/>
    <x v="15"/>
    <n v="10011"/>
    <x v="3"/>
    <x v="676"/>
    <x v="1"/>
    <x v="2"/>
    <x v="670"/>
    <n v="7.31"/>
    <n v="1"/>
    <n v="0"/>
    <n v="3.4356999999999998"/>
  </r>
  <r>
    <n v="2458"/>
    <x v="1206"/>
    <x v="3"/>
    <x v="294"/>
    <d v="2014-03-23T00:00:00"/>
    <s v="Second Class"/>
    <x v="591"/>
    <s v="Denny Blanton"/>
    <x v="0"/>
    <s v="United States"/>
    <s v="New York City"/>
    <x v="15"/>
    <n v="10011"/>
    <x v="3"/>
    <x v="32"/>
    <x v="1"/>
    <x v="6"/>
    <x v="32"/>
    <n v="59.099999999999994"/>
    <n v="6"/>
    <n v="0"/>
    <n v="22.458000000000002"/>
  </r>
  <r>
    <n v="2459"/>
    <x v="1206"/>
    <x v="3"/>
    <x v="294"/>
    <d v="2014-03-23T00:00:00"/>
    <s v="Second Class"/>
    <x v="591"/>
    <s v="Denny Blanton"/>
    <x v="0"/>
    <s v="United States"/>
    <s v="New York City"/>
    <x v="15"/>
    <n v="10011"/>
    <x v="3"/>
    <x v="170"/>
    <x v="1"/>
    <x v="4"/>
    <x v="169"/>
    <n v="46.53"/>
    <n v="3"/>
    <n v="0"/>
    <n v="12.097800000000001"/>
  </r>
  <r>
    <n v="2460"/>
    <x v="1207"/>
    <x v="3"/>
    <x v="733"/>
    <d v="2014-08-22T00:00:00"/>
    <s v="Standard Class"/>
    <x v="506"/>
    <s v="James Galang"/>
    <x v="0"/>
    <s v="United States"/>
    <s v="Plainfield"/>
    <x v="30"/>
    <n v="7060"/>
    <x v="3"/>
    <x v="414"/>
    <x v="1"/>
    <x v="9"/>
    <x v="409"/>
    <n v="97.84"/>
    <n v="2"/>
    <n v="0"/>
    <n v="25.438400000000001"/>
  </r>
  <r>
    <n v="2461"/>
    <x v="1208"/>
    <x v="1"/>
    <x v="655"/>
    <d v="2012-07-13T00:00:00"/>
    <s v="Second Class"/>
    <x v="618"/>
    <s v="Shahid Collister"/>
    <x v="0"/>
    <s v="United States"/>
    <s v="Seattle"/>
    <x v="4"/>
    <n v="98115"/>
    <x v="1"/>
    <x v="843"/>
    <x v="1"/>
    <x v="10"/>
    <x v="829"/>
    <n v="29.97"/>
    <n v="3"/>
    <n v="0"/>
    <n v="13.486499999999999"/>
  </r>
  <r>
    <n v="2462"/>
    <x v="1208"/>
    <x v="1"/>
    <x v="655"/>
    <d v="2012-07-13T00:00:00"/>
    <s v="Second Class"/>
    <x v="618"/>
    <s v="Shahid Collister"/>
    <x v="0"/>
    <s v="United States"/>
    <s v="Seattle"/>
    <x v="4"/>
    <n v="98115"/>
    <x v="1"/>
    <x v="800"/>
    <x v="1"/>
    <x v="8"/>
    <x v="790"/>
    <n v="98.352000000000004"/>
    <n v="3"/>
    <n v="0.2"/>
    <n v="34.423199999999987"/>
  </r>
  <r>
    <n v="2463"/>
    <x v="1209"/>
    <x v="3"/>
    <x v="734"/>
    <d v="2014-12-10T00:00:00"/>
    <s v="Standard Class"/>
    <x v="427"/>
    <s v="Chuck Sachs"/>
    <x v="0"/>
    <s v="United States"/>
    <s v="New York City"/>
    <x v="15"/>
    <n v="10009"/>
    <x v="3"/>
    <x v="301"/>
    <x v="1"/>
    <x v="8"/>
    <x v="298"/>
    <n v="83.920000000000016"/>
    <n v="5"/>
    <n v="0.2"/>
    <n v="29.371999999999993"/>
  </r>
  <r>
    <n v="2464"/>
    <x v="1209"/>
    <x v="3"/>
    <x v="734"/>
    <d v="2014-12-10T00:00:00"/>
    <s v="Standard Class"/>
    <x v="427"/>
    <s v="Chuck Sachs"/>
    <x v="0"/>
    <s v="United States"/>
    <s v="New York City"/>
    <x v="15"/>
    <n v="10009"/>
    <x v="3"/>
    <x v="1316"/>
    <x v="1"/>
    <x v="8"/>
    <x v="1293"/>
    <n v="14.624000000000002"/>
    <n v="2"/>
    <n v="0.2"/>
    <n v="5.1183999999999994"/>
  </r>
  <r>
    <n v="2465"/>
    <x v="1209"/>
    <x v="3"/>
    <x v="734"/>
    <d v="2014-12-10T00:00:00"/>
    <s v="Standard Class"/>
    <x v="427"/>
    <s v="Chuck Sachs"/>
    <x v="0"/>
    <s v="United States"/>
    <s v="New York City"/>
    <x v="15"/>
    <n v="10009"/>
    <x v="3"/>
    <x v="819"/>
    <x v="2"/>
    <x v="7"/>
    <x v="807"/>
    <n v="136.99"/>
    <n v="1"/>
    <n v="0"/>
    <n v="36.987300000000005"/>
  </r>
  <r>
    <n v="2466"/>
    <x v="1209"/>
    <x v="3"/>
    <x v="734"/>
    <d v="2014-12-10T00:00:00"/>
    <s v="Standard Class"/>
    <x v="427"/>
    <s v="Chuck Sachs"/>
    <x v="0"/>
    <s v="United States"/>
    <s v="New York City"/>
    <x v="15"/>
    <n v="10009"/>
    <x v="3"/>
    <x v="395"/>
    <x v="1"/>
    <x v="2"/>
    <x v="391"/>
    <n v="3.15"/>
    <n v="1"/>
    <n v="0"/>
    <n v="1.512"/>
  </r>
  <r>
    <n v="2467"/>
    <x v="1210"/>
    <x v="3"/>
    <x v="464"/>
    <d v="2014-05-09T00:00:00"/>
    <s v="Standard Class"/>
    <x v="177"/>
    <s v="Mike Kennedy"/>
    <x v="0"/>
    <s v="United States"/>
    <s v="Newport News"/>
    <x v="17"/>
    <n v="23602"/>
    <x v="0"/>
    <x v="1346"/>
    <x v="1"/>
    <x v="10"/>
    <x v="1322"/>
    <n v="9.11"/>
    <n v="1"/>
    <n v="0"/>
    <n v="4.099499999999999"/>
  </r>
  <r>
    <n v="2468"/>
    <x v="1210"/>
    <x v="3"/>
    <x v="464"/>
    <d v="2014-05-09T00:00:00"/>
    <s v="Standard Class"/>
    <x v="177"/>
    <s v="Mike Kennedy"/>
    <x v="0"/>
    <s v="United States"/>
    <s v="Newport News"/>
    <x v="17"/>
    <n v="23602"/>
    <x v="0"/>
    <x v="384"/>
    <x v="1"/>
    <x v="4"/>
    <x v="380"/>
    <n v="571.44000000000005"/>
    <n v="4"/>
    <n v="0"/>
    <n v="165.71759999999995"/>
  </r>
  <r>
    <n v="2469"/>
    <x v="1210"/>
    <x v="3"/>
    <x v="464"/>
    <d v="2014-05-09T00:00:00"/>
    <s v="Standard Class"/>
    <x v="177"/>
    <s v="Mike Kennedy"/>
    <x v="0"/>
    <s v="United States"/>
    <s v="Newport News"/>
    <x v="17"/>
    <n v="23602"/>
    <x v="0"/>
    <x v="1347"/>
    <x v="1"/>
    <x v="10"/>
    <x v="1323"/>
    <n v="32.400000000000006"/>
    <n v="5"/>
    <n v="0"/>
    <n v="15.552000000000001"/>
  </r>
  <r>
    <n v="2470"/>
    <x v="1210"/>
    <x v="3"/>
    <x v="464"/>
    <d v="2014-05-09T00:00:00"/>
    <s v="Standard Class"/>
    <x v="177"/>
    <s v="Mike Kennedy"/>
    <x v="0"/>
    <s v="United States"/>
    <s v="Newport News"/>
    <x v="17"/>
    <n v="23602"/>
    <x v="0"/>
    <x v="1036"/>
    <x v="1"/>
    <x v="4"/>
    <x v="1017"/>
    <n v="16.91"/>
    <n v="1"/>
    <n v="0"/>
    <n v="4.5656999999999996"/>
  </r>
  <r>
    <n v="2471"/>
    <x v="1211"/>
    <x v="0"/>
    <x v="115"/>
    <d v="2013-01-28T00:00:00"/>
    <s v="Standard Class"/>
    <x v="619"/>
    <s v="Carlos Meador"/>
    <x v="0"/>
    <s v="United States"/>
    <s v="Fayetteville"/>
    <x v="3"/>
    <n v="28314"/>
    <x v="0"/>
    <x v="1348"/>
    <x v="0"/>
    <x v="5"/>
    <x v="1324"/>
    <n v="14.272"/>
    <n v="8"/>
    <n v="0.2"/>
    <n v="4.281600000000001"/>
  </r>
  <r>
    <n v="2472"/>
    <x v="1211"/>
    <x v="0"/>
    <x v="115"/>
    <d v="2013-01-28T00:00:00"/>
    <s v="Standard Class"/>
    <x v="619"/>
    <s v="Carlos Meador"/>
    <x v="0"/>
    <s v="United States"/>
    <s v="Fayetteville"/>
    <x v="3"/>
    <n v="28314"/>
    <x v="0"/>
    <x v="1248"/>
    <x v="0"/>
    <x v="0"/>
    <x v="1325"/>
    <n v="451.13599999999997"/>
    <n v="4"/>
    <n v="0.2"/>
    <n v="-67.670399999999972"/>
  </r>
  <r>
    <n v="2473"/>
    <x v="1211"/>
    <x v="0"/>
    <x v="115"/>
    <d v="2013-01-28T00:00:00"/>
    <s v="Standard Class"/>
    <x v="619"/>
    <s v="Carlos Meador"/>
    <x v="0"/>
    <s v="United States"/>
    <s v="Fayetteville"/>
    <x v="3"/>
    <n v="28314"/>
    <x v="0"/>
    <x v="1266"/>
    <x v="1"/>
    <x v="9"/>
    <x v="1241"/>
    <n v="64.864000000000004"/>
    <n v="4"/>
    <n v="0.2"/>
    <n v="6.4864000000000033"/>
  </r>
  <r>
    <n v="2474"/>
    <x v="1212"/>
    <x v="0"/>
    <x v="54"/>
    <d v="2013-11-07T00:00:00"/>
    <s v="First Class"/>
    <x v="418"/>
    <s v="Phillip Flathmann"/>
    <x v="0"/>
    <s v="United States"/>
    <s v="Los Angeles"/>
    <x v="1"/>
    <n v="90032"/>
    <x v="1"/>
    <x v="1349"/>
    <x v="0"/>
    <x v="1"/>
    <x v="1326"/>
    <n v="217.58400000000003"/>
    <n v="2"/>
    <n v="0.2"/>
    <n v="-29.917800000000021"/>
  </r>
  <r>
    <n v="2475"/>
    <x v="1212"/>
    <x v="0"/>
    <x v="54"/>
    <d v="2013-11-07T00:00:00"/>
    <s v="First Class"/>
    <x v="418"/>
    <s v="Phillip Flathmann"/>
    <x v="0"/>
    <s v="United States"/>
    <s v="Los Angeles"/>
    <x v="1"/>
    <n v="90032"/>
    <x v="1"/>
    <x v="1350"/>
    <x v="2"/>
    <x v="11"/>
    <x v="1327"/>
    <n v="82.95"/>
    <n v="5"/>
    <n v="0"/>
    <n v="29.032499999999999"/>
  </r>
  <r>
    <n v="2476"/>
    <x v="1212"/>
    <x v="0"/>
    <x v="54"/>
    <d v="2013-11-07T00:00:00"/>
    <s v="First Class"/>
    <x v="418"/>
    <s v="Phillip Flathmann"/>
    <x v="0"/>
    <s v="United States"/>
    <s v="Los Angeles"/>
    <x v="1"/>
    <n v="90032"/>
    <x v="1"/>
    <x v="1351"/>
    <x v="1"/>
    <x v="2"/>
    <x v="1328"/>
    <n v="87.71"/>
    <n v="7"/>
    <n v="0"/>
    <n v="41.223699999999994"/>
  </r>
  <r>
    <n v="2477"/>
    <x v="1212"/>
    <x v="0"/>
    <x v="54"/>
    <d v="2013-11-07T00:00:00"/>
    <s v="First Class"/>
    <x v="418"/>
    <s v="Phillip Flathmann"/>
    <x v="0"/>
    <s v="United States"/>
    <s v="Los Angeles"/>
    <x v="1"/>
    <n v="90032"/>
    <x v="1"/>
    <x v="1341"/>
    <x v="1"/>
    <x v="9"/>
    <x v="1317"/>
    <n v="1101.48"/>
    <n v="4"/>
    <n v="0"/>
    <n v="429.57720000000006"/>
  </r>
  <r>
    <n v="2478"/>
    <x v="1213"/>
    <x v="3"/>
    <x v="507"/>
    <d v="2014-09-09T00:00:00"/>
    <s v="Second Class"/>
    <x v="620"/>
    <s v="Greg Maxwell"/>
    <x v="1"/>
    <s v="United States"/>
    <s v="Los Angeles"/>
    <x v="1"/>
    <n v="90036"/>
    <x v="1"/>
    <x v="594"/>
    <x v="0"/>
    <x v="3"/>
    <x v="589"/>
    <n v="1322.3520000000001"/>
    <n v="3"/>
    <n v="0.2"/>
    <n v="-99.176400000000001"/>
  </r>
  <r>
    <n v="2479"/>
    <x v="1214"/>
    <x v="2"/>
    <x v="103"/>
    <d v="2011-09-19T00:00:00"/>
    <s v="Standard Class"/>
    <x v="419"/>
    <s v="Dan Campbell"/>
    <x v="0"/>
    <s v="United States"/>
    <s v="New York City"/>
    <x v="15"/>
    <n v="10011"/>
    <x v="3"/>
    <x v="6"/>
    <x v="1"/>
    <x v="6"/>
    <x v="6"/>
    <n v="5.46"/>
    <n v="3"/>
    <n v="0"/>
    <n v="1.4742000000000002"/>
  </r>
  <r>
    <n v="2480"/>
    <x v="1215"/>
    <x v="3"/>
    <x v="249"/>
    <d v="2014-06-26T00:00:00"/>
    <s v="Standard Class"/>
    <x v="383"/>
    <s v="Frank Olsen"/>
    <x v="0"/>
    <s v="United States"/>
    <s v="Dallas"/>
    <x v="5"/>
    <n v="75220"/>
    <x v="2"/>
    <x v="1352"/>
    <x v="1"/>
    <x v="14"/>
    <x v="1329"/>
    <n v="11.184000000000001"/>
    <n v="1"/>
    <n v="0.2"/>
    <n v="0.83879999999999999"/>
  </r>
  <r>
    <n v="2481"/>
    <x v="1215"/>
    <x v="3"/>
    <x v="249"/>
    <d v="2014-06-26T00:00:00"/>
    <s v="Standard Class"/>
    <x v="383"/>
    <s v="Frank Olsen"/>
    <x v="0"/>
    <s v="United States"/>
    <s v="Dallas"/>
    <x v="5"/>
    <n v="75220"/>
    <x v="2"/>
    <x v="82"/>
    <x v="1"/>
    <x v="4"/>
    <x v="82"/>
    <n v="153.584"/>
    <n v="2"/>
    <n v="0.2"/>
    <n v="-32.636600000000001"/>
  </r>
  <r>
    <n v="2482"/>
    <x v="1216"/>
    <x v="3"/>
    <x v="165"/>
    <d v="2015-01-01T00:00:00"/>
    <s v="Standard Class"/>
    <x v="117"/>
    <s v="Alan Hwang"/>
    <x v="0"/>
    <s v="United States"/>
    <s v="Seattle"/>
    <x v="4"/>
    <n v="98105"/>
    <x v="1"/>
    <x v="749"/>
    <x v="1"/>
    <x v="4"/>
    <x v="740"/>
    <n v="1003.6200000000001"/>
    <n v="6"/>
    <n v="0"/>
    <n v="0"/>
  </r>
  <r>
    <n v="2483"/>
    <x v="1217"/>
    <x v="3"/>
    <x v="735"/>
    <d v="2014-09-04T00:00:00"/>
    <s v="Standard Class"/>
    <x v="607"/>
    <s v="Kristina Nunn"/>
    <x v="2"/>
    <s v="United States"/>
    <s v="Seattle"/>
    <x v="4"/>
    <n v="98105"/>
    <x v="1"/>
    <x v="1353"/>
    <x v="2"/>
    <x v="7"/>
    <x v="1330"/>
    <n v="35.167999999999999"/>
    <n v="4"/>
    <n v="0.2"/>
    <n v="11.429599999999999"/>
  </r>
  <r>
    <n v="2484"/>
    <x v="1217"/>
    <x v="3"/>
    <x v="735"/>
    <d v="2014-09-04T00:00:00"/>
    <s v="Standard Class"/>
    <x v="607"/>
    <s v="Kristina Nunn"/>
    <x v="2"/>
    <s v="United States"/>
    <s v="Seattle"/>
    <x v="4"/>
    <n v="98105"/>
    <x v="1"/>
    <x v="342"/>
    <x v="0"/>
    <x v="3"/>
    <x v="338"/>
    <n v="1137.75"/>
    <n v="5"/>
    <n v="0"/>
    <n v="250.30500000000004"/>
  </r>
  <r>
    <n v="2485"/>
    <x v="1217"/>
    <x v="3"/>
    <x v="735"/>
    <d v="2014-09-04T00:00:00"/>
    <s v="Standard Class"/>
    <x v="607"/>
    <s v="Kristina Nunn"/>
    <x v="2"/>
    <s v="United States"/>
    <s v="Seattle"/>
    <x v="4"/>
    <n v="98105"/>
    <x v="1"/>
    <x v="444"/>
    <x v="1"/>
    <x v="8"/>
    <x v="439"/>
    <n v="99.680000000000021"/>
    <n v="5"/>
    <n v="0.2"/>
    <n v="32.396000000000001"/>
  </r>
  <r>
    <n v="2486"/>
    <x v="1217"/>
    <x v="3"/>
    <x v="735"/>
    <d v="2014-09-04T00:00:00"/>
    <s v="Standard Class"/>
    <x v="607"/>
    <s v="Kristina Nunn"/>
    <x v="2"/>
    <s v="United States"/>
    <s v="Seattle"/>
    <x v="4"/>
    <n v="98105"/>
    <x v="1"/>
    <x v="449"/>
    <x v="1"/>
    <x v="6"/>
    <x v="444"/>
    <n v="5.56"/>
    <n v="2"/>
    <n v="0"/>
    <n v="1.4455999999999998"/>
  </r>
  <r>
    <n v="2487"/>
    <x v="1218"/>
    <x v="1"/>
    <x v="98"/>
    <d v="2012-01-04T00:00:00"/>
    <s v="Second Class"/>
    <x v="118"/>
    <s v="Claudia Bergmann"/>
    <x v="1"/>
    <s v="United States"/>
    <s v="Newark"/>
    <x v="13"/>
    <n v="19711"/>
    <x v="3"/>
    <x v="1354"/>
    <x v="1"/>
    <x v="4"/>
    <x v="1331"/>
    <n v="85.52"/>
    <n v="2"/>
    <n v="0"/>
    <n v="22.235199999999999"/>
  </r>
  <r>
    <n v="2488"/>
    <x v="1218"/>
    <x v="1"/>
    <x v="98"/>
    <d v="2012-01-04T00:00:00"/>
    <s v="Second Class"/>
    <x v="118"/>
    <s v="Claudia Bergmann"/>
    <x v="1"/>
    <s v="United States"/>
    <s v="Newark"/>
    <x v="13"/>
    <n v="19711"/>
    <x v="3"/>
    <x v="1355"/>
    <x v="1"/>
    <x v="6"/>
    <x v="1332"/>
    <n v="9.84"/>
    <n v="3"/>
    <n v="0"/>
    <n v="2.6568000000000005"/>
  </r>
  <r>
    <n v="2489"/>
    <x v="1218"/>
    <x v="1"/>
    <x v="98"/>
    <d v="2012-01-04T00:00:00"/>
    <s v="Second Class"/>
    <x v="118"/>
    <s v="Claudia Bergmann"/>
    <x v="1"/>
    <s v="United States"/>
    <s v="Newark"/>
    <x v="13"/>
    <n v="19711"/>
    <x v="3"/>
    <x v="1283"/>
    <x v="1"/>
    <x v="10"/>
    <x v="1259"/>
    <n v="20.04"/>
    <n v="3"/>
    <n v="0"/>
    <n v="9.6191999999999993"/>
  </r>
  <r>
    <n v="2490"/>
    <x v="1219"/>
    <x v="1"/>
    <x v="330"/>
    <d v="2012-10-13T00:00:00"/>
    <s v="Second Class"/>
    <x v="621"/>
    <s v="Tim Brockman"/>
    <x v="0"/>
    <s v="United States"/>
    <s v="New York City"/>
    <x v="15"/>
    <n v="10024"/>
    <x v="3"/>
    <x v="1356"/>
    <x v="2"/>
    <x v="7"/>
    <x v="1333"/>
    <n v="631.96"/>
    <n v="4"/>
    <n v="0"/>
    <n v="303.3408"/>
  </r>
  <r>
    <n v="2491"/>
    <x v="1219"/>
    <x v="1"/>
    <x v="330"/>
    <d v="2012-10-13T00:00:00"/>
    <s v="Second Class"/>
    <x v="621"/>
    <s v="Tim Brockman"/>
    <x v="0"/>
    <s v="United States"/>
    <s v="New York City"/>
    <x v="15"/>
    <n v="10024"/>
    <x v="3"/>
    <x v="1357"/>
    <x v="1"/>
    <x v="10"/>
    <x v="1334"/>
    <n v="23.92"/>
    <n v="4"/>
    <n v="0"/>
    <n v="10.763999999999999"/>
  </r>
  <r>
    <n v="2492"/>
    <x v="1220"/>
    <x v="2"/>
    <x v="736"/>
    <d v="2011-12-15T00:00:00"/>
    <s v="Second Class"/>
    <x v="44"/>
    <s v="Katherine Ducich"/>
    <x v="0"/>
    <s v="United States"/>
    <s v="Los Angeles"/>
    <x v="1"/>
    <n v="90049"/>
    <x v="1"/>
    <x v="1111"/>
    <x v="1"/>
    <x v="10"/>
    <x v="1091"/>
    <n v="90.24"/>
    <n v="6"/>
    <n v="0"/>
    <n v="41.51039999999999"/>
  </r>
  <r>
    <n v="2493"/>
    <x v="1221"/>
    <x v="2"/>
    <x v="84"/>
    <d v="2011-11-23T00:00:00"/>
    <s v="Standard Class"/>
    <x v="622"/>
    <s v="John Murray"/>
    <x v="0"/>
    <s v="United States"/>
    <s v="Jamestown"/>
    <x v="15"/>
    <n v="14701"/>
    <x v="3"/>
    <x v="1148"/>
    <x v="2"/>
    <x v="7"/>
    <x v="1127"/>
    <n v="4548.8100000000004"/>
    <n v="7"/>
    <n v="0"/>
    <n v="1228.1787000000004"/>
  </r>
  <r>
    <n v="2494"/>
    <x v="1222"/>
    <x v="0"/>
    <x v="545"/>
    <d v="2013-09-15T00:00:00"/>
    <s v="Second Class"/>
    <x v="409"/>
    <s v="Kean Thornton"/>
    <x v="0"/>
    <s v="United States"/>
    <s v="Houston"/>
    <x v="5"/>
    <n v="77095"/>
    <x v="2"/>
    <x v="838"/>
    <x v="0"/>
    <x v="3"/>
    <x v="824"/>
    <n v="300.93"/>
    <n v="5"/>
    <n v="0.3"/>
    <n v="-34.39200000000001"/>
  </r>
  <r>
    <n v="2495"/>
    <x v="1222"/>
    <x v="0"/>
    <x v="545"/>
    <d v="2013-09-15T00:00:00"/>
    <s v="Second Class"/>
    <x v="409"/>
    <s v="Kean Thornton"/>
    <x v="0"/>
    <s v="United States"/>
    <s v="Houston"/>
    <x v="5"/>
    <n v="77095"/>
    <x v="2"/>
    <x v="1149"/>
    <x v="2"/>
    <x v="7"/>
    <x v="1128"/>
    <n v="719.96"/>
    <n v="5"/>
    <n v="0.2"/>
    <n v="53.997000000000043"/>
  </r>
  <r>
    <n v="2496"/>
    <x v="1223"/>
    <x v="2"/>
    <x v="737"/>
    <d v="2011-06-22T00:00:00"/>
    <s v="Standard Class"/>
    <x v="623"/>
    <s v="Sonia Cooley"/>
    <x v="0"/>
    <s v="United States"/>
    <s v="Mishawaka"/>
    <x v="14"/>
    <n v="46544"/>
    <x v="2"/>
    <x v="405"/>
    <x v="0"/>
    <x v="1"/>
    <x v="401"/>
    <n v="647.84"/>
    <n v="8"/>
    <n v="0"/>
    <n v="32.391999999999939"/>
  </r>
  <r>
    <n v="2497"/>
    <x v="1224"/>
    <x v="1"/>
    <x v="120"/>
    <d v="2012-10-01T00:00:00"/>
    <s v="Standard Class"/>
    <x v="354"/>
    <s v="Bryan Spruell"/>
    <x v="2"/>
    <s v="United States"/>
    <s v="San Diego"/>
    <x v="1"/>
    <n v="92037"/>
    <x v="1"/>
    <x v="80"/>
    <x v="1"/>
    <x v="4"/>
    <x v="80"/>
    <n v="64.17"/>
    <n v="3"/>
    <n v="0"/>
    <n v="18.609299999999998"/>
  </r>
  <r>
    <n v="2498"/>
    <x v="1224"/>
    <x v="1"/>
    <x v="120"/>
    <d v="2012-10-01T00:00:00"/>
    <s v="Standard Class"/>
    <x v="354"/>
    <s v="Bryan Spruell"/>
    <x v="2"/>
    <s v="United States"/>
    <s v="San Diego"/>
    <x v="1"/>
    <n v="92037"/>
    <x v="1"/>
    <x v="633"/>
    <x v="1"/>
    <x v="12"/>
    <x v="627"/>
    <n v="124.46"/>
    <n v="2"/>
    <n v="0"/>
    <n v="58.496199999999988"/>
  </r>
  <r>
    <n v="2499"/>
    <x v="1225"/>
    <x v="0"/>
    <x v="288"/>
    <d v="2013-05-25T00:00:00"/>
    <s v="Standard Class"/>
    <x v="387"/>
    <s v="Bill Tyler"/>
    <x v="1"/>
    <s v="United States"/>
    <s v="San Francisco"/>
    <x v="1"/>
    <n v="94109"/>
    <x v="1"/>
    <x v="1224"/>
    <x v="1"/>
    <x v="8"/>
    <x v="1199"/>
    <n v="9.5840000000000014"/>
    <n v="1"/>
    <n v="0.2"/>
    <n v="3.3543999999999996"/>
  </r>
  <r>
    <n v="2500"/>
    <x v="1226"/>
    <x v="3"/>
    <x v="738"/>
    <d v="2014-06-24T00:00:00"/>
    <s v="First Class"/>
    <x v="419"/>
    <s v="Dan Campbell"/>
    <x v="0"/>
    <s v="United States"/>
    <s v="Miami"/>
    <x v="2"/>
    <n v="33178"/>
    <x v="0"/>
    <x v="1358"/>
    <x v="1"/>
    <x v="12"/>
    <x v="1335"/>
    <n v="37.608000000000004"/>
    <n v="3"/>
    <n v="0.2"/>
    <n v="12.692699999999995"/>
  </r>
  <r>
    <n v="2501"/>
    <x v="1227"/>
    <x v="3"/>
    <x v="46"/>
    <d v="2014-06-21T00:00:00"/>
    <s v="First Class"/>
    <x v="624"/>
    <s v="Luke Schmidt"/>
    <x v="1"/>
    <s v="United States"/>
    <s v="Skokie"/>
    <x v="10"/>
    <n v="60076"/>
    <x v="2"/>
    <x v="827"/>
    <x v="1"/>
    <x v="10"/>
    <x v="815"/>
    <n v="12.224"/>
    <n v="2"/>
    <n v="0.2"/>
    <n v="4.4311999999999996"/>
  </r>
  <r>
    <n v="2502"/>
    <x v="1227"/>
    <x v="3"/>
    <x v="46"/>
    <d v="2014-06-21T00:00:00"/>
    <s v="First Class"/>
    <x v="624"/>
    <s v="Luke Schmidt"/>
    <x v="1"/>
    <s v="United States"/>
    <s v="Skokie"/>
    <x v="10"/>
    <n v="60076"/>
    <x v="2"/>
    <x v="614"/>
    <x v="1"/>
    <x v="8"/>
    <x v="609"/>
    <n v="2.3039999999999994"/>
    <n v="4"/>
    <n v="0.8"/>
    <n v="-3.5711999999999993"/>
  </r>
  <r>
    <n v="2503"/>
    <x v="1227"/>
    <x v="3"/>
    <x v="46"/>
    <d v="2014-06-21T00:00:00"/>
    <s v="First Class"/>
    <x v="624"/>
    <s v="Luke Schmidt"/>
    <x v="1"/>
    <s v="United States"/>
    <s v="Skokie"/>
    <x v="10"/>
    <n v="60076"/>
    <x v="2"/>
    <x v="673"/>
    <x v="1"/>
    <x v="8"/>
    <x v="667"/>
    <n v="9.3599999999999977"/>
    <n v="4"/>
    <n v="0.8"/>
    <n v="-16.380000000000003"/>
  </r>
  <r>
    <n v="2504"/>
    <x v="1228"/>
    <x v="0"/>
    <x v="696"/>
    <d v="2013-11-20T00:00:00"/>
    <s v="Standard Class"/>
    <x v="625"/>
    <s v="Ralph Ritter"/>
    <x v="0"/>
    <s v="United States"/>
    <s v="San Francisco"/>
    <x v="1"/>
    <n v="94110"/>
    <x v="1"/>
    <x v="1238"/>
    <x v="1"/>
    <x v="2"/>
    <x v="1212"/>
    <n v="7.38"/>
    <n v="2"/>
    <n v="0"/>
    <n v="3.4685999999999999"/>
  </r>
  <r>
    <n v="2505"/>
    <x v="1229"/>
    <x v="2"/>
    <x v="739"/>
    <d v="2011-07-27T00:00:00"/>
    <s v="Second Class"/>
    <x v="107"/>
    <s v="Ken Lonsdale"/>
    <x v="0"/>
    <s v="United States"/>
    <s v="San Francisco"/>
    <x v="1"/>
    <n v="94122"/>
    <x v="1"/>
    <x v="230"/>
    <x v="1"/>
    <x v="4"/>
    <x v="228"/>
    <n v="53.72"/>
    <n v="4"/>
    <n v="0"/>
    <n v="15.041600000000003"/>
  </r>
  <r>
    <n v="2506"/>
    <x v="1229"/>
    <x v="2"/>
    <x v="739"/>
    <d v="2011-07-27T00:00:00"/>
    <s v="Second Class"/>
    <x v="107"/>
    <s v="Ken Lonsdale"/>
    <x v="0"/>
    <s v="United States"/>
    <s v="San Francisco"/>
    <x v="1"/>
    <n v="94122"/>
    <x v="1"/>
    <x v="1359"/>
    <x v="1"/>
    <x v="14"/>
    <x v="1336"/>
    <n v="8187.65"/>
    <n v="5"/>
    <n v="0"/>
    <n v="327.50599999999963"/>
  </r>
  <r>
    <n v="2507"/>
    <x v="1229"/>
    <x v="2"/>
    <x v="739"/>
    <d v="2011-07-27T00:00:00"/>
    <s v="Second Class"/>
    <x v="107"/>
    <s v="Ken Lonsdale"/>
    <x v="0"/>
    <s v="United States"/>
    <s v="San Francisco"/>
    <x v="1"/>
    <n v="94122"/>
    <x v="1"/>
    <x v="221"/>
    <x v="0"/>
    <x v="5"/>
    <x v="33"/>
    <n v="77.92"/>
    <n v="8"/>
    <n v="0"/>
    <n v="34.284800000000004"/>
  </r>
  <r>
    <n v="2508"/>
    <x v="1230"/>
    <x v="1"/>
    <x v="740"/>
    <d v="2012-07-02T00:00:00"/>
    <s v="Same Day"/>
    <x v="579"/>
    <s v="Richard Bierner"/>
    <x v="0"/>
    <s v="United States"/>
    <s v="Houston"/>
    <x v="5"/>
    <n v="77070"/>
    <x v="2"/>
    <x v="1360"/>
    <x v="1"/>
    <x v="9"/>
    <x v="1337"/>
    <n v="32.783999999999992"/>
    <n v="4"/>
    <n v="0.8"/>
    <n v="-85.238399999999999"/>
  </r>
  <r>
    <n v="2509"/>
    <x v="1231"/>
    <x v="3"/>
    <x v="580"/>
    <d v="2014-03-09T00:00:00"/>
    <s v="Standard Class"/>
    <x v="199"/>
    <s v="Maribeth Yedwab"/>
    <x v="1"/>
    <s v="United States"/>
    <s v="Los Angeles"/>
    <x v="1"/>
    <n v="90045"/>
    <x v="1"/>
    <x v="1361"/>
    <x v="2"/>
    <x v="7"/>
    <x v="1338"/>
    <n v="196.77600000000001"/>
    <n v="3"/>
    <n v="0.2"/>
    <n v="14.758199999999995"/>
  </r>
  <r>
    <n v="2510"/>
    <x v="1231"/>
    <x v="3"/>
    <x v="580"/>
    <d v="2014-03-09T00:00:00"/>
    <s v="Standard Class"/>
    <x v="199"/>
    <s v="Maribeth Yedwab"/>
    <x v="1"/>
    <s v="United States"/>
    <s v="Los Angeles"/>
    <x v="1"/>
    <n v="90045"/>
    <x v="1"/>
    <x v="914"/>
    <x v="2"/>
    <x v="11"/>
    <x v="897"/>
    <n v="479.93999999999994"/>
    <n v="6"/>
    <n v="0"/>
    <n v="52.79340000000002"/>
  </r>
  <r>
    <n v="2511"/>
    <x v="1232"/>
    <x v="0"/>
    <x v="741"/>
    <d v="2013-11-24T00:00:00"/>
    <s v="Standard Class"/>
    <x v="585"/>
    <s v="Arthur Wiediger"/>
    <x v="2"/>
    <s v="United States"/>
    <s v="Oklahoma City"/>
    <x v="26"/>
    <n v="73120"/>
    <x v="2"/>
    <x v="1362"/>
    <x v="1"/>
    <x v="4"/>
    <x v="1339"/>
    <n v="1117.92"/>
    <n v="4"/>
    <n v="0"/>
    <n v="55.895999999999958"/>
  </r>
  <r>
    <n v="2512"/>
    <x v="1233"/>
    <x v="1"/>
    <x v="24"/>
    <d v="2012-04-19T00:00:00"/>
    <s v="First Class"/>
    <x v="608"/>
    <s v="Kelly Williams"/>
    <x v="0"/>
    <s v="United States"/>
    <s v="Monroe"/>
    <x v="28"/>
    <n v="71203"/>
    <x v="0"/>
    <x v="936"/>
    <x v="2"/>
    <x v="11"/>
    <x v="920"/>
    <n v="106.5"/>
    <n v="6"/>
    <n v="0"/>
    <n v="41.534999999999997"/>
  </r>
  <r>
    <n v="2513"/>
    <x v="1234"/>
    <x v="3"/>
    <x v="574"/>
    <d v="2014-12-07T00:00:00"/>
    <s v="Standard Class"/>
    <x v="626"/>
    <s v="Daniel Byrd"/>
    <x v="2"/>
    <s v="United States"/>
    <s v="Tampa"/>
    <x v="2"/>
    <n v="33614"/>
    <x v="0"/>
    <x v="471"/>
    <x v="1"/>
    <x v="8"/>
    <x v="467"/>
    <n v="45.660000000000011"/>
    <n v="5"/>
    <n v="0.7"/>
    <n v="-33.483999999999995"/>
  </r>
  <r>
    <n v="2514"/>
    <x v="1235"/>
    <x v="0"/>
    <x v="583"/>
    <d v="2013-11-18T00:00:00"/>
    <s v="Standard Class"/>
    <x v="179"/>
    <s v="Brenda Bowman"/>
    <x v="1"/>
    <s v="United States"/>
    <s v="Chicago"/>
    <x v="10"/>
    <n v="60623"/>
    <x v="2"/>
    <x v="1048"/>
    <x v="2"/>
    <x v="11"/>
    <x v="1028"/>
    <n v="95.968000000000004"/>
    <n v="4"/>
    <n v="0.2"/>
    <n v="1.1995999999999931"/>
  </r>
  <r>
    <n v="2515"/>
    <x v="1235"/>
    <x v="0"/>
    <x v="583"/>
    <d v="2013-11-18T00:00:00"/>
    <s v="Standard Class"/>
    <x v="179"/>
    <s v="Brenda Bowman"/>
    <x v="1"/>
    <s v="United States"/>
    <s v="Chicago"/>
    <x v="10"/>
    <n v="60623"/>
    <x v="2"/>
    <x v="877"/>
    <x v="0"/>
    <x v="1"/>
    <x v="862"/>
    <n v="47.991999999999997"/>
    <n v="2"/>
    <n v="0.3"/>
    <n v="-2.0567999999999991"/>
  </r>
  <r>
    <n v="2516"/>
    <x v="1236"/>
    <x v="2"/>
    <x v="742"/>
    <d v="2011-09-10T00:00:00"/>
    <s v="Standard Class"/>
    <x v="413"/>
    <s v="Nora Preis"/>
    <x v="0"/>
    <s v="United States"/>
    <s v="Bowling Green"/>
    <x v="24"/>
    <n v="43402"/>
    <x v="3"/>
    <x v="546"/>
    <x v="1"/>
    <x v="4"/>
    <x v="541"/>
    <n v="264.32"/>
    <n v="2"/>
    <n v="0.2"/>
    <n v="19.823999999999998"/>
  </r>
  <r>
    <n v="2517"/>
    <x v="1237"/>
    <x v="2"/>
    <x v="647"/>
    <d v="2011-11-22T00:00:00"/>
    <s v="Standard Class"/>
    <x v="287"/>
    <s v="Peter Bühler"/>
    <x v="0"/>
    <s v="United States"/>
    <s v="Houston"/>
    <x v="5"/>
    <n v="77095"/>
    <x v="2"/>
    <x v="970"/>
    <x v="1"/>
    <x v="12"/>
    <x v="955"/>
    <n v="604.65600000000006"/>
    <n v="9"/>
    <n v="0.2"/>
    <n v="204.07139999999995"/>
  </r>
  <r>
    <n v="2518"/>
    <x v="1238"/>
    <x v="3"/>
    <x v="743"/>
    <d v="2014-05-08T00:00:00"/>
    <s v="Standard Class"/>
    <x v="61"/>
    <s v="Dorothy Wardle"/>
    <x v="1"/>
    <s v="United States"/>
    <s v="Westfield"/>
    <x v="30"/>
    <n v="7090"/>
    <x v="3"/>
    <x v="784"/>
    <x v="0"/>
    <x v="5"/>
    <x v="775"/>
    <n v="129.93"/>
    <n v="3"/>
    <n v="0"/>
    <n v="12.992999999999988"/>
  </r>
  <r>
    <n v="2519"/>
    <x v="1239"/>
    <x v="0"/>
    <x v="680"/>
    <d v="2013-10-22T00:00:00"/>
    <s v="Standard Class"/>
    <x v="522"/>
    <s v="Cynthia Delaney"/>
    <x v="2"/>
    <s v="United States"/>
    <s v="Oklahoma City"/>
    <x v="26"/>
    <n v="73120"/>
    <x v="2"/>
    <x v="1363"/>
    <x v="1"/>
    <x v="2"/>
    <x v="1340"/>
    <n v="20.16"/>
    <n v="7"/>
    <n v="0"/>
    <n v="9.8783999999999992"/>
  </r>
  <r>
    <n v="2520"/>
    <x v="1239"/>
    <x v="0"/>
    <x v="680"/>
    <d v="2013-10-22T00:00:00"/>
    <s v="Standard Class"/>
    <x v="522"/>
    <s v="Cynthia Delaney"/>
    <x v="2"/>
    <s v="United States"/>
    <s v="Oklahoma City"/>
    <x v="26"/>
    <n v="73120"/>
    <x v="2"/>
    <x v="607"/>
    <x v="1"/>
    <x v="2"/>
    <x v="602"/>
    <n v="29.46"/>
    <n v="6"/>
    <n v="0"/>
    <n v="14.4354"/>
  </r>
  <r>
    <n v="2521"/>
    <x v="1239"/>
    <x v="0"/>
    <x v="680"/>
    <d v="2013-10-22T00:00:00"/>
    <s v="Standard Class"/>
    <x v="522"/>
    <s v="Cynthia Delaney"/>
    <x v="2"/>
    <s v="United States"/>
    <s v="Oklahoma City"/>
    <x v="26"/>
    <n v="73120"/>
    <x v="2"/>
    <x v="1364"/>
    <x v="1"/>
    <x v="9"/>
    <x v="1341"/>
    <n v="868.58999999999992"/>
    <n v="3"/>
    <n v="0"/>
    <n v="251.89109999999988"/>
  </r>
  <r>
    <n v="2522"/>
    <x v="1239"/>
    <x v="0"/>
    <x v="680"/>
    <d v="2013-10-22T00:00:00"/>
    <s v="Standard Class"/>
    <x v="522"/>
    <s v="Cynthia Delaney"/>
    <x v="2"/>
    <s v="United States"/>
    <s v="Oklahoma City"/>
    <x v="26"/>
    <n v="73120"/>
    <x v="2"/>
    <x v="89"/>
    <x v="1"/>
    <x v="10"/>
    <x v="89"/>
    <n v="12.96"/>
    <n v="2"/>
    <n v="0"/>
    <n v="6.2208000000000006"/>
  </r>
  <r>
    <n v="2523"/>
    <x v="1239"/>
    <x v="0"/>
    <x v="680"/>
    <d v="2013-10-22T00:00:00"/>
    <s v="Standard Class"/>
    <x v="522"/>
    <s v="Cynthia Delaney"/>
    <x v="2"/>
    <s v="United States"/>
    <s v="Oklahoma City"/>
    <x v="26"/>
    <n v="73120"/>
    <x v="2"/>
    <x v="895"/>
    <x v="2"/>
    <x v="7"/>
    <x v="879"/>
    <n v="5.5"/>
    <n v="1"/>
    <n v="0"/>
    <n v="1.375"/>
  </r>
  <r>
    <n v="2524"/>
    <x v="1239"/>
    <x v="0"/>
    <x v="680"/>
    <d v="2013-10-22T00:00:00"/>
    <s v="Standard Class"/>
    <x v="522"/>
    <s v="Cynthia Delaney"/>
    <x v="2"/>
    <s v="United States"/>
    <s v="Oklahoma City"/>
    <x v="26"/>
    <n v="73120"/>
    <x v="2"/>
    <x v="999"/>
    <x v="1"/>
    <x v="8"/>
    <x v="982"/>
    <n v="121.6"/>
    <n v="4"/>
    <n v="0"/>
    <n v="55.935999999999993"/>
  </r>
  <r>
    <n v="2525"/>
    <x v="1240"/>
    <x v="1"/>
    <x v="744"/>
    <d v="2012-04-10T00:00:00"/>
    <s v="Standard Class"/>
    <x v="627"/>
    <s v="Thomas Thornton"/>
    <x v="0"/>
    <s v="United States"/>
    <s v="Houston"/>
    <x v="5"/>
    <n v="77041"/>
    <x v="2"/>
    <x v="512"/>
    <x v="1"/>
    <x v="6"/>
    <x v="507"/>
    <n v="42.047999999999995"/>
    <n v="9"/>
    <n v="0.2"/>
    <n v="5.2559999999999985"/>
  </r>
  <r>
    <n v="2526"/>
    <x v="1240"/>
    <x v="1"/>
    <x v="744"/>
    <d v="2012-04-10T00:00:00"/>
    <s v="Standard Class"/>
    <x v="627"/>
    <s v="Thomas Thornton"/>
    <x v="0"/>
    <s v="United States"/>
    <s v="Houston"/>
    <x v="5"/>
    <n v="77041"/>
    <x v="2"/>
    <x v="1365"/>
    <x v="2"/>
    <x v="11"/>
    <x v="1342"/>
    <n v="25.488"/>
    <n v="2"/>
    <n v="0.2"/>
    <n v="4.4603999999999999"/>
  </r>
  <r>
    <n v="2527"/>
    <x v="1240"/>
    <x v="1"/>
    <x v="744"/>
    <d v="2012-04-10T00:00:00"/>
    <s v="Standard Class"/>
    <x v="627"/>
    <s v="Thomas Thornton"/>
    <x v="0"/>
    <s v="United States"/>
    <s v="Houston"/>
    <x v="5"/>
    <n v="77041"/>
    <x v="2"/>
    <x v="1023"/>
    <x v="1"/>
    <x v="8"/>
    <x v="1005"/>
    <n v="6.8999999999999986"/>
    <n v="3"/>
    <n v="0.8"/>
    <n v="-12.075000000000003"/>
  </r>
  <r>
    <n v="2528"/>
    <x v="1240"/>
    <x v="1"/>
    <x v="744"/>
    <d v="2012-04-10T00:00:00"/>
    <s v="Standard Class"/>
    <x v="627"/>
    <s v="Thomas Thornton"/>
    <x v="0"/>
    <s v="United States"/>
    <s v="Houston"/>
    <x v="5"/>
    <n v="77041"/>
    <x v="2"/>
    <x v="1232"/>
    <x v="1"/>
    <x v="8"/>
    <x v="1206"/>
    <n v="9.6479999999999961"/>
    <n v="6"/>
    <n v="0.8"/>
    <n v="-16.884"/>
  </r>
  <r>
    <n v="2529"/>
    <x v="1240"/>
    <x v="1"/>
    <x v="744"/>
    <d v="2012-04-10T00:00:00"/>
    <s v="Standard Class"/>
    <x v="627"/>
    <s v="Thomas Thornton"/>
    <x v="0"/>
    <s v="United States"/>
    <s v="Houston"/>
    <x v="5"/>
    <n v="77041"/>
    <x v="2"/>
    <x v="1050"/>
    <x v="1"/>
    <x v="10"/>
    <x v="1030"/>
    <n v="7.9680000000000009"/>
    <n v="2"/>
    <n v="0.2"/>
    <n v="2.8884000000000007"/>
  </r>
  <r>
    <n v="2530"/>
    <x v="1241"/>
    <x v="2"/>
    <x v="745"/>
    <d v="2011-10-29T00:00:00"/>
    <s v="Standard Class"/>
    <x v="626"/>
    <s v="Daniel Byrd"/>
    <x v="2"/>
    <s v="United States"/>
    <s v="Fort Lauderdale"/>
    <x v="2"/>
    <n v="33311"/>
    <x v="0"/>
    <x v="739"/>
    <x v="1"/>
    <x v="10"/>
    <x v="731"/>
    <n v="10.368000000000002"/>
    <n v="2"/>
    <n v="0.2"/>
    <n v="3.6288"/>
  </r>
  <r>
    <n v="2531"/>
    <x v="1242"/>
    <x v="2"/>
    <x v="654"/>
    <d v="2011-08-21T00:00:00"/>
    <s v="Standard Class"/>
    <x v="137"/>
    <s v="Don Jones"/>
    <x v="1"/>
    <s v="United States"/>
    <s v="Little Rock"/>
    <x v="36"/>
    <n v="72209"/>
    <x v="0"/>
    <x v="1138"/>
    <x v="1"/>
    <x v="10"/>
    <x v="1117"/>
    <n v="114.2"/>
    <n v="5"/>
    <n v="0"/>
    <n v="52.531999999999996"/>
  </r>
  <r>
    <n v="2532"/>
    <x v="1242"/>
    <x v="2"/>
    <x v="654"/>
    <d v="2011-08-21T00:00:00"/>
    <s v="Standard Class"/>
    <x v="137"/>
    <s v="Don Jones"/>
    <x v="1"/>
    <s v="United States"/>
    <s v="Little Rock"/>
    <x v="36"/>
    <n v="72209"/>
    <x v="0"/>
    <x v="1366"/>
    <x v="1"/>
    <x v="8"/>
    <x v="304"/>
    <n v="17.96"/>
    <n v="4"/>
    <n v="0"/>
    <n v="8.2615999999999996"/>
  </r>
  <r>
    <n v="2533"/>
    <x v="1242"/>
    <x v="2"/>
    <x v="654"/>
    <d v="2011-08-21T00:00:00"/>
    <s v="Standard Class"/>
    <x v="137"/>
    <s v="Don Jones"/>
    <x v="1"/>
    <s v="United States"/>
    <s v="Little Rock"/>
    <x v="36"/>
    <n v="72209"/>
    <x v="0"/>
    <x v="1088"/>
    <x v="1"/>
    <x v="13"/>
    <x v="1069"/>
    <n v="12.67"/>
    <n v="7"/>
    <n v="0"/>
    <n v="4.5611999999999995"/>
  </r>
  <r>
    <n v="2534"/>
    <x v="1242"/>
    <x v="2"/>
    <x v="654"/>
    <d v="2011-08-21T00:00:00"/>
    <s v="Standard Class"/>
    <x v="137"/>
    <s v="Don Jones"/>
    <x v="1"/>
    <s v="United States"/>
    <s v="Little Rock"/>
    <x v="36"/>
    <n v="72209"/>
    <x v="0"/>
    <x v="106"/>
    <x v="2"/>
    <x v="11"/>
    <x v="106"/>
    <n v="339.96"/>
    <n v="4"/>
    <n v="0"/>
    <n v="122.38559999999998"/>
  </r>
  <r>
    <n v="2535"/>
    <x v="1243"/>
    <x v="3"/>
    <x v="733"/>
    <d v="2014-08-19T00:00:00"/>
    <s v="Second Class"/>
    <x v="393"/>
    <s v="Dionis Lloyd"/>
    <x v="1"/>
    <s v="United States"/>
    <s v="Philadelphia"/>
    <x v="9"/>
    <n v="19120"/>
    <x v="3"/>
    <x v="458"/>
    <x v="1"/>
    <x v="4"/>
    <x v="454"/>
    <n v="1801.6320000000001"/>
    <n v="6"/>
    <n v="0.2"/>
    <n v="-337.80600000000004"/>
  </r>
  <r>
    <n v="2536"/>
    <x v="1244"/>
    <x v="1"/>
    <x v="684"/>
    <d v="2012-09-08T00:00:00"/>
    <s v="First Class"/>
    <x v="628"/>
    <s v="Lori Olson"/>
    <x v="1"/>
    <s v="United States"/>
    <s v="La Quinta"/>
    <x v="1"/>
    <n v="92253"/>
    <x v="1"/>
    <x v="103"/>
    <x v="2"/>
    <x v="11"/>
    <x v="103"/>
    <n v="46.32"/>
    <n v="4"/>
    <n v="0"/>
    <n v="18.064800000000002"/>
  </r>
  <r>
    <n v="2537"/>
    <x v="1245"/>
    <x v="1"/>
    <x v="746"/>
    <d v="2012-01-29T00:00:00"/>
    <s v="Second Class"/>
    <x v="277"/>
    <s v="Seth Vernon"/>
    <x v="0"/>
    <s v="United States"/>
    <s v="Cleveland"/>
    <x v="24"/>
    <n v="44105"/>
    <x v="3"/>
    <x v="70"/>
    <x v="0"/>
    <x v="1"/>
    <x v="70"/>
    <n v="181.98599999999999"/>
    <n v="2"/>
    <n v="0.3"/>
    <n v="-54.595799999999997"/>
  </r>
  <r>
    <n v="2538"/>
    <x v="1245"/>
    <x v="1"/>
    <x v="746"/>
    <d v="2012-01-29T00:00:00"/>
    <s v="Second Class"/>
    <x v="277"/>
    <s v="Seth Vernon"/>
    <x v="0"/>
    <s v="United States"/>
    <s v="Cleveland"/>
    <x v="24"/>
    <n v="44105"/>
    <x v="3"/>
    <x v="1149"/>
    <x v="2"/>
    <x v="7"/>
    <x v="1128"/>
    <n v="431.976"/>
    <n v="4"/>
    <n v="0.4"/>
    <n v="-100.7944"/>
  </r>
  <r>
    <n v="2539"/>
    <x v="1245"/>
    <x v="1"/>
    <x v="746"/>
    <d v="2012-01-29T00:00:00"/>
    <s v="Second Class"/>
    <x v="277"/>
    <s v="Seth Vernon"/>
    <x v="0"/>
    <s v="United States"/>
    <s v="Cleveland"/>
    <x v="24"/>
    <n v="44105"/>
    <x v="3"/>
    <x v="1367"/>
    <x v="2"/>
    <x v="7"/>
    <x v="1343"/>
    <n v="155.36999999999998"/>
    <n v="1"/>
    <n v="0.4"/>
    <n v="-36.253"/>
  </r>
  <r>
    <n v="2540"/>
    <x v="1246"/>
    <x v="1"/>
    <x v="747"/>
    <d v="2012-07-16T00:00:00"/>
    <s v="Same Day"/>
    <x v="613"/>
    <s v="Eleni McCrary"/>
    <x v="1"/>
    <s v="United States"/>
    <s v="San Francisco"/>
    <x v="1"/>
    <n v="94122"/>
    <x v="1"/>
    <x v="299"/>
    <x v="0"/>
    <x v="1"/>
    <x v="296"/>
    <n v="1348.7040000000002"/>
    <n v="6"/>
    <n v="0.2"/>
    <n v="-219.16440000000023"/>
  </r>
  <r>
    <n v="2541"/>
    <x v="1246"/>
    <x v="1"/>
    <x v="747"/>
    <d v="2012-07-16T00:00:00"/>
    <s v="Same Day"/>
    <x v="613"/>
    <s v="Eleni McCrary"/>
    <x v="1"/>
    <s v="United States"/>
    <s v="San Francisco"/>
    <x v="1"/>
    <n v="94122"/>
    <x v="1"/>
    <x v="284"/>
    <x v="0"/>
    <x v="1"/>
    <x v="281"/>
    <n v="700.15200000000004"/>
    <n v="3"/>
    <n v="0.2"/>
    <n v="78.767099999999971"/>
  </r>
  <r>
    <n v="2542"/>
    <x v="1247"/>
    <x v="0"/>
    <x v="567"/>
    <d v="2013-05-05T00:00:00"/>
    <s v="Standard Class"/>
    <x v="629"/>
    <s v="Ken Dana"/>
    <x v="1"/>
    <s v="United States"/>
    <s v="Scottsdale"/>
    <x v="16"/>
    <n v="85254"/>
    <x v="1"/>
    <x v="561"/>
    <x v="0"/>
    <x v="5"/>
    <x v="555"/>
    <n v="111.88800000000001"/>
    <n v="7"/>
    <n v="0.2"/>
    <n v="22.377600000000001"/>
  </r>
  <r>
    <n v="2543"/>
    <x v="1248"/>
    <x v="2"/>
    <x v="467"/>
    <d v="2011-10-01T00:00:00"/>
    <s v="Second Class"/>
    <x v="630"/>
    <s v="Nicole Brennan"/>
    <x v="1"/>
    <s v="United States"/>
    <s v="Philadelphia"/>
    <x v="9"/>
    <n v="19134"/>
    <x v="3"/>
    <x v="810"/>
    <x v="1"/>
    <x v="9"/>
    <x v="800"/>
    <n v="143.952"/>
    <n v="3"/>
    <n v="0.2"/>
    <n v="14.39520000000001"/>
  </r>
  <r>
    <n v="2544"/>
    <x v="1249"/>
    <x v="0"/>
    <x v="162"/>
    <d v="2013-09-15T00:00:00"/>
    <s v="Standard Class"/>
    <x v="399"/>
    <s v="Anne Pryor"/>
    <x v="2"/>
    <s v="United States"/>
    <s v="Malden"/>
    <x v="31"/>
    <n v="2148"/>
    <x v="3"/>
    <x v="1368"/>
    <x v="0"/>
    <x v="0"/>
    <x v="1344"/>
    <n v="173.94"/>
    <n v="3"/>
    <n v="0"/>
    <n v="13.915199999999992"/>
  </r>
  <r>
    <n v="2545"/>
    <x v="1249"/>
    <x v="0"/>
    <x v="162"/>
    <d v="2013-09-15T00:00:00"/>
    <s v="Standard Class"/>
    <x v="399"/>
    <s v="Anne Pryor"/>
    <x v="2"/>
    <s v="United States"/>
    <s v="Malden"/>
    <x v="31"/>
    <n v="2148"/>
    <x v="3"/>
    <x v="1238"/>
    <x v="1"/>
    <x v="2"/>
    <x v="1212"/>
    <n v="14.76"/>
    <n v="4"/>
    <n v="0"/>
    <n v="6.9371999999999998"/>
  </r>
  <r>
    <n v="2546"/>
    <x v="1250"/>
    <x v="3"/>
    <x v="513"/>
    <d v="2014-04-21T00:00:00"/>
    <s v="Standard Class"/>
    <x v="32"/>
    <s v="Joel Eaton"/>
    <x v="0"/>
    <s v="United States"/>
    <s v="San Jose"/>
    <x v="1"/>
    <n v="95123"/>
    <x v="1"/>
    <x v="232"/>
    <x v="1"/>
    <x v="4"/>
    <x v="230"/>
    <n v="205.92"/>
    <n v="4"/>
    <n v="0"/>
    <n v="2.0592000000000041"/>
  </r>
  <r>
    <n v="2547"/>
    <x v="1250"/>
    <x v="3"/>
    <x v="513"/>
    <d v="2014-04-21T00:00:00"/>
    <s v="Standard Class"/>
    <x v="32"/>
    <s v="Joel Eaton"/>
    <x v="0"/>
    <s v="United States"/>
    <s v="San Jose"/>
    <x v="1"/>
    <n v="95123"/>
    <x v="1"/>
    <x v="430"/>
    <x v="0"/>
    <x v="0"/>
    <x v="425"/>
    <n v="102.833"/>
    <n v="1"/>
    <n v="0.15"/>
    <n v="-6.0489999999999995"/>
  </r>
  <r>
    <n v="2548"/>
    <x v="1251"/>
    <x v="1"/>
    <x v="748"/>
    <d v="2012-08-22T00:00:00"/>
    <s v="Standard Class"/>
    <x v="622"/>
    <s v="John Murray"/>
    <x v="0"/>
    <s v="United States"/>
    <s v="Phoenix"/>
    <x v="16"/>
    <n v="85023"/>
    <x v="1"/>
    <x v="826"/>
    <x v="1"/>
    <x v="6"/>
    <x v="814"/>
    <n v="2.3039999999999998"/>
    <n v="1"/>
    <n v="0.2"/>
    <n v="0.25919999999999999"/>
  </r>
  <r>
    <n v="2549"/>
    <x v="1251"/>
    <x v="1"/>
    <x v="748"/>
    <d v="2012-08-22T00:00:00"/>
    <s v="Standard Class"/>
    <x v="622"/>
    <s v="John Murray"/>
    <x v="0"/>
    <s v="United States"/>
    <s v="Phoenix"/>
    <x v="16"/>
    <n v="85023"/>
    <x v="1"/>
    <x v="1147"/>
    <x v="2"/>
    <x v="7"/>
    <x v="1126"/>
    <n v="1879.96"/>
    <n v="5"/>
    <n v="0.2"/>
    <n v="211.49549999999977"/>
  </r>
  <r>
    <n v="2550"/>
    <x v="1251"/>
    <x v="1"/>
    <x v="748"/>
    <d v="2012-08-22T00:00:00"/>
    <s v="Standard Class"/>
    <x v="622"/>
    <s v="John Murray"/>
    <x v="0"/>
    <s v="United States"/>
    <s v="Phoenix"/>
    <x v="16"/>
    <n v="85023"/>
    <x v="1"/>
    <x v="1184"/>
    <x v="1"/>
    <x v="10"/>
    <x v="1161"/>
    <n v="313.024"/>
    <n v="8"/>
    <n v="0.2"/>
    <n v="105.64559999999997"/>
  </r>
  <r>
    <n v="2551"/>
    <x v="1251"/>
    <x v="1"/>
    <x v="748"/>
    <d v="2012-08-22T00:00:00"/>
    <s v="Standard Class"/>
    <x v="622"/>
    <s v="John Murray"/>
    <x v="0"/>
    <s v="United States"/>
    <s v="Phoenix"/>
    <x v="16"/>
    <n v="85023"/>
    <x v="1"/>
    <x v="816"/>
    <x v="1"/>
    <x v="2"/>
    <x v="804"/>
    <n v="5.04"/>
    <n v="2"/>
    <n v="0.2"/>
    <n v="1.764"/>
  </r>
  <r>
    <n v="2552"/>
    <x v="1252"/>
    <x v="3"/>
    <x v="123"/>
    <d v="2014-11-24T00:00:00"/>
    <s v="Standard Class"/>
    <x v="455"/>
    <s v="Adrian Barton"/>
    <x v="0"/>
    <s v="United States"/>
    <s v="Henderson"/>
    <x v="0"/>
    <n v="42420"/>
    <x v="0"/>
    <x v="1369"/>
    <x v="0"/>
    <x v="5"/>
    <x v="1345"/>
    <n v="821.87999999999988"/>
    <n v="6"/>
    <n v="0"/>
    <n v="213.68880000000001"/>
  </r>
  <r>
    <n v="2553"/>
    <x v="1252"/>
    <x v="3"/>
    <x v="123"/>
    <d v="2014-11-24T00:00:00"/>
    <s v="Standard Class"/>
    <x v="455"/>
    <s v="Adrian Barton"/>
    <x v="0"/>
    <s v="United States"/>
    <s v="Henderson"/>
    <x v="0"/>
    <n v="42420"/>
    <x v="0"/>
    <x v="1045"/>
    <x v="1"/>
    <x v="8"/>
    <x v="1025"/>
    <n v="21.96"/>
    <n v="2"/>
    <n v="0"/>
    <n v="10.760400000000001"/>
  </r>
  <r>
    <n v="2554"/>
    <x v="1253"/>
    <x v="0"/>
    <x v="749"/>
    <d v="2013-09-19T00:00:00"/>
    <s v="Standard Class"/>
    <x v="43"/>
    <s v="Parhena Norris"/>
    <x v="2"/>
    <s v="United States"/>
    <s v="Columbia"/>
    <x v="20"/>
    <n v="29203"/>
    <x v="0"/>
    <x v="815"/>
    <x v="1"/>
    <x v="10"/>
    <x v="803"/>
    <n v="25.92"/>
    <n v="4"/>
    <n v="0"/>
    <n v="12.441600000000001"/>
  </r>
  <r>
    <n v="2555"/>
    <x v="1254"/>
    <x v="0"/>
    <x v="243"/>
    <d v="2013-08-21T00:00:00"/>
    <s v="Standard Class"/>
    <x v="547"/>
    <s v="John Castell"/>
    <x v="0"/>
    <s v="United States"/>
    <s v="Tallahassee"/>
    <x v="2"/>
    <n v="32303"/>
    <x v="0"/>
    <x v="1370"/>
    <x v="2"/>
    <x v="7"/>
    <x v="1346"/>
    <n v="705.54399999999998"/>
    <n v="7"/>
    <n v="0.2"/>
    <n v="70.554400000000072"/>
  </r>
  <r>
    <n v="2556"/>
    <x v="1255"/>
    <x v="1"/>
    <x v="120"/>
    <d v="2012-09-30T00:00:00"/>
    <s v="Standard Class"/>
    <x v="58"/>
    <s v="Philip Fox"/>
    <x v="0"/>
    <s v="United States"/>
    <s v="New York City"/>
    <x v="15"/>
    <n v="10035"/>
    <x v="3"/>
    <x v="1371"/>
    <x v="2"/>
    <x v="11"/>
    <x v="1347"/>
    <n v="50"/>
    <n v="2"/>
    <n v="0"/>
    <n v="12"/>
  </r>
  <r>
    <n v="2557"/>
    <x v="1256"/>
    <x v="0"/>
    <x v="750"/>
    <d v="2013-10-15T00:00:00"/>
    <s v="Standard Class"/>
    <x v="308"/>
    <s v="Bart Watters"/>
    <x v="1"/>
    <s v="United States"/>
    <s v="Houston"/>
    <x v="5"/>
    <n v="77070"/>
    <x v="2"/>
    <x v="1372"/>
    <x v="0"/>
    <x v="5"/>
    <x v="1348"/>
    <n v="51.712000000000003"/>
    <n v="8"/>
    <n v="0.6"/>
    <n v="-32.320000000000007"/>
  </r>
  <r>
    <n v="2558"/>
    <x v="1257"/>
    <x v="1"/>
    <x v="539"/>
    <d v="2012-03-30T00:00:00"/>
    <s v="Standard Class"/>
    <x v="130"/>
    <s v="Ben Peterman"/>
    <x v="1"/>
    <s v="United States"/>
    <s v="Coral Springs"/>
    <x v="2"/>
    <n v="33065"/>
    <x v="0"/>
    <x v="1298"/>
    <x v="1"/>
    <x v="9"/>
    <x v="1274"/>
    <n v="6.9920000000000009"/>
    <n v="2"/>
    <n v="0.2"/>
    <n v="0.52439999999999998"/>
  </r>
  <r>
    <n v="2559"/>
    <x v="1258"/>
    <x v="1"/>
    <x v="70"/>
    <d v="2012-06-04T00:00:00"/>
    <s v="Standard Class"/>
    <x v="612"/>
    <s v="Tamara Manning"/>
    <x v="0"/>
    <s v="United States"/>
    <s v="Orem"/>
    <x v="7"/>
    <n v="84057"/>
    <x v="1"/>
    <x v="1373"/>
    <x v="0"/>
    <x v="0"/>
    <x v="1349"/>
    <n v="1406.86"/>
    <n v="7"/>
    <n v="0"/>
    <n v="140.68599999999989"/>
  </r>
  <r>
    <n v="2560"/>
    <x v="1258"/>
    <x v="1"/>
    <x v="70"/>
    <d v="2012-06-04T00:00:00"/>
    <s v="Standard Class"/>
    <x v="612"/>
    <s v="Tamara Manning"/>
    <x v="0"/>
    <s v="United States"/>
    <s v="Orem"/>
    <x v="7"/>
    <n v="84057"/>
    <x v="1"/>
    <x v="365"/>
    <x v="1"/>
    <x v="2"/>
    <x v="360"/>
    <n v="15.75"/>
    <n v="5"/>
    <n v="0"/>
    <n v="7.5600000000000005"/>
  </r>
  <r>
    <n v="2561"/>
    <x v="1258"/>
    <x v="1"/>
    <x v="70"/>
    <d v="2012-06-04T00:00:00"/>
    <s v="Standard Class"/>
    <x v="612"/>
    <s v="Tamara Manning"/>
    <x v="0"/>
    <s v="United States"/>
    <s v="Orem"/>
    <x v="7"/>
    <n v="84057"/>
    <x v="1"/>
    <x v="765"/>
    <x v="1"/>
    <x v="4"/>
    <x v="757"/>
    <n v="323.10000000000002"/>
    <n v="2"/>
    <n v="0"/>
    <n v="61.38900000000001"/>
  </r>
  <r>
    <n v="2562"/>
    <x v="1259"/>
    <x v="1"/>
    <x v="707"/>
    <d v="2012-12-31T00:00:00"/>
    <s v="Standard Class"/>
    <x v="93"/>
    <s v="Maria Bertelson"/>
    <x v="0"/>
    <s v="United States"/>
    <s v="Nashville"/>
    <x v="18"/>
    <n v="37211"/>
    <x v="0"/>
    <x v="1186"/>
    <x v="1"/>
    <x v="2"/>
    <x v="1163"/>
    <n v="9.2159999999999993"/>
    <n v="4"/>
    <n v="0.2"/>
    <n v="3.3408000000000002"/>
  </r>
  <r>
    <n v="2563"/>
    <x v="1259"/>
    <x v="1"/>
    <x v="707"/>
    <d v="2012-12-31T00:00:00"/>
    <s v="Standard Class"/>
    <x v="93"/>
    <s v="Maria Bertelson"/>
    <x v="0"/>
    <s v="United States"/>
    <s v="Nashville"/>
    <x v="18"/>
    <n v="37211"/>
    <x v="0"/>
    <x v="1290"/>
    <x v="1"/>
    <x v="10"/>
    <x v="1267"/>
    <n v="10.368000000000002"/>
    <n v="2"/>
    <n v="0.2"/>
    <n v="3.6288"/>
  </r>
  <r>
    <n v="2564"/>
    <x v="1260"/>
    <x v="1"/>
    <x v="751"/>
    <d v="2012-03-22T00:00:00"/>
    <s v="Second Class"/>
    <x v="403"/>
    <s v="Harold Ryan"/>
    <x v="1"/>
    <s v="United States"/>
    <s v="New York City"/>
    <x v="15"/>
    <n v="10009"/>
    <x v="3"/>
    <x v="1374"/>
    <x v="2"/>
    <x v="11"/>
    <x v="1350"/>
    <n v="15.02"/>
    <n v="1"/>
    <n v="0"/>
    <n v="2.7035999999999998"/>
  </r>
  <r>
    <n v="2565"/>
    <x v="1260"/>
    <x v="1"/>
    <x v="751"/>
    <d v="2012-03-22T00:00:00"/>
    <s v="Second Class"/>
    <x v="403"/>
    <s v="Harold Ryan"/>
    <x v="1"/>
    <s v="United States"/>
    <s v="New York City"/>
    <x v="15"/>
    <n v="10009"/>
    <x v="3"/>
    <x v="1036"/>
    <x v="1"/>
    <x v="4"/>
    <x v="1017"/>
    <n v="33.82"/>
    <n v="2"/>
    <n v="0"/>
    <n v="9.1313999999999993"/>
  </r>
  <r>
    <n v="2566"/>
    <x v="1261"/>
    <x v="3"/>
    <x v="202"/>
    <d v="2014-12-25T00:00:00"/>
    <s v="First Class"/>
    <x v="631"/>
    <s v="Brian Derr"/>
    <x v="0"/>
    <s v="United States"/>
    <s v="Bowling Green"/>
    <x v="0"/>
    <n v="42104"/>
    <x v="0"/>
    <x v="936"/>
    <x v="2"/>
    <x v="11"/>
    <x v="920"/>
    <n v="71"/>
    <n v="4"/>
    <n v="0"/>
    <n v="27.689999999999998"/>
  </r>
  <r>
    <n v="2567"/>
    <x v="1262"/>
    <x v="3"/>
    <x v="752"/>
    <d v="2014-11-04T00:00:00"/>
    <s v="Second Class"/>
    <x v="227"/>
    <s v="Sarah Foster"/>
    <x v="0"/>
    <s v="United States"/>
    <s v="Bellingham"/>
    <x v="4"/>
    <n v="98226"/>
    <x v="1"/>
    <x v="1375"/>
    <x v="1"/>
    <x v="8"/>
    <x v="1351"/>
    <n v="25.120000000000005"/>
    <n v="5"/>
    <n v="0.2"/>
    <n v="7.8499999999999979"/>
  </r>
  <r>
    <n v="2568"/>
    <x v="1262"/>
    <x v="3"/>
    <x v="752"/>
    <d v="2014-11-04T00:00:00"/>
    <s v="Second Class"/>
    <x v="227"/>
    <s v="Sarah Foster"/>
    <x v="0"/>
    <s v="United States"/>
    <s v="Bellingham"/>
    <x v="4"/>
    <n v="98226"/>
    <x v="1"/>
    <x v="1234"/>
    <x v="0"/>
    <x v="3"/>
    <x v="1208"/>
    <n v="2665.62"/>
    <n v="9"/>
    <n v="0"/>
    <n v="239.90580000000011"/>
  </r>
  <r>
    <n v="2569"/>
    <x v="1263"/>
    <x v="3"/>
    <x v="210"/>
    <d v="2014-09-12T00:00:00"/>
    <s v="Standard Class"/>
    <x v="407"/>
    <s v="Stefania Perrino"/>
    <x v="1"/>
    <s v="United States"/>
    <s v="New York City"/>
    <x v="15"/>
    <n v="10011"/>
    <x v="3"/>
    <x v="42"/>
    <x v="1"/>
    <x v="4"/>
    <x v="42"/>
    <n v="478.08"/>
    <n v="8"/>
    <n v="0"/>
    <n v="133.86240000000004"/>
  </r>
  <r>
    <n v="2570"/>
    <x v="1264"/>
    <x v="3"/>
    <x v="753"/>
    <d v="2014-12-28T00:00:00"/>
    <s v="Same Day"/>
    <x v="112"/>
    <s v="Dan Reichenbach"/>
    <x v="1"/>
    <s v="United States"/>
    <s v="Newark"/>
    <x v="24"/>
    <n v="43055"/>
    <x v="3"/>
    <x v="819"/>
    <x v="2"/>
    <x v="7"/>
    <x v="807"/>
    <n v="164.38800000000001"/>
    <n v="2"/>
    <n v="0.4"/>
    <n v="-35.617400000000004"/>
  </r>
  <r>
    <n v="2571"/>
    <x v="1264"/>
    <x v="3"/>
    <x v="753"/>
    <d v="2014-12-28T00:00:00"/>
    <s v="Same Day"/>
    <x v="112"/>
    <s v="Dan Reichenbach"/>
    <x v="1"/>
    <s v="United States"/>
    <s v="Newark"/>
    <x v="24"/>
    <n v="43055"/>
    <x v="3"/>
    <x v="154"/>
    <x v="1"/>
    <x v="6"/>
    <x v="153"/>
    <n v="13.247999999999999"/>
    <n v="4"/>
    <n v="0.2"/>
    <n v="3.6431999999999998"/>
  </r>
  <r>
    <n v="2572"/>
    <x v="1265"/>
    <x v="3"/>
    <x v="11"/>
    <d v="2014-07-22T00:00:00"/>
    <s v="Standard Class"/>
    <x v="91"/>
    <s v="Valerie Mitchum"/>
    <x v="2"/>
    <s v="United States"/>
    <s v="Woodstock"/>
    <x v="10"/>
    <n v="60098"/>
    <x v="2"/>
    <x v="853"/>
    <x v="1"/>
    <x v="6"/>
    <x v="838"/>
    <n v="2.9120000000000004"/>
    <n v="2"/>
    <n v="0.2"/>
    <n v="0.90999999999999981"/>
  </r>
  <r>
    <n v="2573"/>
    <x v="1266"/>
    <x v="0"/>
    <x v="399"/>
    <d v="2013-08-16T00:00:00"/>
    <s v="Second Class"/>
    <x v="632"/>
    <s v="Chris McAfee"/>
    <x v="0"/>
    <s v="United States"/>
    <s v="Carrollton"/>
    <x v="5"/>
    <n v="75007"/>
    <x v="2"/>
    <x v="1287"/>
    <x v="2"/>
    <x v="11"/>
    <x v="1264"/>
    <n v="1399.9440000000002"/>
    <n v="7"/>
    <n v="0.2"/>
    <n v="52.497900000000016"/>
  </r>
  <r>
    <n v="2574"/>
    <x v="1267"/>
    <x v="3"/>
    <x v="362"/>
    <d v="2014-07-15T00:00:00"/>
    <s v="Standard Class"/>
    <x v="598"/>
    <s v="Sean Miller"/>
    <x v="2"/>
    <s v="United States"/>
    <s v="Lafayette"/>
    <x v="14"/>
    <n v="47905"/>
    <x v="2"/>
    <x v="793"/>
    <x v="0"/>
    <x v="5"/>
    <x v="783"/>
    <n v="526.45000000000005"/>
    <n v="5"/>
    <n v="0"/>
    <n v="31.586999999999961"/>
  </r>
  <r>
    <n v="2575"/>
    <x v="1268"/>
    <x v="2"/>
    <x v="754"/>
    <d v="2011-11-27T00:00:00"/>
    <s v="Standard Class"/>
    <x v="19"/>
    <s v="Ruben Ausman"/>
    <x v="1"/>
    <s v="United States"/>
    <s v="Columbus"/>
    <x v="32"/>
    <n v="31907"/>
    <x v="0"/>
    <x v="897"/>
    <x v="1"/>
    <x v="12"/>
    <x v="881"/>
    <n v="16.23"/>
    <n v="3"/>
    <n v="0"/>
    <n v="7.9527000000000001"/>
  </r>
  <r>
    <n v="2576"/>
    <x v="1268"/>
    <x v="2"/>
    <x v="754"/>
    <d v="2011-11-27T00:00:00"/>
    <s v="Standard Class"/>
    <x v="19"/>
    <s v="Ruben Ausman"/>
    <x v="1"/>
    <s v="United States"/>
    <s v="Columbus"/>
    <x v="32"/>
    <n v="31907"/>
    <x v="0"/>
    <x v="669"/>
    <x v="1"/>
    <x v="8"/>
    <x v="663"/>
    <n v="319.89999999999998"/>
    <n v="5"/>
    <n v="0"/>
    <n v="156.751"/>
  </r>
  <r>
    <n v="2577"/>
    <x v="1268"/>
    <x v="2"/>
    <x v="754"/>
    <d v="2011-11-27T00:00:00"/>
    <s v="Standard Class"/>
    <x v="19"/>
    <s v="Ruben Ausman"/>
    <x v="1"/>
    <s v="United States"/>
    <s v="Columbus"/>
    <x v="32"/>
    <n v="31907"/>
    <x v="0"/>
    <x v="152"/>
    <x v="1"/>
    <x v="12"/>
    <x v="33"/>
    <n v="11.36"/>
    <n v="2"/>
    <n v="0"/>
    <n v="5.3391999999999991"/>
  </r>
  <r>
    <n v="2578"/>
    <x v="1268"/>
    <x v="2"/>
    <x v="754"/>
    <d v="2011-11-27T00:00:00"/>
    <s v="Standard Class"/>
    <x v="19"/>
    <s v="Ruben Ausman"/>
    <x v="1"/>
    <s v="United States"/>
    <s v="Columbus"/>
    <x v="32"/>
    <n v="31907"/>
    <x v="0"/>
    <x v="1376"/>
    <x v="1"/>
    <x v="9"/>
    <x v="1352"/>
    <n v="675.12"/>
    <n v="3"/>
    <n v="0"/>
    <n v="290.30160000000001"/>
  </r>
  <r>
    <n v="2579"/>
    <x v="1269"/>
    <x v="2"/>
    <x v="755"/>
    <d v="2011-02-01T00:00:00"/>
    <s v="Standard Class"/>
    <x v="174"/>
    <s v="Shirley Daniels"/>
    <x v="2"/>
    <s v="United States"/>
    <s v="Alexandria"/>
    <x v="17"/>
    <n v="22304"/>
    <x v="0"/>
    <x v="1377"/>
    <x v="0"/>
    <x v="5"/>
    <x v="1353"/>
    <n v="62.820000000000007"/>
    <n v="3"/>
    <n v="0"/>
    <n v="30.7818"/>
  </r>
  <r>
    <n v="2580"/>
    <x v="1269"/>
    <x v="2"/>
    <x v="755"/>
    <d v="2011-02-01T00:00:00"/>
    <s v="Standard Class"/>
    <x v="174"/>
    <s v="Shirley Daniels"/>
    <x v="2"/>
    <s v="United States"/>
    <s v="Alexandria"/>
    <x v="17"/>
    <n v="22304"/>
    <x v="0"/>
    <x v="854"/>
    <x v="1"/>
    <x v="4"/>
    <x v="839"/>
    <n v="489.92"/>
    <n v="8"/>
    <n v="0"/>
    <n v="0"/>
  </r>
  <r>
    <n v="2581"/>
    <x v="1269"/>
    <x v="2"/>
    <x v="755"/>
    <d v="2011-02-01T00:00:00"/>
    <s v="Standard Class"/>
    <x v="174"/>
    <s v="Shirley Daniels"/>
    <x v="2"/>
    <s v="United States"/>
    <s v="Alexandria"/>
    <x v="17"/>
    <n v="22304"/>
    <x v="0"/>
    <x v="934"/>
    <x v="1"/>
    <x v="10"/>
    <x v="918"/>
    <n v="19.440000000000001"/>
    <n v="3"/>
    <n v="0"/>
    <n v="9.3312000000000008"/>
  </r>
  <r>
    <n v="2582"/>
    <x v="1269"/>
    <x v="2"/>
    <x v="755"/>
    <d v="2011-02-01T00:00:00"/>
    <s v="Standard Class"/>
    <x v="174"/>
    <s v="Shirley Daniels"/>
    <x v="2"/>
    <s v="United States"/>
    <s v="Alexandria"/>
    <x v="17"/>
    <n v="22304"/>
    <x v="0"/>
    <x v="1305"/>
    <x v="1"/>
    <x v="10"/>
    <x v="1281"/>
    <n v="16.68"/>
    <n v="2"/>
    <n v="0"/>
    <n v="8.34"/>
  </r>
  <r>
    <n v="2583"/>
    <x v="1269"/>
    <x v="2"/>
    <x v="755"/>
    <d v="2011-02-01T00:00:00"/>
    <s v="Standard Class"/>
    <x v="174"/>
    <s v="Shirley Daniels"/>
    <x v="2"/>
    <s v="United States"/>
    <s v="Alexandria"/>
    <x v="17"/>
    <n v="22304"/>
    <x v="0"/>
    <x v="1378"/>
    <x v="2"/>
    <x v="7"/>
    <x v="1354"/>
    <n v="155.35"/>
    <n v="13"/>
    <n v="0"/>
    <n v="0"/>
  </r>
  <r>
    <n v="2584"/>
    <x v="1269"/>
    <x v="2"/>
    <x v="755"/>
    <d v="2011-02-01T00:00:00"/>
    <s v="Standard Class"/>
    <x v="174"/>
    <s v="Shirley Daniels"/>
    <x v="2"/>
    <s v="United States"/>
    <s v="Alexandria"/>
    <x v="17"/>
    <n v="22304"/>
    <x v="0"/>
    <x v="1379"/>
    <x v="0"/>
    <x v="5"/>
    <x v="1355"/>
    <n v="12.419999999999998"/>
    <n v="3"/>
    <n v="0"/>
    <n v="4.4711999999999996"/>
  </r>
  <r>
    <n v="2585"/>
    <x v="1269"/>
    <x v="2"/>
    <x v="755"/>
    <d v="2011-02-01T00:00:00"/>
    <s v="Standard Class"/>
    <x v="174"/>
    <s v="Shirley Daniels"/>
    <x v="2"/>
    <s v="United States"/>
    <s v="Alexandria"/>
    <x v="17"/>
    <n v="22304"/>
    <x v="0"/>
    <x v="539"/>
    <x v="2"/>
    <x v="7"/>
    <x v="534"/>
    <n v="187.98"/>
    <n v="2"/>
    <n v="0"/>
    <n v="52.634399999999999"/>
  </r>
  <r>
    <n v="2586"/>
    <x v="1270"/>
    <x v="1"/>
    <x v="502"/>
    <d v="2012-11-10T00:00:00"/>
    <s v="Standard Class"/>
    <x v="294"/>
    <s v="Chris Selesnick"/>
    <x v="1"/>
    <s v="United States"/>
    <s v="Haltom City"/>
    <x v="5"/>
    <n v="76117"/>
    <x v="2"/>
    <x v="318"/>
    <x v="1"/>
    <x v="12"/>
    <x v="315"/>
    <n v="6.6080000000000005"/>
    <n v="2"/>
    <n v="0.2"/>
    <n v="2.1475999999999997"/>
  </r>
  <r>
    <n v="2587"/>
    <x v="1271"/>
    <x v="3"/>
    <x v="160"/>
    <d v="2014-07-07T00:00:00"/>
    <s v="Standard Class"/>
    <x v="267"/>
    <s v="Ralph Arnett"/>
    <x v="0"/>
    <s v="United States"/>
    <s v="New York City"/>
    <x v="15"/>
    <n v="10024"/>
    <x v="3"/>
    <x v="841"/>
    <x v="1"/>
    <x v="4"/>
    <x v="827"/>
    <n v="248.57"/>
    <n v="7"/>
    <n v="0"/>
    <n v="67.113900000000015"/>
  </r>
  <r>
    <n v="2588"/>
    <x v="1271"/>
    <x v="3"/>
    <x v="160"/>
    <d v="2014-07-07T00:00:00"/>
    <s v="Standard Class"/>
    <x v="267"/>
    <s v="Ralph Arnett"/>
    <x v="0"/>
    <s v="United States"/>
    <s v="New York City"/>
    <x v="15"/>
    <n v="10024"/>
    <x v="3"/>
    <x v="1380"/>
    <x v="0"/>
    <x v="5"/>
    <x v="1356"/>
    <n v="22.23"/>
    <n v="1"/>
    <n v="0"/>
    <n v="9.7812000000000019"/>
  </r>
  <r>
    <n v="2589"/>
    <x v="1272"/>
    <x v="0"/>
    <x v="465"/>
    <d v="2013-05-10T00:00:00"/>
    <s v="Standard Class"/>
    <x v="593"/>
    <s v="Barry Franz"/>
    <x v="2"/>
    <s v="United States"/>
    <s v="Los Angeles"/>
    <x v="1"/>
    <n v="90004"/>
    <x v="1"/>
    <x v="1198"/>
    <x v="1"/>
    <x v="4"/>
    <x v="1174"/>
    <n v="5.98"/>
    <n v="1"/>
    <n v="0"/>
    <n v="1.0165999999999995"/>
  </r>
  <r>
    <n v="2590"/>
    <x v="1272"/>
    <x v="0"/>
    <x v="465"/>
    <d v="2013-05-10T00:00:00"/>
    <s v="Standard Class"/>
    <x v="593"/>
    <s v="Barry Franz"/>
    <x v="2"/>
    <s v="United States"/>
    <s v="Los Angeles"/>
    <x v="1"/>
    <n v="90004"/>
    <x v="1"/>
    <x v="239"/>
    <x v="2"/>
    <x v="7"/>
    <x v="237"/>
    <n v="246.16800000000001"/>
    <n v="3"/>
    <n v="0.2"/>
    <n v="21.539699999999996"/>
  </r>
  <r>
    <n v="2591"/>
    <x v="1273"/>
    <x v="0"/>
    <x v="162"/>
    <d v="2013-09-15T00:00:00"/>
    <s v="Standard Class"/>
    <x v="339"/>
    <s v="Sanjit Engle"/>
    <x v="0"/>
    <s v="United States"/>
    <s v="Wheeling"/>
    <x v="10"/>
    <n v="60090"/>
    <x v="2"/>
    <x v="1381"/>
    <x v="0"/>
    <x v="5"/>
    <x v="1357"/>
    <n v="14.136000000000003"/>
    <n v="2"/>
    <n v="0.6"/>
    <n v="-7.774799999999999"/>
  </r>
  <r>
    <n v="2592"/>
    <x v="1273"/>
    <x v="0"/>
    <x v="162"/>
    <d v="2013-09-15T00:00:00"/>
    <s v="Standard Class"/>
    <x v="339"/>
    <s v="Sanjit Engle"/>
    <x v="0"/>
    <s v="United States"/>
    <s v="Wheeling"/>
    <x v="10"/>
    <n v="60090"/>
    <x v="2"/>
    <x v="1382"/>
    <x v="0"/>
    <x v="3"/>
    <x v="1358"/>
    <n v="601.47"/>
    <n v="3"/>
    <n v="0.5"/>
    <n v="-300.73500000000001"/>
  </r>
  <r>
    <n v="2593"/>
    <x v="1274"/>
    <x v="3"/>
    <x v="221"/>
    <d v="2014-11-27T00:00:00"/>
    <s v="Second Class"/>
    <x v="276"/>
    <s v="Roland Schwarz"/>
    <x v="1"/>
    <s v="United States"/>
    <s v="Summerville"/>
    <x v="20"/>
    <n v="29483"/>
    <x v="0"/>
    <x v="1255"/>
    <x v="2"/>
    <x v="7"/>
    <x v="1230"/>
    <n v="79.099999999999994"/>
    <n v="2"/>
    <n v="0"/>
    <n v="39.549999999999997"/>
  </r>
  <r>
    <n v="2594"/>
    <x v="1274"/>
    <x v="3"/>
    <x v="221"/>
    <d v="2014-11-27T00:00:00"/>
    <s v="Second Class"/>
    <x v="276"/>
    <s v="Roland Schwarz"/>
    <x v="1"/>
    <s v="United States"/>
    <s v="Summerville"/>
    <x v="20"/>
    <n v="29483"/>
    <x v="0"/>
    <x v="800"/>
    <x v="1"/>
    <x v="8"/>
    <x v="790"/>
    <n v="327.84"/>
    <n v="8"/>
    <n v="0"/>
    <n v="157.36319999999998"/>
  </r>
  <r>
    <n v="2595"/>
    <x v="1275"/>
    <x v="3"/>
    <x v="726"/>
    <d v="2014-05-18T00:00:00"/>
    <s v="Standard Class"/>
    <x v="312"/>
    <s v="Brian Moss"/>
    <x v="1"/>
    <s v="United States"/>
    <s v="Columbus"/>
    <x v="14"/>
    <n v="47201"/>
    <x v="2"/>
    <x v="231"/>
    <x v="1"/>
    <x v="12"/>
    <x v="229"/>
    <n v="180.96"/>
    <n v="2"/>
    <n v="0"/>
    <n v="81.432000000000002"/>
  </r>
  <r>
    <n v="2596"/>
    <x v="1275"/>
    <x v="3"/>
    <x v="726"/>
    <d v="2014-05-18T00:00:00"/>
    <s v="Standard Class"/>
    <x v="312"/>
    <s v="Brian Moss"/>
    <x v="1"/>
    <s v="United States"/>
    <s v="Columbus"/>
    <x v="14"/>
    <n v="47201"/>
    <x v="2"/>
    <x v="569"/>
    <x v="1"/>
    <x v="8"/>
    <x v="564"/>
    <n v="914.97"/>
    <n v="3"/>
    <n v="0"/>
    <n v="411.73649999999998"/>
  </r>
  <r>
    <n v="2597"/>
    <x v="1275"/>
    <x v="3"/>
    <x v="726"/>
    <d v="2014-05-18T00:00:00"/>
    <s v="Standard Class"/>
    <x v="312"/>
    <s v="Brian Moss"/>
    <x v="1"/>
    <s v="United States"/>
    <s v="Columbus"/>
    <x v="14"/>
    <n v="47201"/>
    <x v="2"/>
    <x v="966"/>
    <x v="2"/>
    <x v="7"/>
    <x v="1359"/>
    <n v="587.97"/>
    <n v="3"/>
    <n v="0"/>
    <n v="158.75190000000003"/>
  </r>
  <r>
    <n v="2598"/>
    <x v="1275"/>
    <x v="3"/>
    <x v="726"/>
    <d v="2014-05-18T00:00:00"/>
    <s v="Standard Class"/>
    <x v="312"/>
    <s v="Brian Moss"/>
    <x v="1"/>
    <s v="United States"/>
    <s v="Columbus"/>
    <x v="14"/>
    <n v="47201"/>
    <x v="2"/>
    <x v="1244"/>
    <x v="1"/>
    <x v="4"/>
    <x v="1218"/>
    <n v="530.34"/>
    <n v="2"/>
    <n v="0"/>
    <n v="95.461199999999963"/>
  </r>
  <r>
    <n v="2599"/>
    <x v="1275"/>
    <x v="3"/>
    <x v="726"/>
    <d v="2014-05-18T00:00:00"/>
    <s v="Standard Class"/>
    <x v="312"/>
    <s v="Brian Moss"/>
    <x v="1"/>
    <s v="United States"/>
    <s v="Columbus"/>
    <x v="14"/>
    <n v="47201"/>
    <x v="2"/>
    <x v="1383"/>
    <x v="1"/>
    <x v="10"/>
    <x v="1360"/>
    <n v="14.940000000000001"/>
    <n v="3"/>
    <n v="0"/>
    <n v="7.3206000000000007"/>
  </r>
  <r>
    <n v="2600"/>
    <x v="1276"/>
    <x v="3"/>
    <x v="756"/>
    <d v="2014-04-30T00:00:00"/>
    <s v="Standard Class"/>
    <x v="85"/>
    <s v="Sally Knutson"/>
    <x v="0"/>
    <s v="United States"/>
    <s v="New York City"/>
    <x v="15"/>
    <n v="10024"/>
    <x v="3"/>
    <x v="1306"/>
    <x v="1"/>
    <x v="9"/>
    <x v="1282"/>
    <n v="121.94"/>
    <n v="2"/>
    <n v="0"/>
    <n v="35.362599999999986"/>
  </r>
  <r>
    <n v="2601"/>
    <x v="1276"/>
    <x v="3"/>
    <x v="756"/>
    <d v="2014-04-30T00:00:00"/>
    <s v="Standard Class"/>
    <x v="85"/>
    <s v="Sally Knutson"/>
    <x v="0"/>
    <s v="United States"/>
    <s v="New York City"/>
    <x v="15"/>
    <n v="10024"/>
    <x v="3"/>
    <x v="354"/>
    <x v="1"/>
    <x v="14"/>
    <x v="350"/>
    <n v="122.71000000000001"/>
    <n v="7"/>
    <n v="0"/>
    <n v="36.812999999999988"/>
  </r>
  <r>
    <n v="2602"/>
    <x v="1277"/>
    <x v="0"/>
    <x v="30"/>
    <d v="2013-06-05T00:00:00"/>
    <s v="Same Day"/>
    <x v="633"/>
    <s v="Edward Nazzal"/>
    <x v="0"/>
    <s v="United States"/>
    <s v="New York City"/>
    <x v="15"/>
    <n v="10035"/>
    <x v="3"/>
    <x v="811"/>
    <x v="1"/>
    <x v="10"/>
    <x v="33"/>
    <n v="14.940000000000001"/>
    <n v="3"/>
    <n v="0"/>
    <n v="7.0218000000000007"/>
  </r>
  <r>
    <n v="2603"/>
    <x v="1277"/>
    <x v="0"/>
    <x v="30"/>
    <d v="2013-06-05T00:00:00"/>
    <s v="Same Day"/>
    <x v="633"/>
    <s v="Edward Nazzal"/>
    <x v="0"/>
    <s v="United States"/>
    <s v="New York City"/>
    <x v="15"/>
    <n v="10035"/>
    <x v="3"/>
    <x v="1384"/>
    <x v="2"/>
    <x v="15"/>
    <x v="1361"/>
    <n v="1349.85"/>
    <n v="3"/>
    <n v="0"/>
    <n v="364.45949999999993"/>
  </r>
  <r>
    <n v="2604"/>
    <x v="1277"/>
    <x v="0"/>
    <x v="30"/>
    <d v="2013-06-05T00:00:00"/>
    <s v="Same Day"/>
    <x v="633"/>
    <s v="Edward Nazzal"/>
    <x v="0"/>
    <s v="United States"/>
    <s v="New York City"/>
    <x v="15"/>
    <n v="10035"/>
    <x v="3"/>
    <x v="1057"/>
    <x v="0"/>
    <x v="0"/>
    <x v="1037"/>
    <n v="136.78399999999999"/>
    <n v="1"/>
    <n v="0.2"/>
    <n v="5.129400000000004"/>
  </r>
  <r>
    <n v="2605"/>
    <x v="1277"/>
    <x v="0"/>
    <x v="30"/>
    <d v="2013-06-05T00:00:00"/>
    <s v="Same Day"/>
    <x v="633"/>
    <s v="Edward Nazzal"/>
    <x v="0"/>
    <s v="United States"/>
    <s v="New York City"/>
    <x v="15"/>
    <n v="10035"/>
    <x v="3"/>
    <x v="677"/>
    <x v="0"/>
    <x v="5"/>
    <x v="671"/>
    <n v="61.12"/>
    <n v="4"/>
    <n v="0"/>
    <n v="20.780799999999999"/>
  </r>
  <r>
    <n v="2606"/>
    <x v="1278"/>
    <x v="2"/>
    <x v="757"/>
    <d v="2011-12-21T00:00:00"/>
    <s v="Standard Class"/>
    <x v="634"/>
    <s v="Kean Nguyen"/>
    <x v="1"/>
    <s v="United States"/>
    <s v="Jacksonville"/>
    <x v="2"/>
    <n v="32216"/>
    <x v="0"/>
    <x v="1065"/>
    <x v="1"/>
    <x v="8"/>
    <x v="1045"/>
    <n v="1.1670000000000003"/>
    <n v="1"/>
    <n v="0.7"/>
    <n v="-0.85579999999999989"/>
  </r>
  <r>
    <n v="2607"/>
    <x v="1279"/>
    <x v="0"/>
    <x v="758"/>
    <d v="2013-03-11T00:00:00"/>
    <s v="Standard Class"/>
    <x v="450"/>
    <s v="Michael Granlund"/>
    <x v="2"/>
    <s v="United States"/>
    <s v="San Diego"/>
    <x v="1"/>
    <n v="92024"/>
    <x v="1"/>
    <x v="1385"/>
    <x v="1"/>
    <x v="6"/>
    <x v="1362"/>
    <n v="16.989999999999998"/>
    <n v="1"/>
    <n v="0"/>
    <n v="4.9270999999999976"/>
  </r>
  <r>
    <n v="2608"/>
    <x v="1280"/>
    <x v="2"/>
    <x v="641"/>
    <d v="2011-11-30T00:00:00"/>
    <s v="Standard Class"/>
    <x v="565"/>
    <s v="Matt Collister"/>
    <x v="1"/>
    <s v="United States"/>
    <s v="Arlington"/>
    <x v="5"/>
    <n v="76017"/>
    <x v="2"/>
    <x v="1386"/>
    <x v="2"/>
    <x v="11"/>
    <x v="1363"/>
    <n v="24.672000000000001"/>
    <n v="3"/>
    <n v="0.2"/>
    <n v="0"/>
  </r>
  <r>
    <n v="2609"/>
    <x v="1280"/>
    <x v="2"/>
    <x v="641"/>
    <d v="2011-11-30T00:00:00"/>
    <s v="Standard Class"/>
    <x v="565"/>
    <s v="Matt Collister"/>
    <x v="1"/>
    <s v="United States"/>
    <s v="Arlington"/>
    <x v="5"/>
    <n v="76017"/>
    <x v="2"/>
    <x v="395"/>
    <x v="1"/>
    <x v="2"/>
    <x v="391"/>
    <n v="2.52"/>
    <n v="1"/>
    <n v="0.2"/>
    <n v="0.88200000000000001"/>
  </r>
  <r>
    <n v="2610"/>
    <x v="1280"/>
    <x v="2"/>
    <x v="641"/>
    <d v="2011-11-30T00:00:00"/>
    <s v="Standard Class"/>
    <x v="565"/>
    <s v="Matt Collister"/>
    <x v="1"/>
    <s v="United States"/>
    <s v="Arlington"/>
    <x v="5"/>
    <n v="76017"/>
    <x v="2"/>
    <x v="3"/>
    <x v="0"/>
    <x v="3"/>
    <x v="3"/>
    <n v="1218.7349999999997"/>
    <n v="5"/>
    <n v="0.3"/>
    <n v="-121.87349999999992"/>
  </r>
  <r>
    <n v="2611"/>
    <x v="1280"/>
    <x v="2"/>
    <x v="641"/>
    <d v="2011-11-30T00:00:00"/>
    <s v="Standard Class"/>
    <x v="565"/>
    <s v="Matt Collister"/>
    <x v="1"/>
    <s v="United States"/>
    <s v="Arlington"/>
    <x v="5"/>
    <n v="76017"/>
    <x v="2"/>
    <x v="1238"/>
    <x v="1"/>
    <x v="2"/>
    <x v="1212"/>
    <n v="5.9039999999999999"/>
    <n v="2"/>
    <n v="0.2"/>
    <n v="1.9925999999999999"/>
  </r>
  <r>
    <n v="2612"/>
    <x v="1280"/>
    <x v="2"/>
    <x v="641"/>
    <d v="2011-11-30T00:00:00"/>
    <s v="Standard Class"/>
    <x v="565"/>
    <s v="Matt Collister"/>
    <x v="1"/>
    <s v="United States"/>
    <s v="Arlington"/>
    <x v="5"/>
    <n v="76017"/>
    <x v="2"/>
    <x v="783"/>
    <x v="1"/>
    <x v="10"/>
    <x v="774"/>
    <n v="15.696000000000002"/>
    <n v="3"/>
    <n v="0.2"/>
    <n v="5.1011999999999995"/>
  </r>
  <r>
    <n v="2613"/>
    <x v="1280"/>
    <x v="2"/>
    <x v="641"/>
    <d v="2011-11-30T00:00:00"/>
    <s v="Standard Class"/>
    <x v="565"/>
    <s v="Matt Collister"/>
    <x v="1"/>
    <s v="United States"/>
    <s v="Arlington"/>
    <x v="5"/>
    <n v="76017"/>
    <x v="2"/>
    <x v="534"/>
    <x v="0"/>
    <x v="5"/>
    <x v="529"/>
    <n v="6.0960000000000001"/>
    <n v="3"/>
    <n v="0.6"/>
    <n v="-3.9624000000000006"/>
  </r>
  <r>
    <n v="2614"/>
    <x v="1281"/>
    <x v="0"/>
    <x v="236"/>
    <d v="2013-05-06T00:00:00"/>
    <s v="Standard Class"/>
    <x v="635"/>
    <s v="Bill Overfelt"/>
    <x v="1"/>
    <s v="United States"/>
    <s v="Los Angeles"/>
    <x v="1"/>
    <n v="90045"/>
    <x v="1"/>
    <x v="792"/>
    <x v="0"/>
    <x v="1"/>
    <x v="782"/>
    <n v="41.568000000000005"/>
    <n v="2"/>
    <n v="0.2"/>
    <n v="2.5980000000000008"/>
  </r>
  <r>
    <n v="2615"/>
    <x v="1282"/>
    <x v="2"/>
    <x v="759"/>
    <d v="2011-05-03T00:00:00"/>
    <s v="Standard Class"/>
    <x v="636"/>
    <s v="Aleksandra Gannaway"/>
    <x v="1"/>
    <s v="United States"/>
    <s v="Los Angeles"/>
    <x v="1"/>
    <n v="90049"/>
    <x v="1"/>
    <x v="370"/>
    <x v="0"/>
    <x v="1"/>
    <x v="366"/>
    <n v="230.28000000000003"/>
    <n v="3"/>
    <n v="0.2"/>
    <n v="23.027999999999992"/>
  </r>
  <r>
    <n v="2616"/>
    <x v="1282"/>
    <x v="2"/>
    <x v="759"/>
    <d v="2011-05-03T00:00:00"/>
    <s v="Standard Class"/>
    <x v="636"/>
    <s v="Aleksandra Gannaway"/>
    <x v="1"/>
    <s v="United States"/>
    <s v="Los Angeles"/>
    <x v="1"/>
    <n v="90049"/>
    <x v="1"/>
    <x v="31"/>
    <x v="1"/>
    <x v="8"/>
    <x v="31"/>
    <n v="18.288"/>
    <n v="6"/>
    <n v="0.2"/>
    <n v="5.714999999999999"/>
  </r>
  <r>
    <n v="2617"/>
    <x v="1283"/>
    <x v="3"/>
    <x v="719"/>
    <d v="2014-04-06T00:00:00"/>
    <s v="Standard Class"/>
    <x v="333"/>
    <s v="Maribeth Schnelling"/>
    <x v="0"/>
    <s v="United States"/>
    <s v="San Francisco"/>
    <x v="1"/>
    <n v="94110"/>
    <x v="1"/>
    <x v="1387"/>
    <x v="1"/>
    <x v="2"/>
    <x v="1364"/>
    <n v="5.78"/>
    <n v="2"/>
    <n v="0"/>
    <n v="2.7166000000000001"/>
  </r>
  <r>
    <n v="2618"/>
    <x v="1283"/>
    <x v="3"/>
    <x v="719"/>
    <d v="2014-04-06T00:00:00"/>
    <s v="Standard Class"/>
    <x v="333"/>
    <s v="Maribeth Schnelling"/>
    <x v="0"/>
    <s v="United States"/>
    <s v="San Francisco"/>
    <x v="1"/>
    <n v="94110"/>
    <x v="1"/>
    <x v="673"/>
    <x v="1"/>
    <x v="8"/>
    <x v="667"/>
    <n v="121.67999999999999"/>
    <n v="13"/>
    <n v="0.2"/>
    <n v="38.024999999999977"/>
  </r>
  <r>
    <n v="2619"/>
    <x v="1284"/>
    <x v="3"/>
    <x v="66"/>
    <d v="2014-12-27T00:00:00"/>
    <s v="Standard Class"/>
    <x v="487"/>
    <s v="Jim Mitchum"/>
    <x v="1"/>
    <s v="United States"/>
    <s v="Carlsbad"/>
    <x v="27"/>
    <n v="88220"/>
    <x v="1"/>
    <x v="381"/>
    <x v="1"/>
    <x v="6"/>
    <x v="377"/>
    <n v="4.17"/>
    <n v="3"/>
    <n v="0"/>
    <n v="1.0841999999999998"/>
  </r>
  <r>
    <n v="2620"/>
    <x v="1284"/>
    <x v="3"/>
    <x v="66"/>
    <d v="2014-12-27T00:00:00"/>
    <s v="Standard Class"/>
    <x v="487"/>
    <s v="Jim Mitchum"/>
    <x v="1"/>
    <s v="United States"/>
    <s v="Carlsbad"/>
    <x v="27"/>
    <n v="88220"/>
    <x v="1"/>
    <x v="1020"/>
    <x v="2"/>
    <x v="7"/>
    <x v="1002"/>
    <n v="67.040000000000006"/>
    <n v="4"/>
    <n v="0.2"/>
    <n v="6.7039999999999971"/>
  </r>
  <r>
    <n v="2621"/>
    <x v="1284"/>
    <x v="3"/>
    <x v="66"/>
    <d v="2014-12-27T00:00:00"/>
    <s v="Standard Class"/>
    <x v="487"/>
    <s v="Jim Mitchum"/>
    <x v="1"/>
    <s v="United States"/>
    <s v="Carlsbad"/>
    <x v="27"/>
    <n v="88220"/>
    <x v="1"/>
    <x v="253"/>
    <x v="1"/>
    <x v="4"/>
    <x v="251"/>
    <n v="37.32"/>
    <n v="3"/>
    <n v="0"/>
    <n v="10.4496"/>
  </r>
  <r>
    <n v="2622"/>
    <x v="1284"/>
    <x v="3"/>
    <x v="66"/>
    <d v="2014-12-27T00:00:00"/>
    <s v="Standard Class"/>
    <x v="487"/>
    <s v="Jim Mitchum"/>
    <x v="1"/>
    <s v="United States"/>
    <s v="Carlsbad"/>
    <x v="27"/>
    <n v="88220"/>
    <x v="1"/>
    <x v="932"/>
    <x v="1"/>
    <x v="2"/>
    <x v="916"/>
    <n v="18.45"/>
    <n v="5"/>
    <n v="0"/>
    <n v="8.6715"/>
  </r>
  <r>
    <n v="2623"/>
    <x v="1285"/>
    <x v="2"/>
    <x v="640"/>
    <d v="2011-12-06T00:00:00"/>
    <s v="Second Class"/>
    <x v="637"/>
    <s v="Matthew Clasen"/>
    <x v="1"/>
    <s v="United States"/>
    <s v="Saint Louis"/>
    <x v="25"/>
    <n v="63116"/>
    <x v="2"/>
    <x v="1193"/>
    <x v="1"/>
    <x v="10"/>
    <x v="1169"/>
    <n v="25.92"/>
    <n v="4"/>
    <n v="0"/>
    <n v="12.441600000000001"/>
  </r>
  <r>
    <n v="2624"/>
    <x v="1286"/>
    <x v="3"/>
    <x v="760"/>
    <d v="2014-10-25T00:00:00"/>
    <s v="First Class"/>
    <x v="638"/>
    <s v="Tom Ashbrook"/>
    <x v="2"/>
    <s v="United States"/>
    <s v="New York City"/>
    <x v="15"/>
    <n v="10024"/>
    <x v="3"/>
    <x v="1388"/>
    <x v="2"/>
    <x v="16"/>
    <x v="1365"/>
    <n v="11199.968000000001"/>
    <n v="4"/>
    <n v="0.2"/>
    <n v="3919.9887999999992"/>
  </r>
  <r>
    <n v="2625"/>
    <x v="1286"/>
    <x v="3"/>
    <x v="760"/>
    <d v="2014-10-25T00:00:00"/>
    <s v="First Class"/>
    <x v="638"/>
    <s v="Tom Ashbrook"/>
    <x v="2"/>
    <s v="United States"/>
    <s v="New York City"/>
    <x v="15"/>
    <n v="10024"/>
    <x v="3"/>
    <x v="716"/>
    <x v="2"/>
    <x v="7"/>
    <x v="708"/>
    <n v="2399.6"/>
    <n v="8"/>
    <n v="0"/>
    <n v="647.89200000000005"/>
  </r>
  <r>
    <n v="2626"/>
    <x v="1286"/>
    <x v="3"/>
    <x v="760"/>
    <d v="2014-10-25T00:00:00"/>
    <s v="First Class"/>
    <x v="638"/>
    <s v="Tom Ashbrook"/>
    <x v="2"/>
    <s v="United States"/>
    <s v="New York City"/>
    <x v="15"/>
    <n v="10024"/>
    <x v="3"/>
    <x v="118"/>
    <x v="1"/>
    <x v="12"/>
    <x v="118"/>
    <n v="63.9"/>
    <n v="5"/>
    <n v="0"/>
    <n v="28.754999999999995"/>
  </r>
  <r>
    <n v="2627"/>
    <x v="1286"/>
    <x v="3"/>
    <x v="760"/>
    <d v="2014-10-25T00:00:00"/>
    <s v="First Class"/>
    <x v="638"/>
    <s v="Tom Ashbrook"/>
    <x v="2"/>
    <s v="United States"/>
    <s v="New York City"/>
    <x v="15"/>
    <n v="10024"/>
    <x v="3"/>
    <x v="509"/>
    <x v="2"/>
    <x v="7"/>
    <x v="504"/>
    <n v="52.99"/>
    <n v="1"/>
    <n v="0"/>
    <n v="0.52989999999999782"/>
  </r>
  <r>
    <n v="2628"/>
    <x v="1287"/>
    <x v="3"/>
    <x v="38"/>
    <d v="2014-11-16T00:00:00"/>
    <s v="First Class"/>
    <x v="115"/>
    <s v="Sean Braxton"/>
    <x v="1"/>
    <s v="United States"/>
    <s v="Springfield"/>
    <x v="24"/>
    <n v="45503"/>
    <x v="3"/>
    <x v="452"/>
    <x v="2"/>
    <x v="11"/>
    <x v="448"/>
    <n v="60.864000000000004"/>
    <n v="4"/>
    <n v="0.2"/>
    <n v="9.1295999999999964"/>
  </r>
  <r>
    <n v="2629"/>
    <x v="1287"/>
    <x v="3"/>
    <x v="38"/>
    <d v="2014-11-16T00:00:00"/>
    <s v="First Class"/>
    <x v="115"/>
    <s v="Sean Braxton"/>
    <x v="1"/>
    <s v="United States"/>
    <s v="Springfield"/>
    <x v="24"/>
    <n v="45503"/>
    <x v="3"/>
    <x v="1389"/>
    <x v="2"/>
    <x v="15"/>
    <x v="1366"/>
    <n v="652.99500000000012"/>
    <n v="7"/>
    <n v="0.7"/>
    <n v="-935.95949999999993"/>
  </r>
  <r>
    <n v="2630"/>
    <x v="1287"/>
    <x v="3"/>
    <x v="38"/>
    <d v="2014-11-16T00:00:00"/>
    <s v="First Class"/>
    <x v="115"/>
    <s v="Sean Braxton"/>
    <x v="1"/>
    <s v="United States"/>
    <s v="Springfield"/>
    <x v="24"/>
    <n v="45503"/>
    <x v="3"/>
    <x v="1390"/>
    <x v="1"/>
    <x v="8"/>
    <x v="1367"/>
    <n v="11.220000000000002"/>
    <n v="10"/>
    <n v="0.7"/>
    <n v="-7.4799999999999969"/>
  </r>
  <r>
    <n v="2631"/>
    <x v="1288"/>
    <x v="1"/>
    <x v="229"/>
    <d v="2012-09-15T00:00:00"/>
    <s v="Standard Class"/>
    <x v="492"/>
    <s v="Aimee Bixby"/>
    <x v="0"/>
    <s v="United States"/>
    <s v="Tulsa"/>
    <x v="26"/>
    <n v="74133"/>
    <x v="2"/>
    <x v="1231"/>
    <x v="1"/>
    <x v="10"/>
    <x v="1205"/>
    <n v="14.940000000000001"/>
    <n v="3"/>
    <n v="0"/>
    <n v="7.0218000000000007"/>
  </r>
  <r>
    <n v="2632"/>
    <x v="1289"/>
    <x v="3"/>
    <x v="356"/>
    <d v="2014-05-21T00:00:00"/>
    <s v="Standard Class"/>
    <x v="639"/>
    <s v="Jason Fortune-"/>
    <x v="0"/>
    <s v="United States"/>
    <s v="Seattle"/>
    <x v="4"/>
    <n v="98103"/>
    <x v="1"/>
    <x v="891"/>
    <x v="0"/>
    <x v="5"/>
    <x v="875"/>
    <n v="39.96"/>
    <n v="2"/>
    <n v="0"/>
    <n v="17.182800000000004"/>
  </r>
  <r>
    <n v="2633"/>
    <x v="1289"/>
    <x v="3"/>
    <x v="356"/>
    <d v="2014-05-21T00:00:00"/>
    <s v="Standard Class"/>
    <x v="639"/>
    <s v="Jason Fortune-"/>
    <x v="0"/>
    <s v="United States"/>
    <s v="Seattle"/>
    <x v="4"/>
    <n v="98103"/>
    <x v="1"/>
    <x v="1391"/>
    <x v="0"/>
    <x v="1"/>
    <x v="1368"/>
    <n v="42.624000000000002"/>
    <n v="2"/>
    <n v="0.2"/>
    <n v="4.2623999999999977"/>
  </r>
  <r>
    <n v="2634"/>
    <x v="1289"/>
    <x v="3"/>
    <x v="356"/>
    <d v="2014-05-21T00:00:00"/>
    <s v="Standard Class"/>
    <x v="639"/>
    <s v="Jason Fortune-"/>
    <x v="0"/>
    <s v="United States"/>
    <s v="Seattle"/>
    <x v="4"/>
    <n v="98103"/>
    <x v="1"/>
    <x v="157"/>
    <x v="0"/>
    <x v="1"/>
    <x v="156"/>
    <n v="220.96"/>
    <n v="1"/>
    <n v="0.2"/>
    <n v="24.857999999999983"/>
  </r>
  <r>
    <n v="2635"/>
    <x v="1290"/>
    <x v="1"/>
    <x v="761"/>
    <d v="2012-07-10T00:00:00"/>
    <s v="Second Class"/>
    <x v="541"/>
    <s v="Barbara Fisher"/>
    <x v="1"/>
    <s v="United States"/>
    <s v="Fayetteville"/>
    <x v="3"/>
    <n v="28314"/>
    <x v="0"/>
    <x v="1392"/>
    <x v="0"/>
    <x v="5"/>
    <x v="1369"/>
    <n v="4.9280000000000008"/>
    <n v="2"/>
    <n v="0.2"/>
    <n v="0.73919999999999941"/>
  </r>
  <r>
    <n v="2636"/>
    <x v="1290"/>
    <x v="1"/>
    <x v="761"/>
    <d v="2012-07-10T00:00:00"/>
    <s v="Second Class"/>
    <x v="541"/>
    <s v="Barbara Fisher"/>
    <x v="1"/>
    <s v="United States"/>
    <s v="Fayetteville"/>
    <x v="3"/>
    <n v="28314"/>
    <x v="0"/>
    <x v="544"/>
    <x v="1"/>
    <x v="8"/>
    <x v="539"/>
    <n v="7.2300000000000022"/>
    <n v="5"/>
    <n v="0.7"/>
    <n v="-5.7840000000000007"/>
  </r>
  <r>
    <n v="2637"/>
    <x v="1291"/>
    <x v="1"/>
    <x v="762"/>
    <d v="2012-08-19T00:00:00"/>
    <s v="Standard Class"/>
    <x v="640"/>
    <s v="Tim Taslimi"/>
    <x v="1"/>
    <s v="United States"/>
    <s v="Los Angeles"/>
    <x v="1"/>
    <n v="90045"/>
    <x v="1"/>
    <x v="765"/>
    <x v="1"/>
    <x v="4"/>
    <x v="757"/>
    <n v="323.10000000000002"/>
    <n v="2"/>
    <n v="0"/>
    <n v="61.38900000000001"/>
  </r>
  <r>
    <n v="2638"/>
    <x v="1292"/>
    <x v="3"/>
    <x v="492"/>
    <d v="2014-06-19T00:00:00"/>
    <s v="Standard Class"/>
    <x v="641"/>
    <s v="Sarah Bern"/>
    <x v="0"/>
    <s v="United States"/>
    <s v="New York City"/>
    <x v="15"/>
    <n v="10035"/>
    <x v="3"/>
    <x v="1393"/>
    <x v="1"/>
    <x v="10"/>
    <x v="1370"/>
    <n v="19.04"/>
    <n v="4"/>
    <n v="0"/>
    <n v="9.3295999999999992"/>
  </r>
  <r>
    <n v="2639"/>
    <x v="1292"/>
    <x v="3"/>
    <x v="492"/>
    <d v="2014-06-19T00:00:00"/>
    <s v="Standard Class"/>
    <x v="641"/>
    <s v="Sarah Bern"/>
    <x v="0"/>
    <s v="United States"/>
    <s v="New York City"/>
    <x v="15"/>
    <n v="10035"/>
    <x v="3"/>
    <x v="520"/>
    <x v="1"/>
    <x v="8"/>
    <x v="515"/>
    <n v="13.128"/>
    <n v="3"/>
    <n v="0.2"/>
    <n v="4.2665999999999986"/>
  </r>
  <r>
    <n v="2640"/>
    <x v="1292"/>
    <x v="3"/>
    <x v="492"/>
    <d v="2014-06-19T00:00:00"/>
    <s v="Standard Class"/>
    <x v="641"/>
    <s v="Sarah Bern"/>
    <x v="0"/>
    <s v="United States"/>
    <s v="New York City"/>
    <x v="15"/>
    <n v="10035"/>
    <x v="3"/>
    <x v="1394"/>
    <x v="1"/>
    <x v="6"/>
    <x v="1371"/>
    <n v="64.14"/>
    <n v="3"/>
    <n v="0"/>
    <n v="16.676400000000001"/>
  </r>
  <r>
    <n v="2641"/>
    <x v="1292"/>
    <x v="3"/>
    <x v="492"/>
    <d v="2014-06-19T00:00:00"/>
    <s v="Standard Class"/>
    <x v="641"/>
    <s v="Sarah Bern"/>
    <x v="0"/>
    <s v="United States"/>
    <s v="New York City"/>
    <x v="15"/>
    <n v="10035"/>
    <x v="3"/>
    <x v="467"/>
    <x v="0"/>
    <x v="1"/>
    <x v="463"/>
    <n v="858.24"/>
    <n v="4"/>
    <n v="0.1"/>
    <n v="143.03999999999996"/>
  </r>
  <r>
    <n v="2642"/>
    <x v="1293"/>
    <x v="1"/>
    <x v="763"/>
    <d v="2012-02-25T00:00:00"/>
    <s v="Standard Class"/>
    <x v="215"/>
    <s v="Liz MacKendrick"/>
    <x v="0"/>
    <s v="United States"/>
    <s v="Hot Springs"/>
    <x v="36"/>
    <n v="71901"/>
    <x v="0"/>
    <x v="701"/>
    <x v="2"/>
    <x v="11"/>
    <x v="694"/>
    <n v="29.99"/>
    <n v="1"/>
    <n v="0"/>
    <n v="2.9989999999999988"/>
  </r>
  <r>
    <n v="2643"/>
    <x v="1294"/>
    <x v="0"/>
    <x v="723"/>
    <d v="2013-12-31T00:00:00"/>
    <s v="First Class"/>
    <x v="567"/>
    <s v="Kelly Andreada"/>
    <x v="0"/>
    <s v="United States"/>
    <s v="Aurora"/>
    <x v="10"/>
    <n v="60505"/>
    <x v="2"/>
    <x v="968"/>
    <x v="1"/>
    <x v="10"/>
    <x v="952"/>
    <n v="186.048"/>
    <n v="6"/>
    <n v="0.2"/>
    <n v="67.442399999999992"/>
  </r>
  <r>
    <n v="2644"/>
    <x v="1295"/>
    <x v="0"/>
    <x v="764"/>
    <d v="2013-04-22T00:00:00"/>
    <s v="Second Class"/>
    <x v="408"/>
    <s v="Ben Ferrer"/>
    <x v="2"/>
    <s v="United States"/>
    <s v="Raleigh"/>
    <x v="3"/>
    <n v="27604"/>
    <x v="0"/>
    <x v="521"/>
    <x v="2"/>
    <x v="7"/>
    <x v="516"/>
    <n v="36.792000000000002"/>
    <n v="1"/>
    <n v="0.2"/>
    <n v="4.1390999999999991"/>
  </r>
  <r>
    <n v="2645"/>
    <x v="1295"/>
    <x v="0"/>
    <x v="764"/>
    <d v="2013-04-22T00:00:00"/>
    <s v="Second Class"/>
    <x v="408"/>
    <s v="Ben Ferrer"/>
    <x v="2"/>
    <s v="United States"/>
    <s v="Raleigh"/>
    <x v="3"/>
    <n v="27604"/>
    <x v="0"/>
    <x v="396"/>
    <x v="0"/>
    <x v="5"/>
    <x v="392"/>
    <n v="18.624000000000002"/>
    <n v="8"/>
    <n v="0.2"/>
    <n v="6.2855999999999987"/>
  </r>
  <r>
    <n v="2646"/>
    <x v="1296"/>
    <x v="2"/>
    <x v="557"/>
    <d v="2011-09-12T00:00:00"/>
    <s v="Second Class"/>
    <x v="483"/>
    <s v="Tom Boeckenhauer"/>
    <x v="0"/>
    <s v="United States"/>
    <s v="Tulsa"/>
    <x v="26"/>
    <n v="74133"/>
    <x v="2"/>
    <x v="1006"/>
    <x v="0"/>
    <x v="5"/>
    <x v="1372"/>
    <n v="57.69"/>
    <n v="3"/>
    <n v="0"/>
    <n v="23.652900000000002"/>
  </r>
  <r>
    <n v="2647"/>
    <x v="1296"/>
    <x v="2"/>
    <x v="557"/>
    <d v="2011-09-12T00:00:00"/>
    <s v="Second Class"/>
    <x v="483"/>
    <s v="Tom Boeckenhauer"/>
    <x v="0"/>
    <s v="United States"/>
    <s v="Tulsa"/>
    <x v="26"/>
    <n v="74133"/>
    <x v="2"/>
    <x v="1395"/>
    <x v="1"/>
    <x v="8"/>
    <x v="1373"/>
    <n v="42.81"/>
    <n v="3"/>
    <n v="0"/>
    <n v="20.120699999999999"/>
  </r>
  <r>
    <n v="2648"/>
    <x v="1296"/>
    <x v="2"/>
    <x v="557"/>
    <d v="2011-09-12T00:00:00"/>
    <s v="Second Class"/>
    <x v="483"/>
    <s v="Tom Boeckenhauer"/>
    <x v="0"/>
    <s v="United States"/>
    <s v="Tulsa"/>
    <x v="26"/>
    <n v="74133"/>
    <x v="2"/>
    <x v="1396"/>
    <x v="1"/>
    <x v="10"/>
    <x v="1374"/>
    <n v="12.96"/>
    <n v="2"/>
    <n v="0"/>
    <n v="6.2208000000000006"/>
  </r>
  <r>
    <n v="2649"/>
    <x v="1296"/>
    <x v="2"/>
    <x v="557"/>
    <d v="2011-09-12T00:00:00"/>
    <s v="Second Class"/>
    <x v="483"/>
    <s v="Tom Boeckenhauer"/>
    <x v="0"/>
    <s v="United States"/>
    <s v="Tulsa"/>
    <x v="26"/>
    <n v="74133"/>
    <x v="2"/>
    <x v="1369"/>
    <x v="0"/>
    <x v="5"/>
    <x v="1345"/>
    <n v="821.87999999999988"/>
    <n v="6"/>
    <n v="0"/>
    <n v="213.68880000000001"/>
  </r>
  <r>
    <n v="2650"/>
    <x v="1296"/>
    <x v="2"/>
    <x v="557"/>
    <d v="2011-09-12T00:00:00"/>
    <s v="Second Class"/>
    <x v="483"/>
    <s v="Tom Boeckenhauer"/>
    <x v="0"/>
    <s v="United States"/>
    <s v="Tulsa"/>
    <x v="26"/>
    <n v="74133"/>
    <x v="2"/>
    <x v="139"/>
    <x v="2"/>
    <x v="7"/>
    <x v="139"/>
    <n v="104.85000000000001"/>
    <n v="3"/>
    <n v="0"/>
    <n v="28.309500000000007"/>
  </r>
  <r>
    <n v="2651"/>
    <x v="1297"/>
    <x v="0"/>
    <x v="182"/>
    <d v="2013-10-02T00:00:00"/>
    <s v="Standard Class"/>
    <x v="64"/>
    <s v="Sally Hughsby"/>
    <x v="1"/>
    <s v="United States"/>
    <s v="Hesperia"/>
    <x v="1"/>
    <n v="92345"/>
    <x v="1"/>
    <x v="899"/>
    <x v="0"/>
    <x v="0"/>
    <x v="883"/>
    <n v="424.95749999999992"/>
    <n v="5"/>
    <n v="0.15"/>
    <n v="19.997999999999976"/>
  </r>
  <r>
    <n v="2652"/>
    <x v="1298"/>
    <x v="3"/>
    <x v="697"/>
    <d v="2014-09-22T00:00:00"/>
    <s v="Second Class"/>
    <x v="127"/>
    <s v="Alan Schoenberger"/>
    <x v="1"/>
    <s v="United States"/>
    <s v="Provo"/>
    <x v="7"/>
    <n v="84604"/>
    <x v="1"/>
    <x v="1366"/>
    <x v="1"/>
    <x v="8"/>
    <x v="304"/>
    <n v="10.776000000000002"/>
    <n v="3"/>
    <n v="0.2"/>
    <n v="3.5021999999999989"/>
  </r>
  <r>
    <n v="2653"/>
    <x v="1298"/>
    <x v="3"/>
    <x v="697"/>
    <d v="2014-09-22T00:00:00"/>
    <s v="Second Class"/>
    <x v="127"/>
    <s v="Alan Schoenberger"/>
    <x v="1"/>
    <s v="United States"/>
    <s v="Provo"/>
    <x v="7"/>
    <n v="84604"/>
    <x v="1"/>
    <x v="696"/>
    <x v="1"/>
    <x v="8"/>
    <x v="689"/>
    <n v="11.784000000000001"/>
    <n v="3"/>
    <n v="0.2"/>
    <n v="4.2716999999999992"/>
  </r>
  <r>
    <n v="2654"/>
    <x v="1298"/>
    <x v="3"/>
    <x v="697"/>
    <d v="2014-09-22T00:00:00"/>
    <s v="Second Class"/>
    <x v="127"/>
    <s v="Alan Schoenberger"/>
    <x v="1"/>
    <s v="United States"/>
    <s v="Provo"/>
    <x v="7"/>
    <n v="84604"/>
    <x v="1"/>
    <x v="1397"/>
    <x v="1"/>
    <x v="10"/>
    <x v="1375"/>
    <n v="164.88"/>
    <n v="3"/>
    <n v="0"/>
    <n v="80.791200000000003"/>
  </r>
  <r>
    <n v="2655"/>
    <x v="1298"/>
    <x v="3"/>
    <x v="697"/>
    <d v="2014-09-22T00:00:00"/>
    <s v="Second Class"/>
    <x v="127"/>
    <s v="Alan Schoenberger"/>
    <x v="1"/>
    <s v="United States"/>
    <s v="Provo"/>
    <x v="7"/>
    <n v="84604"/>
    <x v="1"/>
    <x v="1398"/>
    <x v="0"/>
    <x v="0"/>
    <x v="1376"/>
    <n v="1292.94"/>
    <n v="3"/>
    <n v="0"/>
    <n v="77.576399999999921"/>
  </r>
  <r>
    <n v="2656"/>
    <x v="1298"/>
    <x v="3"/>
    <x v="697"/>
    <d v="2014-09-22T00:00:00"/>
    <s v="Second Class"/>
    <x v="127"/>
    <s v="Alan Schoenberger"/>
    <x v="1"/>
    <s v="United States"/>
    <s v="Provo"/>
    <x v="7"/>
    <n v="84604"/>
    <x v="1"/>
    <x v="1399"/>
    <x v="1"/>
    <x v="8"/>
    <x v="1377"/>
    <n v="25.584000000000003"/>
    <n v="2"/>
    <n v="0.2"/>
    <n v="8.9543999999999997"/>
  </r>
  <r>
    <n v="2657"/>
    <x v="1298"/>
    <x v="3"/>
    <x v="697"/>
    <d v="2014-09-22T00:00:00"/>
    <s v="Second Class"/>
    <x v="127"/>
    <s v="Alan Schoenberger"/>
    <x v="1"/>
    <s v="United States"/>
    <s v="Provo"/>
    <x v="7"/>
    <n v="84604"/>
    <x v="1"/>
    <x v="533"/>
    <x v="1"/>
    <x v="4"/>
    <x v="528"/>
    <n v="261.74"/>
    <n v="2"/>
    <n v="0"/>
    <n v="65.435000000000002"/>
  </r>
  <r>
    <n v="2658"/>
    <x v="1298"/>
    <x v="3"/>
    <x v="697"/>
    <d v="2014-09-22T00:00:00"/>
    <s v="Second Class"/>
    <x v="127"/>
    <s v="Alan Schoenberger"/>
    <x v="1"/>
    <s v="United States"/>
    <s v="Provo"/>
    <x v="7"/>
    <n v="84604"/>
    <x v="1"/>
    <x v="782"/>
    <x v="1"/>
    <x v="2"/>
    <x v="773"/>
    <n v="14.399999999999999"/>
    <n v="5"/>
    <n v="0"/>
    <n v="7.056"/>
  </r>
  <r>
    <n v="2659"/>
    <x v="1299"/>
    <x v="0"/>
    <x v="765"/>
    <d v="2013-08-21T00:00:00"/>
    <s v="Standard Class"/>
    <x v="7"/>
    <s v="Pete Kriz"/>
    <x v="0"/>
    <s v="United States"/>
    <s v="San Francisco"/>
    <x v="1"/>
    <n v="94110"/>
    <x v="1"/>
    <x v="135"/>
    <x v="1"/>
    <x v="12"/>
    <x v="135"/>
    <n v="10.86"/>
    <n v="3"/>
    <n v="0"/>
    <n v="5.1042000000000005"/>
  </r>
  <r>
    <n v="2660"/>
    <x v="1300"/>
    <x v="1"/>
    <x v="100"/>
    <d v="2012-12-28T00:00:00"/>
    <s v="Standard Class"/>
    <x v="403"/>
    <s v="Harold Ryan"/>
    <x v="1"/>
    <s v="United States"/>
    <s v="Gilbert"/>
    <x v="16"/>
    <n v="85234"/>
    <x v="1"/>
    <x v="157"/>
    <x v="0"/>
    <x v="1"/>
    <x v="156"/>
    <n v="883.84"/>
    <n v="4"/>
    <n v="0.2"/>
    <n v="99.431999999999931"/>
  </r>
  <r>
    <n v="2661"/>
    <x v="1301"/>
    <x v="3"/>
    <x v="354"/>
    <d v="2014-12-03T00:00:00"/>
    <s v="Standard Class"/>
    <x v="375"/>
    <s v="Deirdre Greer"/>
    <x v="1"/>
    <s v="United States"/>
    <s v="New York City"/>
    <x v="15"/>
    <n v="10035"/>
    <x v="3"/>
    <x v="1400"/>
    <x v="2"/>
    <x v="7"/>
    <x v="1378"/>
    <n v="1979.89"/>
    <n v="11"/>
    <n v="0"/>
    <n v="494.97250000000003"/>
  </r>
  <r>
    <n v="2662"/>
    <x v="1301"/>
    <x v="3"/>
    <x v="354"/>
    <d v="2014-12-03T00:00:00"/>
    <s v="Standard Class"/>
    <x v="375"/>
    <s v="Deirdre Greer"/>
    <x v="1"/>
    <s v="United States"/>
    <s v="New York City"/>
    <x v="15"/>
    <n v="10035"/>
    <x v="3"/>
    <x v="889"/>
    <x v="1"/>
    <x v="12"/>
    <x v="873"/>
    <n v="79.959999999999994"/>
    <n v="2"/>
    <n v="0"/>
    <n v="35.981999999999992"/>
  </r>
  <r>
    <n v="2663"/>
    <x v="1302"/>
    <x v="3"/>
    <x v="349"/>
    <d v="2014-04-16T00:00:00"/>
    <s v="First Class"/>
    <x v="642"/>
    <s v="Craig Leslie"/>
    <x v="2"/>
    <s v="United States"/>
    <s v="Springfield"/>
    <x v="25"/>
    <n v="65807"/>
    <x v="2"/>
    <x v="236"/>
    <x v="1"/>
    <x v="8"/>
    <x v="234"/>
    <n v="8.76"/>
    <n v="2"/>
    <n v="0"/>
    <n v="4.2047999999999996"/>
  </r>
  <r>
    <n v="2664"/>
    <x v="1303"/>
    <x v="0"/>
    <x v="766"/>
    <d v="2013-05-05T00:00:00"/>
    <s v="First Class"/>
    <x v="520"/>
    <s v="Herbert Flentye"/>
    <x v="0"/>
    <s v="United States"/>
    <s v="Memphis"/>
    <x v="18"/>
    <n v="38109"/>
    <x v="0"/>
    <x v="639"/>
    <x v="1"/>
    <x v="2"/>
    <x v="633"/>
    <n v="3.9840000000000004"/>
    <n v="1"/>
    <n v="0.2"/>
    <n v="1.2948"/>
  </r>
  <r>
    <n v="2665"/>
    <x v="1303"/>
    <x v="0"/>
    <x v="766"/>
    <d v="2013-05-05T00:00:00"/>
    <s v="First Class"/>
    <x v="520"/>
    <s v="Herbert Flentye"/>
    <x v="0"/>
    <s v="United States"/>
    <s v="Memphis"/>
    <x v="18"/>
    <n v="38109"/>
    <x v="0"/>
    <x v="121"/>
    <x v="0"/>
    <x v="3"/>
    <x v="121"/>
    <n v="370.62"/>
    <n v="3"/>
    <n v="0.4"/>
    <n v="-142.07100000000008"/>
  </r>
  <r>
    <n v="2666"/>
    <x v="1303"/>
    <x v="0"/>
    <x v="766"/>
    <d v="2013-05-05T00:00:00"/>
    <s v="First Class"/>
    <x v="520"/>
    <s v="Herbert Flentye"/>
    <x v="0"/>
    <s v="United States"/>
    <s v="Memphis"/>
    <x v="18"/>
    <n v="38109"/>
    <x v="0"/>
    <x v="1203"/>
    <x v="1"/>
    <x v="8"/>
    <x v="1179"/>
    <n v="2.7420000000000004"/>
    <n v="2"/>
    <n v="0.7"/>
    <n v="-2.0107999999999997"/>
  </r>
  <r>
    <n v="2667"/>
    <x v="1304"/>
    <x v="0"/>
    <x v="393"/>
    <d v="2013-10-02T00:00:00"/>
    <s v="Same Day"/>
    <x v="643"/>
    <s v="Hunter Glantz"/>
    <x v="0"/>
    <s v="United States"/>
    <s v="Amarillo"/>
    <x v="5"/>
    <n v="79109"/>
    <x v="2"/>
    <x v="217"/>
    <x v="2"/>
    <x v="11"/>
    <x v="458"/>
    <n v="79.512000000000015"/>
    <n v="3"/>
    <n v="0.2"/>
    <n v="20.8719"/>
  </r>
  <r>
    <n v="2668"/>
    <x v="1304"/>
    <x v="0"/>
    <x v="393"/>
    <d v="2013-10-02T00:00:00"/>
    <s v="Same Day"/>
    <x v="643"/>
    <s v="Hunter Glantz"/>
    <x v="0"/>
    <s v="United States"/>
    <s v="Amarillo"/>
    <x v="5"/>
    <n v="79109"/>
    <x v="2"/>
    <x v="258"/>
    <x v="1"/>
    <x v="10"/>
    <x v="33"/>
    <n v="28.352"/>
    <n v="1"/>
    <n v="0.2"/>
    <n v="9.568799999999996"/>
  </r>
  <r>
    <n v="2669"/>
    <x v="1305"/>
    <x v="1"/>
    <x v="767"/>
    <d v="2012-08-30T00:00:00"/>
    <s v="Standard Class"/>
    <x v="644"/>
    <s v="Nancy Lomonaco"/>
    <x v="2"/>
    <s v="United States"/>
    <s v="Los Angeles"/>
    <x v="1"/>
    <n v="90045"/>
    <x v="1"/>
    <x v="23"/>
    <x v="0"/>
    <x v="1"/>
    <x v="23"/>
    <n v="40.783999999999999"/>
    <n v="1"/>
    <n v="0.2"/>
    <n v="4.5881999999999987"/>
  </r>
  <r>
    <n v="2670"/>
    <x v="1305"/>
    <x v="1"/>
    <x v="767"/>
    <d v="2012-08-30T00:00:00"/>
    <s v="Standard Class"/>
    <x v="644"/>
    <s v="Nancy Lomonaco"/>
    <x v="2"/>
    <s v="United States"/>
    <s v="Los Angeles"/>
    <x v="1"/>
    <n v="90045"/>
    <x v="1"/>
    <x v="1276"/>
    <x v="1"/>
    <x v="9"/>
    <x v="1252"/>
    <n v="105.96"/>
    <n v="4"/>
    <n v="0"/>
    <n v="29.668800000000005"/>
  </r>
  <r>
    <n v="2671"/>
    <x v="1306"/>
    <x v="2"/>
    <x v="340"/>
    <d v="2011-09-12T00:00:00"/>
    <s v="Second Class"/>
    <x v="645"/>
    <s v="Rick Reed"/>
    <x v="1"/>
    <s v="United States"/>
    <s v="Lowell"/>
    <x v="31"/>
    <n v="1852"/>
    <x v="3"/>
    <x v="162"/>
    <x v="1"/>
    <x v="10"/>
    <x v="161"/>
    <n v="166.44"/>
    <n v="3"/>
    <n v="0"/>
    <n v="79.891199999999998"/>
  </r>
  <r>
    <n v="2672"/>
    <x v="1306"/>
    <x v="2"/>
    <x v="340"/>
    <d v="2011-09-12T00:00:00"/>
    <s v="Second Class"/>
    <x v="645"/>
    <s v="Rick Reed"/>
    <x v="1"/>
    <s v="United States"/>
    <s v="Lowell"/>
    <x v="31"/>
    <n v="1852"/>
    <x v="3"/>
    <x v="1401"/>
    <x v="0"/>
    <x v="1"/>
    <x v="1379"/>
    <n v="785.87999999999988"/>
    <n v="6"/>
    <n v="0"/>
    <n v="212.18759999999997"/>
  </r>
  <r>
    <n v="2673"/>
    <x v="1306"/>
    <x v="2"/>
    <x v="340"/>
    <d v="2011-09-12T00:00:00"/>
    <s v="Second Class"/>
    <x v="645"/>
    <s v="Rick Reed"/>
    <x v="1"/>
    <s v="United States"/>
    <s v="Lowell"/>
    <x v="31"/>
    <n v="1852"/>
    <x v="3"/>
    <x v="1402"/>
    <x v="1"/>
    <x v="10"/>
    <x v="1380"/>
    <n v="26.2"/>
    <n v="2"/>
    <n v="0"/>
    <n v="12.837999999999999"/>
  </r>
  <r>
    <n v="2674"/>
    <x v="1306"/>
    <x v="2"/>
    <x v="340"/>
    <d v="2011-09-12T00:00:00"/>
    <s v="Second Class"/>
    <x v="645"/>
    <s v="Rick Reed"/>
    <x v="1"/>
    <s v="United States"/>
    <s v="Lowell"/>
    <x v="31"/>
    <n v="1852"/>
    <x v="3"/>
    <x v="1244"/>
    <x v="1"/>
    <x v="4"/>
    <x v="1218"/>
    <n v="1325.8500000000001"/>
    <n v="5"/>
    <n v="0"/>
    <n v="238.65299999999991"/>
  </r>
  <r>
    <n v="2675"/>
    <x v="1307"/>
    <x v="3"/>
    <x v="734"/>
    <d v="2014-12-04T00:00:00"/>
    <s v="Same Day"/>
    <x v="646"/>
    <s v="Toby Carlisle"/>
    <x v="0"/>
    <s v="United States"/>
    <s v="San Diego"/>
    <x v="1"/>
    <n v="92024"/>
    <x v="1"/>
    <x v="447"/>
    <x v="1"/>
    <x v="10"/>
    <x v="1219"/>
    <n v="166.44"/>
    <n v="3"/>
    <n v="0"/>
    <n v="79.891199999999998"/>
  </r>
  <r>
    <n v="2676"/>
    <x v="1308"/>
    <x v="3"/>
    <x v="344"/>
    <d v="2014-12-03T00:00:00"/>
    <s v="Standard Class"/>
    <x v="140"/>
    <s v="Doug Bickford"/>
    <x v="0"/>
    <s v="United States"/>
    <s v="Asheville"/>
    <x v="3"/>
    <n v="28806"/>
    <x v="0"/>
    <x v="909"/>
    <x v="1"/>
    <x v="6"/>
    <x v="892"/>
    <n v="8.76"/>
    <n v="5"/>
    <n v="0.2"/>
    <n v="0.76649999999999974"/>
  </r>
  <r>
    <n v="2677"/>
    <x v="1308"/>
    <x v="3"/>
    <x v="344"/>
    <d v="2014-12-03T00:00:00"/>
    <s v="Standard Class"/>
    <x v="140"/>
    <s v="Doug Bickford"/>
    <x v="0"/>
    <s v="United States"/>
    <s v="Asheville"/>
    <x v="3"/>
    <n v="28806"/>
    <x v="0"/>
    <x v="1309"/>
    <x v="1"/>
    <x v="9"/>
    <x v="1285"/>
    <n v="43.584000000000003"/>
    <n v="1"/>
    <n v="0.2"/>
    <n v="4.3584000000000032"/>
  </r>
  <r>
    <n v="2678"/>
    <x v="1309"/>
    <x v="2"/>
    <x v="261"/>
    <d v="2011-06-21T00:00:00"/>
    <s v="Same Day"/>
    <x v="647"/>
    <s v="Stewart Visinsky"/>
    <x v="0"/>
    <s v="United States"/>
    <s v="Pueblo"/>
    <x v="22"/>
    <n v="81001"/>
    <x v="1"/>
    <x v="1085"/>
    <x v="1"/>
    <x v="8"/>
    <x v="1066"/>
    <n v="11.088000000000003"/>
    <n v="7"/>
    <n v="0.7"/>
    <n v="-8.1311999999999998"/>
  </r>
  <r>
    <n v="2679"/>
    <x v="1309"/>
    <x v="2"/>
    <x v="261"/>
    <d v="2011-06-21T00:00:00"/>
    <s v="Same Day"/>
    <x v="647"/>
    <s v="Stewart Visinsky"/>
    <x v="0"/>
    <s v="United States"/>
    <s v="Pueblo"/>
    <x v="22"/>
    <n v="81001"/>
    <x v="1"/>
    <x v="735"/>
    <x v="1"/>
    <x v="8"/>
    <x v="727"/>
    <n v="25.164000000000001"/>
    <n v="2"/>
    <n v="0.7"/>
    <n v="-16.775999999999996"/>
  </r>
  <r>
    <n v="2680"/>
    <x v="1310"/>
    <x v="3"/>
    <x v="276"/>
    <d v="2014-01-28T00:00:00"/>
    <s v="Standard Class"/>
    <x v="414"/>
    <s v="Mick Hernandez"/>
    <x v="2"/>
    <s v="United States"/>
    <s v="Jackson"/>
    <x v="12"/>
    <n v="49201"/>
    <x v="2"/>
    <x v="614"/>
    <x v="1"/>
    <x v="8"/>
    <x v="609"/>
    <n v="14.399999999999999"/>
    <n v="5"/>
    <n v="0"/>
    <n v="7.056"/>
  </r>
  <r>
    <n v="2681"/>
    <x v="1310"/>
    <x v="3"/>
    <x v="276"/>
    <d v="2014-01-28T00:00:00"/>
    <s v="Standard Class"/>
    <x v="414"/>
    <s v="Mick Hernandez"/>
    <x v="2"/>
    <s v="United States"/>
    <s v="Jackson"/>
    <x v="12"/>
    <n v="49201"/>
    <x v="2"/>
    <x v="695"/>
    <x v="2"/>
    <x v="11"/>
    <x v="688"/>
    <n v="619.94999999999993"/>
    <n v="5"/>
    <n v="0"/>
    <n v="111.59099999999995"/>
  </r>
  <r>
    <n v="2682"/>
    <x v="1310"/>
    <x v="3"/>
    <x v="276"/>
    <d v="2014-01-28T00:00:00"/>
    <s v="Standard Class"/>
    <x v="414"/>
    <s v="Mick Hernandez"/>
    <x v="2"/>
    <s v="United States"/>
    <s v="Jackson"/>
    <x v="12"/>
    <n v="49201"/>
    <x v="2"/>
    <x v="1403"/>
    <x v="1"/>
    <x v="8"/>
    <x v="1381"/>
    <n v="89.52"/>
    <n v="4"/>
    <n v="0"/>
    <n v="42.074399999999997"/>
  </r>
  <r>
    <n v="2683"/>
    <x v="1310"/>
    <x v="3"/>
    <x v="276"/>
    <d v="2014-01-28T00:00:00"/>
    <s v="Standard Class"/>
    <x v="414"/>
    <s v="Mick Hernandez"/>
    <x v="2"/>
    <s v="United States"/>
    <s v="Jackson"/>
    <x v="12"/>
    <n v="49201"/>
    <x v="2"/>
    <x v="1404"/>
    <x v="2"/>
    <x v="15"/>
    <x v="1382"/>
    <n v="350.97300000000007"/>
    <n v="3"/>
    <n v="0.1"/>
    <n v="152.08829999999998"/>
  </r>
  <r>
    <n v="2684"/>
    <x v="1310"/>
    <x v="3"/>
    <x v="276"/>
    <d v="2014-01-28T00:00:00"/>
    <s v="Standard Class"/>
    <x v="414"/>
    <s v="Mick Hernandez"/>
    <x v="2"/>
    <s v="United States"/>
    <s v="Jackson"/>
    <x v="12"/>
    <n v="49201"/>
    <x v="2"/>
    <x v="1405"/>
    <x v="2"/>
    <x v="7"/>
    <x v="1383"/>
    <n v="164.99"/>
    <n v="1"/>
    <n v="0"/>
    <n v="49.496999999999986"/>
  </r>
  <r>
    <n v="2685"/>
    <x v="1311"/>
    <x v="3"/>
    <x v="222"/>
    <d v="2014-07-07T00:00:00"/>
    <s v="Standard Class"/>
    <x v="564"/>
    <s v="Carol Triggs"/>
    <x v="0"/>
    <s v="United States"/>
    <s v="Los Angeles"/>
    <x v="1"/>
    <n v="90004"/>
    <x v="1"/>
    <x v="1311"/>
    <x v="1"/>
    <x v="8"/>
    <x v="1288"/>
    <n v="312.55200000000002"/>
    <n v="9"/>
    <n v="0.2"/>
    <n v="101.57939999999999"/>
  </r>
  <r>
    <n v="2686"/>
    <x v="1312"/>
    <x v="0"/>
    <x v="47"/>
    <d v="2013-09-12T00:00:00"/>
    <s v="Standard Class"/>
    <x v="41"/>
    <s v="Karl Braun"/>
    <x v="0"/>
    <s v="United States"/>
    <s v="Thomasville"/>
    <x v="3"/>
    <n v="27360"/>
    <x v="0"/>
    <x v="889"/>
    <x v="1"/>
    <x v="12"/>
    <x v="873"/>
    <n v="95.951999999999998"/>
    <n v="3"/>
    <n v="0.2"/>
    <n v="29.984999999999985"/>
  </r>
  <r>
    <n v="2687"/>
    <x v="1312"/>
    <x v="0"/>
    <x v="47"/>
    <d v="2013-09-12T00:00:00"/>
    <s v="Standard Class"/>
    <x v="41"/>
    <s v="Karl Braun"/>
    <x v="0"/>
    <s v="United States"/>
    <s v="Thomasville"/>
    <x v="3"/>
    <n v="27360"/>
    <x v="0"/>
    <x v="880"/>
    <x v="1"/>
    <x v="8"/>
    <x v="865"/>
    <n v="3.2040000000000002"/>
    <n v="2"/>
    <n v="0.7"/>
    <n v="-2.4563999999999995"/>
  </r>
  <r>
    <n v="2688"/>
    <x v="1313"/>
    <x v="0"/>
    <x v="578"/>
    <d v="2013-08-06T00:00:00"/>
    <s v="First Class"/>
    <x v="267"/>
    <s v="Ralph Arnett"/>
    <x v="0"/>
    <s v="United States"/>
    <s v="Peoria"/>
    <x v="10"/>
    <n v="61604"/>
    <x v="2"/>
    <x v="1406"/>
    <x v="1"/>
    <x v="8"/>
    <x v="1384"/>
    <n v="3.9799999999999991"/>
    <n v="5"/>
    <n v="0.8"/>
    <n v="-6.5670000000000019"/>
  </r>
  <r>
    <n v="2689"/>
    <x v="1314"/>
    <x v="1"/>
    <x v="768"/>
    <d v="2012-11-14T00:00:00"/>
    <s v="First Class"/>
    <x v="289"/>
    <s v="Yoseph Carroll"/>
    <x v="1"/>
    <s v="United States"/>
    <s v="Los Angeles"/>
    <x v="1"/>
    <n v="90032"/>
    <x v="1"/>
    <x v="1407"/>
    <x v="1"/>
    <x v="10"/>
    <x v="1385"/>
    <n v="15.700000000000001"/>
    <n v="5"/>
    <n v="0"/>
    <n v="7.0649999999999995"/>
  </r>
  <r>
    <n v="2690"/>
    <x v="1315"/>
    <x v="2"/>
    <x v="479"/>
    <d v="2011-07-02T00:00:00"/>
    <s v="First Class"/>
    <x v="154"/>
    <s v="Russell Applegate"/>
    <x v="0"/>
    <s v="United States"/>
    <s v="Chicago"/>
    <x v="10"/>
    <n v="60653"/>
    <x v="2"/>
    <x v="1199"/>
    <x v="1"/>
    <x v="6"/>
    <x v="1175"/>
    <n v="5.2480000000000002"/>
    <n v="4"/>
    <n v="0.2"/>
    <n v="1.6399999999999995"/>
  </r>
  <r>
    <n v="2691"/>
    <x v="1316"/>
    <x v="3"/>
    <x v="769"/>
    <d v="2014-12-09T00:00:00"/>
    <s v="Standard Class"/>
    <x v="380"/>
    <s v="Charles McCrossin"/>
    <x v="0"/>
    <s v="United States"/>
    <s v="Philadelphia"/>
    <x v="9"/>
    <n v="19134"/>
    <x v="3"/>
    <x v="990"/>
    <x v="1"/>
    <x v="8"/>
    <x v="302"/>
    <n v="5.3460000000000019"/>
    <n v="3"/>
    <n v="0.7"/>
    <n v="-4.4550000000000001"/>
  </r>
  <r>
    <n v="2692"/>
    <x v="1317"/>
    <x v="0"/>
    <x v="770"/>
    <d v="2013-09-03T00:00:00"/>
    <s v="Standard Class"/>
    <x v="79"/>
    <s v="Chad Sievert"/>
    <x v="0"/>
    <s v="United States"/>
    <s v="Englewood"/>
    <x v="22"/>
    <n v="80112"/>
    <x v="1"/>
    <x v="1408"/>
    <x v="1"/>
    <x v="10"/>
    <x v="1386"/>
    <n v="15.48"/>
    <n v="3"/>
    <n v="0.2"/>
    <n v="5.6115000000000004"/>
  </r>
  <r>
    <n v="2693"/>
    <x v="1317"/>
    <x v="0"/>
    <x v="770"/>
    <d v="2013-09-03T00:00:00"/>
    <s v="Standard Class"/>
    <x v="79"/>
    <s v="Chad Sievert"/>
    <x v="0"/>
    <s v="United States"/>
    <s v="Englewood"/>
    <x v="22"/>
    <n v="80112"/>
    <x v="1"/>
    <x v="1409"/>
    <x v="2"/>
    <x v="7"/>
    <x v="1387"/>
    <n v="108.57599999999999"/>
    <n v="3"/>
    <n v="0.2"/>
    <n v="8.1432000000000002"/>
  </r>
  <r>
    <n v="2694"/>
    <x v="1318"/>
    <x v="0"/>
    <x v="115"/>
    <d v="2013-01-28T00:00:00"/>
    <s v="Standard Class"/>
    <x v="295"/>
    <s v="Anthony Johnson"/>
    <x v="1"/>
    <s v="United States"/>
    <s v="Seattle"/>
    <x v="4"/>
    <n v="98115"/>
    <x v="1"/>
    <x v="504"/>
    <x v="0"/>
    <x v="5"/>
    <x v="499"/>
    <n v="109.9"/>
    <n v="5"/>
    <n v="0"/>
    <n v="37.366"/>
  </r>
  <r>
    <n v="2695"/>
    <x v="1319"/>
    <x v="2"/>
    <x v="771"/>
    <d v="2011-10-20T00:00:00"/>
    <s v="Standard Class"/>
    <x v="297"/>
    <s v="Dan Lawera"/>
    <x v="0"/>
    <s v="United States"/>
    <s v="Hialeah"/>
    <x v="2"/>
    <n v="33012"/>
    <x v="0"/>
    <x v="1006"/>
    <x v="0"/>
    <x v="5"/>
    <x v="1372"/>
    <n v="15.384"/>
    <n v="1"/>
    <n v="0.2"/>
    <n v="4.0383000000000013"/>
  </r>
  <r>
    <n v="2696"/>
    <x v="1320"/>
    <x v="0"/>
    <x v="569"/>
    <d v="2013-02-09T00:00:00"/>
    <s v="First Class"/>
    <x v="648"/>
    <s v="Bobby Elias"/>
    <x v="0"/>
    <s v="United States"/>
    <s v="Lancaster"/>
    <x v="24"/>
    <n v="43130"/>
    <x v="3"/>
    <x v="423"/>
    <x v="1"/>
    <x v="10"/>
    <x v="418"/>
    <n v="30.352"/>
    <n v="2"/>
    <n v="0.2"/>
    <n v="10.623199999999997"/>
  </r>
  <r>
    <n v="2697"/>
    <x v="1321"/>
    <x v="2"/>
    <x v="772"/>
    <d v="2011-03-23T00:00:00"/>
    <s v="Standard Class"/>
    <x v="598"/>
    <s v="Sean Miller"/>
    <x v="2"/>
    <s v="United States"/>
    <s v="Jacksonville"/>
    <x v="2"/>
    <n v="32216"/>
    <x v="0"/>
    <x v="1410"/>
    <x v="2"/>
    <x v="15"/>
    <x v="1388"/>
    <n v="821.3"/>
    <n v="4"/>
    <n v="0.5"/>
    <n v="-16.426000000000045"/>
  </r>
  <r>
    <n v="2698"/>
    <x v="1321"/>
    <x v="2"/>
    <x v="772"/>
    <d v="2011-03-23T00:00:00"/>
    <s v="Standard Class"/>
    <x v="598"/>
    <s v="Sean Miller"/>
    <x v="2"/>
    <s v="United States"/>
    <s v="Jacksonville"/>
    <x v="2"/>
    <n v="32216"/>
    <x v="0"/>
    <x v="1411"/>
    <x v="2"/>
    <x v="15"/>
    <x v="1389"/>
    <n v="22638.48"/>
    <n v="6"/>
    <n v="0.5"/>
    <n v="-1811.0784000000021"/>
  </r>
  <r>
    <n v="2699"/>
    <x v="1321"/>
    <x v="2"/>
    <x v="772"/>
    <d v="2011-03-23T00:00:00"/>
    <s v="Standard Class"/>
    <x v="598"/>
    <s v="Sean Miller"/>
    <x v="2"/>
    <s v="United States"/>
    <s v="Jacksonville"/>
    <x v="2"/>
    <n v="32216"/>
    <x v="0"/>
    <x v="128"/>
    <x v="1"/>
    <x v="10"/>
    <x v="128"/>
    <n v="21.376000000000001"/>
    <n v="4"/>
    <n v="0.2"/>
    <n v="7.4815999999999994"/>
  </r>
  <r>
    <n v="2700"/>
    <x v="1321"/>
    <x v="2"/>
    <x v="772"/>
    <d v="2011-03-23T00:00:00"/>
    <s v="Standard Class"/>
    <x v="598"/>
    <s v="Sean Miller"/>
    <x v="2"/>
    <s v="United States"/>
    <s v="Jacksonville"/>
    <x v="2"/>
    <n v="32216"/>
    <x v="0"/>
    <x v="1412"/>
    <x v="1"/>
    <x v="6"/>
    <x v="1390"/>
    <n v="8.016"/>
    <n v="3"/>
    <n v="0.2"/>
    <n v="1.0019999999999993"/>
  </r>
  <r>
    <n v="2701"/>
    <x v="1321"/>
    <x v="2"/>
    <x v="772"/>
    <d v="2011-03-23T00:00:00"/>
    <s v="Standard Class"/>
    <x v="598"/>
    <s v="Sean Miller"/>
    <x v="2"/>
    <s v="United States"/>
    <s v="Jacksonville"/>
    <x v="2"/>
    <n v="32216"/>
    <x v="0"/>
    <x v="1006"/>
    <x v="0"/>
    <x v="5"/>
    <x v="1372"/>
    <n v="30.768000000000001"/>
    <n v="2"/>
    <n v="0.2"/>
    <n v="8.0766000000000027"/>
  </r>
  <r>
    <n v="2702"/>
    <x v="1321"/>
    <x v="2"/>
    <x v="772"/>
    <d v="2011-03-23T00:00:00"/>
    <s v="Standard Class"/>
    <x v="598"/>
    <s v="Sean Miller"/>
    <x v="2"/>
    <s v="United States"/>
    <s v="Jacksonville"/>
    <x v="2"/>
    <n v="32216"/>
    <x v="0"/>
    <x v="550"/>
    <x v="1"/>
    <x v="13"/>
    <x v="33"/>
    <n v="18.936"/>
    <n v="3"/>
    <n v="0.2"/>
    <n v="5.9174999999999986"/>
  </r>
  <r>
    <n v="2703"/>
    <x v="1321"/>
    <x v="2"/>
    <x v="772"/>
    <d v="2011-03-23T00:00:00"/>
    <s v="Standard Class"/>
    <x v="598"/>
    <s v="Sean Miller"/>
    <x v="2"/>
    <s v="United States"/>
    <s v="Jacksonville"/>
    <x v="2"/>
    <n v="32216"/>
    <x v="0"/>
    <x v="1154"/>
    <x v="0"/>
    <x v="5"/>
    <x v="1133"/>
    <n v="122.352"/>
    <n v="3"/>
    <n v="0.2"/>
    <n v="15.29399999999999"/>
  </r>
  <r>
    <n v="2704"/>
    <x v="1322"/>
    <x v="2"/>
    <x v="773"/>
    <d v="2011-05-30T00:00:00"/>
    <s v="Standard Class"/>
    <x v="261"/>
    <s v="Resi Pölking"/>
    <x v="0"/>
    <s v="United States"/>
    <s v="Baltimore"/>
    <x v="39"/>
    <n v="21215"/>
    <x v="3"/>
    <x v="1413"/>
    <x v="1"/>
    <x v="10"/>
    <x v="1391"/>
    <n v="116.28"/>
    <n v="3"/>
    <n v="0"/>
    <n v="56.977199999999996"/>
  </r>
  <r>
    <n v="2705"/>
    <x v="1323"/>
    <x v="3"/>
    <x v="497"/>
    <d v="2014-07-14T00:00:00"/>
    <s v="Second Class"/>
    <x v="557"/>
    <s v="Joy Daniels"/>
    <x v="0"/>
    <s v="United States"/>
    <s v="New York City"/>
    <x v="15"/>
    <n v="10009"/>
    <x v="3"/>
    <x v="176"/>
    <x v="2"/>
    <x v="11"/>
    <x v="175"/>
    <n v="132.60000000000002"/>
    <n v="6"/>
    <n v="0"/>
    <n v="17.238000000000007"/>
  </r>
  <r>
    <n v="2706"/>
    <x v="1324"/>
    <x v="3"/>
    <x v="114"/>
    <d v="2014-06-22T00:00:00"/>
    <s v="Standard Class"/>
    <x v="437"/>
    <s v="Alejandro Ballentine"/>
    <x v="2"/>
    <s v="United States"/>
    <s v="Carlsbad"/>
    <x v="27"/>
    <n v="88220"/>
    <x v="1"/>
    <x v="1059"/>
    <x v="1"/>
    <x v="14"/>
    <x v="1039"/>
    <n v="16.68"/>
    <n v="2"/>
    <n v="0"/>
    <n v="4.3368000000000002"/>
  </r>
  <r>
    <n v="2707"/>
    <x v="1324"/>
    <x v="3"/>
    <x v="114"/>
    <d v="2014-06-22T00:00:00"/>
    <s v="Standard Class"/>
    <x v="437"/>
    <s v="Alejandro Ballentine"/>
    <x v="2"/>
    <s v="United States"/>
    <s v="Carlsbad"/>
    <x v="27"/>
    <n v="88220"/>
    <x v="1"/>
    <x v="1414"/>
    <x v="1"/>
    <x v="10"/>
    <x v="1392"/>
    <n v="19.440000000000001"/>
    <n v="3"/>
    <n v="0"/>
    <n v="9.3312000000000008"/>
  </r>
  <r>
    <n v="2708"/>
    <x v="1324"/>
    <x v="3"/>
    <x v="114"/>
    <d v="2014-06-22T00:00:00"/>
    <s v="Standard Class"/>
    <x v="437"/>
    <s v="Alejandro Ballentine"/>
    <x v="2"/>
    <s v="United States"/>
    <s v="Carlsbad"/>
    <x v="27"/>
    <n v="88220"/>
    <x v="1"/>
    <x v="1415"/>
    <x v="1"/>
    <x v="10"/>
    <x v="1393"/>
    <n v="192.16"/>
    <n v="4"/>
    <n v="0"/>
    <n v="92.236799999999988"/>
  </r>
  <r>
    <n v="2709"/>
    <x v="1325"/>
    <x v="1"/>
    <x v="564"/>
    <d v="2012-02-06T00:00:00"/>
    <s v="Standard Class"/>
    <x v="230"/>
    <s v="Charles Crestani"/>
    <x v="0"/>
    <s v="United States"/>
    <s v="Los Angeles"/>
    <x v="1"/>
    <n v="90049"/>
    <x v="1"/>
    <x v="1416"/>
    <x v="0"/>
    <x v="5"/>
    <x v="1394"/>
    <n v="227.35999999999999"/>
    <n v="7"/>
    <n v="0"/>
    <n v="81.849599999999981"/>
  </r>
  <r>
    <n v="2710"/>
    <x v="1325"/>
    <x v="1"/>
    <x v="564"/>
    <d v="2012-02-06T00:00:00"/>
    <s v="Standard Class"/>
    <x v="230"/>
    <s v="Charles Crestani"/>
    <x v="0"/>
    <s v="United States"/>
    <s v="Los Angeles"/>
    <x v="1"/>
    <n v="90049"/>
    <x v="1"/>
    <x v="1150"/>
    <x v="2"/>
    <x v="15"/>
    <x v="1129"/>
    <n v="1919.9760000000001"/>
    <n v="3"/>
    <n v="0.2"/>
    <n v="215.99729999999977"/>
  </r>
  <r>
    <n v="2711"/>
    <x v="1326"/>
    <x v="1"/>
    <x v="555"/>
    <d v="2012-12-15T00:00:00"/>
    <s v="Standard Class"/>
    <x v="485"/>
    <s v="Gary Hwang"/>
    <x v="0"/>
    <s v="United States"/>
    <s v="Jacksonville"/>
    <x v="2"/>
    <n v="32216"/>
    <x v="0"/>
    <x v="410"/>
    <x v="1"/>
    <x v="8"/>
    <x v="405"/>
    <n v="12.828000000000001"/>
    <n v="2"/>
    <n v="0.7"/>
    <n v="-8.9795999999999978"/>
  </r>
  <r>
    <n v="2712"/>
    <x v="1327"/>
    <x v="3"/>
    <x v="449"/>
    <d v="2014-10-12T00:00:00"/>
    <s v="First Class"/>
    <x v="434"/>
    <s v="Cathy Prescott"/>
    <x v="1"/>
    <s v="United States"/>
    <s v="Lakewood"/>
    <x v="24"/>
    <n v="44107"/>
    <x v="3"/>
    <x v="613"/>
    <x v="0"/>
    <x v="5"/>
    <x v="608"/>
    <n v="45.888000000000005"/>
    <n v="4"/>
    <n v="0.2"/>
    <n v="9.1775999999999982"/>
  </r>
  <r>
    <n v="2713"/>
    <x v="1328"/>
    <x v="3"/>
    <x v="570"/>
    <d v="2014-08-02T00:00:00"/>
    <s v="Second Class"/>
    <x v="306"/>
    <s v="Gary McGarr"/>
    <x v="0"/>
    <s v="United States"/>
    <s v="Troy"/>
    <x v="15"/>
    <n v="12180"/>
    <x v="3"/>
    <x v="158"/>
    <x v="1"/>
    <x v="6"/>
    <x v="157"/>
    <n v="60.12"/>
    <n v="9"/>
    <n v="0"/>
    <n v="22.244399999999995"/>
  </r>
  <r>
    <n v="2714"/>
    <x v="1329"/>
    <x v="2"/>
    <x v="573"/>
    <d v="2011-04-29T00:00:00"/>
    <s v="Standard Class"/>
    <x v="62"/>
    <s v="Lena Creighton"/>
    <x v="0"/>
    <s v="United States"/>
    <s v="Wilmington"/>
    <x v="3"/>
    <n v="28403"/>
    <x v="0"/>
    <x v="722"/>
    <x v="2"/>
    <x v="7"/>
    <x v="1395"/>
    <n v="302.37599999999998"/>
    <n v="3"/>
    <n v="0.2"/>
    <n v="37.796999999999997"/>
  </r>
  <r>
    <n v="2715"/>
    <x v="1330"/>
    <x v="1"/>
    <x v="494"/>
    <d v="2012-12-06T00:00:00"/>
    <s v="Standard Class"/>
    <x v="457"/>
    <s v="Beth Thompson"/>
    <x v="2"/>
    <s v="United States"/>
    <s v="Seattle"/>
    <x v="4"/>
    <n v="98105"/>
    <x v="1"/>
    <x v="1061"/>
    <x v="1"/>
    <x v="6"/>
    <x v="1041"/>
    <n v="13.899999999999999"/>
    <n v="5"/>
    <n v="0"/>
    <n v="5.56"/>
  </r>
  <r>
    <n v="2716"/>
    <x v="1331"/>
    <x v="2"/>
    <x v="774"/>
    <d v="2011-12-08T00:00:00"/>
    <s v="Standard Class"/>
    <x v="434"/>
    <s v="Cathy Prescott"/>
    <x v="1"/>
    <s v="United States"/>
    <s v="New York City"/>
    <x v="15"/>
    <n v="10024"/>
    <x v="3"/>
    <x v="1417"/>
    <x v="2"/>
    <x v="7"/>
    <x v="1396"/>
    <n v="129.97999999999999"/>
    <n v="2"/>
    <n v="0"/>
    <n v="62.3904"/>
  </r>
  <r>
    <n v="2717"/>
    <x v="1332"/>
    <x v="3"/>
    <x v="775"/>
    <d v="2014-09-02T00:00:00"/>
    <s v="Standard Class"/>
    <x v="649"/>
    <s v="Steve Carroll"/>
    <x v="2"/>
    <s v="United States"/>
    <s v="Columbus"/>
    <x v="32"/>
    <n v="31907"/>
    <x v="0"/>
    <x v="357"/>
    <x v="2"/>
    <x v="11"/>
    <x v="353"/>
    <n v="71.98"/>
    <n v="2"/>
    <n v="0"/>
    <n v="15.1158"/>
  </r>
  <r>
    <n v="2718"/>
    <x v="1333"/>
    <x v="2"/>
    <x v="557"/>
    <d v="2011-09-13T00:00:00"/>
    <s v="Standard Class"/>
    <x v="589"/>
    <s v="Dennis Kane"/>
    <x v="0"/>
    <s v="United States"/>
    <s v="New York City"/>
    <x v="15"/>
    <n v="10024"/>
    <x v="3"/>
    <x v="1418"/>
    <x v="2"/>
    <x v="7"/>
    <x v="1397"/>
    <n v="377.96999999999997"/>
    <n v="3"/>
    <n v="0"/>
    <n v="109.61129999999999"/>
  </r>
  <r>
    <n v="2719"/>
    <x v="1334"/>
    <x v="3"/>
    <x v="202"/>
    <d v="2014-12-28T00:00:00"/>
    <s v="Standard Class"/>
    <x v="339"/>
    <s v="Sanjit Engle"/>
    <x v="0"/>
    <s v="United States"/>
    <s v="Costa Mesa"/>
    <x v="1"/>
    <n v="92627"/>
    <x v="1"/>
    <x v="821"/>
    <x v="1"/>
    <x v="4"/>
    <x v="809"/>
    <n v="124.36"/>
    <n v="2"/>
    <n v="0"/>
    <n v="33.577200000000005"/>
  </r>
  <r>
    <n v="2720"/>
    <x v="1335"/>
    <x v="2"/>
    <x v="776"/>
    <d v="2011-12-08T00:00:00"/>
    <s v="Second Class"/>
    <x v="166"/>
    <s v="Luke Foster"/>
    <x v="0"/>
    <s v="United States"/>
    <s v="Houston"/>
    <x v="5"/>
    <n v="77095"/>
    <x v="2"/>
    <x v="561"/>
    <x v="0"/>
    <x v="5"/>
    <x v="555"/>
    <n v="23.976000000000003"/>
    <n v="3"/>
    <n v="0.6"/>
    <n v="-14.385599999999997"/>
  </r>
  <r>
    <n v="2721"/>
    <x v="1336"/>
    <x v="2"/>
    <x v="130"/>
    <d v="2011-11-08T00:00:00"/>
    <s v="Second Class"/>
    <x v="21"/>
    <s v="Odella Nelson"/>
    <x v="1"/>
    <s v="United States"/>
    <s v="Cary"/>
    <x v="3"/>
    <n v="27511"/>
    <x v="0"/>
    <x v="203"/>
    <x v="1"/>
    <x v="13"/>
    <x v="202"/>
    <n v="8.3760000000000012"/>
    <n v="3"/>
    <n v="0.2"/>
    <n v="2.7222"/>
  </r>
  <r>
    <n v="2722"/>
    <x v="1336"/>
    <x v="2"/>
    <x v="130"/>
    <d v="2011-11-08T00:00:00"/>
    <s v="Second Class"/>
    <x v="21"/>
    <s v="Odella Nelson"/>
    <x v="1"/>
    <s v="United States"/>
    <s v="Cary"/>
    <x v="3"/>
    <n v="27511"/>
    <x v="0"/>
    <x v="937"/>
    <x v="1"/>
    <x v="9"/>
    <x v="921"/>
    <n v="58.240000000000009"/>
    <n v="5"/>
    <n v="0.2"/>
    <n v="5.0960000000000001"/>
  </r>
  <r>
    <n v="2723"/>
    <x v="1337"/>
    <x v="0"/>
    <x v="167"/>
    <d v="2013-04-20T00:00:00"/>
    <s v="Second Class"/>
    <x v="483"/>
    <s v="Tom Boeckenhauer"/>
    <x v="0"/>
    <s v="United States"/>
    <s v="Alexandria"/>
    <x v="17"/>
    <n v="22304"/>
    <x v="0"/>
    <x v="720"/>
    <x v="1"/>
    <x v="4"/>
    <x v="712"/>
    <n v="81.199999999999989"/>
    <n v="5"/>
    <n v="0"/>
    <n v="12.18"/>
  </r>
  <r>
    <n v="2724"/>
    <x v="1338"/>
    <x v="2"/>
    <x v="777"/>
    <d v="2011-10-08T00:00:00"/>
    <s v="Standard Class"/>
    <x v="650"/>
    <s v="David Flashing"/>
    <x v="0"/>
    <s v="United States"/>
    <s v="Vallejo"/>
    <x v="1"/>
    <n v="94591"/>
    <x v="1"/>
    <x v="264"/>
    <x v="1"/>
    <x v="2"/>
    <x v="261"/>
    <n v="14.450000000000001"/>
    <n v="5"/>
    <n v="0"/>
    <n v="6.7915000000000001"/>
  </r>
  <r>
    <n v="2725"/>
    <x v="1338"/>
    <x v="2"/>
    <x v="777"/>
    <d v="2011-10-08T00:00:00"/>
    <s v="Standard Class"/>
    <x v="650"/>
    <s v="David Flashing"/>
    <x v="0"/>
    <s v="United States"/>
    <s v="Vallejo"/>
    <x v="1"/>
    <n v="94591"/>
    <x v="1"/>
    <x v="979"/>
    <x v="1"/>
    <x v="8"/>
    <x v="963"/>
    <n v="95.64800000000001"/>
    <n v="2"/>
    <n v="0.2"/>
    <n v="31.085599999999989"/>
  </r>
  <r>
    <n v="2726"/>
    <x v="1339"/>
    <x v="3"/>
    <x v="659"/>
    <d v="2014-11-14T00:00:00"/>
    <s v="Standard Class"/>
    <x v="212"/>
    <s v="Emily Phan"/>
    <x v="0"/>
    <s v="United States"/>
    <s v="Philadelphia"/>
    <x v="9"/>
    <n v="19120"/>
    <x v="3"/>
    <x v="1211"/>
    <x v="2"/>
    <x v="7"/>
    <x v="1187"/>
    <n v="359.97"/>
    <n v="5"/>
    <n v="0.4"/>
    <n v="-71.994000000000028"/>
  </r>
  <r>
    <n v="2727"/>
    <x v="1339"/>
    <x v="3"/>
    <x v="659"/>
    <d v="2014-11-14T00:00:00"/>
    <s v="Standard Class"/>
    <x v="212"/>
    <s v="Emily Phan"/>
    <x v="0"/>
    <s v="United States"/>
    <s v="Philadelphia"/>
    <x v="9"/>
    <n v="19120"/>
    <x v="3"/>
    <x v="1342"/>
    <x v="0"/>
    <x v="3"/>
    <x v="1318"/>
    <n v="350.35199999999998"/>
    <n v="4"/>
    <n v="0.4"/>
    <n v="-140.14079999999996"/>
  </r>
  <r>
    <n v="2728"/>
    <x v="1340"/>
    <x v="3"/>
    <x v="66"/>
    <d v="2014-12-25T00:00:00"/>
    <s v="First Class"/>
    <x v="85"/>
    <s v="Sally Knutson"/>
    <x v="0"/>
    <s v="United States"/>
    <s v="Toledo"/>
    <x v="24"/>
    <n v="43615"/>
    <x v="3"/>
    <x v="520"/>
    <x v="1"/>
    <x v="8"/>
    <x v="515"/>
    <n v="1.6410000000000002"/>
    <n v="1"/>
    <n v="0.7"/>
    <n v="-1.3128000000000002"/>
  </r>
  <r>
    <n v="2729"/>
    <x v="1340"/>
    <x v="3"/>
    <x v="66"/>
    <d v="2014-12-25T00:00:00"/>
    <s v="First Class"/>
    <x v="85"/>
    <s v="Sally Knutson"/>
    <x v="0"/>
    <s v="United States"/>
    <s v="Toledo"/>
    <x v="24"/>
    <n v="43615"/>
    <x v="3"/>
    <x v="1334"/>
    <x v="2"/>
    <x v="7"/>
    <x v="1310"/>
    <n v="629.95799999999997"/>
    <n v="7"/>
    <n v="0.4"/>
    <n v="94.49369999999999"/>
  </r>
  <r>
    <n v="2730"/>
    <x v="1341"/>
    <x v="3"/>
    <x v="778"/>
    <d v="2014-02-20T00:00:00"/>
    <s v="Standard Class"/>
    <x v="651"/>
    <s v="Fred Harton"/>
    <x v="0"/>
    <s v="United States"/>
    <s v="Seattle"/>
    <x v="4"/>
    <n v="98105"/>
    <x v="1"/>
    <x v="147"/>
    <x v="1"/>
    <x v="6"/>
    <x v="147"/>
    <n v="6.63"/>
    <n v="3"/>
    <n v="0"/>
    <n v="1.7901"/>
  </r>
  <r>
    <n v="2731"/>
    <x v="1341"/>
    <x v="3"/>
    <x v="778"/>
    <d v="2014-02-20T00:00:00"/>
    <s v="Standard Class"/>
    <x v="651"/>
    <s v="Fred Harton"/>
    <x v="0"/>
    <s v="United States"/>
    <s v="Seattle"/>
    <x v="4"/>
    <n v="98105"/>
    <x v="1"/>
    <x v="651"/>
    <x v="2"/>
    <x v="11"/>
    <x v="645"/>
    <n v="799.96"/>
    <n v="4"/>
    <n v="0"/>
    <n v="343.98280000000005"/>
  </r>
  <r>
    <n v="2732"/>
    <x v="1341"/>
    <x v="3"/>
    <x v="778"/>
    <d v="2014-02-20T00:00:00"/>
    <s v="Standard Class"/>
    <x v="651"/>
    <s v="Fred Harton"/>
    <x v="0"/>
    <s v="United States"/>
    <s v="Seattle"/>
    <x v="4"/>
    <n v="98105"/>
    <x v="1"/>
    <x v="216"/>
    <x v="0"/>
    <x v="5"/>
    <x v="215"/>
    <n v="107.53"/>
    <n v="1"/>
    <n v="0"/>
    <n v="21.506"/>
  </r>
  <r>
    <n v="2733"/>
    <x v="1342"/>
    <x v="2"/>
    <x v="779"/>
    <d v="2011-07-06T00:00:00"/>
    <s v="Standard Class"/>
    <x v="13"/>
    <s v="Eric Hoffmann"/>
    <x v="0"/>
    <s v="United States"/>
    <s v="Plainfield"/>
    <x v="30"/>
    <n v="7060"/>
    <x v="3"/>
    <x v="687"/>
    <x v="2"/>
    <x v="7"/>
    <x v="680"/>
    <n v="73.98"/>
    <n v="2"/>
    <n v="0"/>
    <n v="19.974600000000002"/>
  </r>
  <r>
    <n v="2734"/>
    <x v="1342"/>
    <x v="2"/>
    <x v="779"/>
    <d v="2011-07-06T00:00:00"/>
    <s v="Standard Class"/>
    <x v="13"/>
    <s v="Eric Hoffmann"/>
    <x v="0"/>
    <s v="United States"/>
    <s v="Plainfield"/>
    <x v="30"/>
    <n v="7060"/>
    <x v="3"/>
    <x v="796"/>
    <x v="1"/>
    <x v="6"/>
    <x v="786"/>
    <n v="5.58"/>
    <n v="1"/>
    <n v="0"/>
    <n v="2.1762000000000001"/>
  </r>
  <r>
    <n v="2735"/>
    <x v="1343"/>
    <x v="1"/>
    <x v="780"/>
    <d v="2012-02-23T00:00:00"/>
    <s v="Second Class"/>
    <x v="555"/>
    <s v="Joe Elijah"/>
    <x v="0"/>
    <s v="United States"/>
    <s v="Las Cruces"/>
    <x v="27"/>
    <n v="88001"/>
    <x v="1"/>
    <x v="33"/>
    <x v="1"/>
    <x v="10"/>
    <x v="33"/>
    <n v="49.12"/>
    <n v="4"/>
    <n v="0"/>
    <n v="23.086399999999998"/>
  </r>
  <r>
    <n v="2736"/>
    <x v="1344"/>
    <x v="1"/>
    <x v="50"/>
    <d v="2012-11-19T00:00:00"/>
    <s v="Standard Class"/>
    <x v="107"/>
    <s v="Ken Lonsdale"/>
    <x v="0"/>
    <s v="United States"/>
    <s v="Newark"/>
    <x v="13"/>
    <n v="19711"/>
    <x v="3"/>
    <x v="1419"/>
    <x v="2"/>
    <x v="7"/>
    <x v="1398"/>
    <n v="377.96999999999997"/>
    <n v="3"/>
    <n v="0"/>
    <n v="94.492500000000007"/>
  </r>
  <r>
    <n v="2737"/>
    <x v="1344"/>
    <x v="1"/>
    <x v="50"/>
    <d v="2012-11-19T00:00:00"/>
    <s v="Standard Class"/>
    <x v="107"/>
    <s v="Ken Lonsdale"/>
    <x v="0"/>
    <s v="United States"/>
    <s v="Newark"/>
    <x v="13"/>
    <n v="19711"/>
    <x v="3"/>
    <x v="670"/>
    <x v="1"/>
    <x v="10"/>
    <x v="664"/>
    <n v="42.28"/>
    <n v="7"/>
    <n v="0"/>
    <n v="19.871600000000001"/>
  </r>
  <r>
    <n v="2738"/>
    <x v="1344"/>
    <x v="1"/>
    <x v="50"/>
    <d v="2012-11-19T00:00:00"/>
    <s v="Standard Class"/>
    <x v="107"/>
    <s v="Ken Lonsdale"/>
    <x v="0"/>
    <s v="United States"/>
    <s v="Newark"/>
    <x v="13"/>
    <n v="19711"/>
    <x v="3"/>
    <x v="899"/>
    <x v="0"/>
    <x v="0"/>
    <x v="883"/>
    <n v="299.96999999999997"/>
    <n v="3"/>
    <n v="0"/>
    <n v="56.994299999999981"/>
  </r>
  <r>
    <n v="2739"/>
    <x v="1344"/>
    <x v="1"/>
    <x v="50"/>
    <d v="2012-11-19T00:00:00"/>
    <s v="Standard Class"/>
    <x v="107"/>
    <s v="Ken Lonsdale"/>
    <x v="0"/>
    <s v="United States"/>
    <s v="Newark"/>
    <x v="13"/>
    <n v="19711"/>
    <x v="3"/>
    <x v="817"/>
    <x v="2"/>
    <x v="7"/>
    <x v="805"/>
    <n v="89.98"/>
    <n v="2"/>
    <n v="0"/>
    <n v="43.190399999999997"/>
  </r>
  <r>
    <n v="2740"/>
    <x v="1345"/>
    <x v="3"/>
    <x v="513"/>
    <d v="2014-04-19T00:00:00"/>
    <s v="First Class"/>
    <x v="494"/>
    <s v="Edward Becker"/>
    <x v="1"/>
    <s v="United States"/>
    <s v="Hoover"/>
    <x v="19"/>
    <n v="35244"/>
    <x v="0"/>
    <x v="1420"/>
    <x v="1"/>
    <x v="14"/>
    <x v="1399"/>
    <n v="477.24"/>
    <n v="4"/>
    <n v="0"/>
    <n v="9.5448000000000093"/>
  </r>
  <r>
    <n v="2741"/>
    <x v="1345"/>
    <x v="3"/>
    <x v="513"/>
    <d v="2014-04-19T00:00:00"/>
    <s v="First Class"/>
    <x v="494"/>
    <s v="Edward Becker"/>
    <x v="1"/>
    <s v="United States"/>
    <s v="Hoover"/>
    <x v="19"/>
    <n v="35244"/>
    <x v="0"/>
    <x v="1421"/>
    <x v="2"/>
    <x v="11"/>
    <x v="1400"/>
    <n v="25.98"/>
    <n v="2"/>
    <n v="0"/>
    <n v="1.558799999999998"/>
  </r>
  <r>
    <n v="2742"/>
    <x v="1346"/>
    <x v="0"/>
    <x v="781"/>
    <d v="2013-02-27T00:00:00"/>
    <s v="Second Class"/>
    <x v="232"/>
    <s v="Bruce Degenhardt"/>
    <x v="0"/>
    <s v="United States"/>
    <s v="Newark"/>
    <x v="24"/>
    <n v="43055"/>
    <x v="3"/>
    <x v="1040"/>
    <x v="1"/>
    <x v="12"/>
    <x v="33"/>
    <n v="46.72"/>
    <n v="5"/>
    <n v="0.2"/>
    <n v="17.52"/>
  </r>
  <r>
    <n v="2743"/>
    <x v="1347"/>
    <x v="2"/>
    <x v="130"/>
    <d v="2011-11-08T00:00:00"/>
    <s v="Standard Class"/>
    <x v="652"/>
    <s v="MaryBeth Skach"/>
    <x v="0"/>
    <s v="United States"/>
    <s v="San Diego"/>
    <x v="1"/>
    <n v="92037"/>
    <x v="1"/>
    <x v="1381"/>
    <x v="0"/>
    <x v="5"/>
    <x v="1357"/>
    <n v="35.340000000000003"/>
    <n v="2"/>
    <n v="0"/>
    <n v="13.429200000000002"/>
  </r>
  <r>
    <n v="2744"/>
    <x v="1348"/>
    <x v="1"/>
    <x v="782"/>
    <d v="2012-06-25T00:00:00"/>
    <s v="Second Class"/>
    <x v="34"/>
    <s v="Stewart Carmichael"/>
    <x v="1"/>
    <s v="United States"/>
    <s v="San Francisco"/>
    <x v="1"/>
    <n v="94122"/>
    <x v="1"/>
    <x v="592"/>
    <x v="0"/>
    <x v="5"/>
    <x v="587"/>
    <n v="257.64"/>
    <n v="6"/>
    <n v="0"/>
    <n v="100.4796"/>
  </r>
  <r>
    <n v="2745"/>
    <x v="1348"/>
    <x v="1"/>
    <x v="782"/>
    <d v="2012-06-25T00:00:00"/>
    <s v="Second Class"/>
    <x v="34"/>
    <s v="Stewart Carmichael"/>
    <x v="1"/>
    <s v="United States"/>
    <s v="San Francisco"/>
    <x v="1"/>
    <n v="94122"/>
    <x v="1"/>
    <x v="66"/>
    <x v="2"/>
    <x v="7"/>
    <x v="66"/>
    <n v="125.97600000000001"/>
    <n v="3"/>
    <n v="0.2"/>
    <n v="47.241"/>
  </r>
  <r>
    <n v="2746"/>
    <x v="1349"/>
    <x v="3"/>
    <x v="783"/>
    <d v="2014-08-12T00:00:00"/>
    <s v="Second Class"/>
    <x v="248"/>
    <s v="Fred McMath"/>
    <x v="0"/>
    <s v="United States"/>
    <s v="Jacksonville"/>
    <x v="3"/>
    <n v="28540"/>
    <x v="0"/>
    <x v="409"/>
    <x v="2"/>
    <x v="11"/>
    <x v="404"/>
    <n v="79.992000000000004"/>
    <n v="1"/>
    <n v="0.2"/>
    <n v="21.997800000000002"/>
  </r>
  <r>
    <n v="2747"/>
    <x v="1350"/>
    <x v="2"/>
    <x v="552"/>
    <d v="2011-05-17T00:00:00"/>
    <s v="Standard Class"/>
    <x v="409"/>
    <s v="Kean Thornton"/>
    <x v="0"/>
    <s v="United States"/>
    <s v="Franklin"/>
    <x v="31"/>
    <n v="2038"/>
    <x v="3"/>
    <x v="601"/>
    <x v="0"/>
    <x v="3"/>
    <x v="596"/>
    <n v="700.05600000000004"/>
    <n v="3"/>
    <n v="0.3"/>
    <n v="-130.0104"/>
  </r>
  <r>
    <n v="2748"/>
    <x v="1351"/>
    <x v="1"/>
    <x v="6"/>
    <d v="2012-11-26T00:00:00"/>
    <s v="Standard Class"/>
    <x v="399"/>
    <s v="Anne Pryor"/>
    <x v="2"/>
    <s v="United States"/>
    <s v="Frisco"/>
    <x v="5"/>
    <n v="75034"/>
    <x v="2"/>
    <x v="1422"/>
    <x v="2"/>
    <x v="11"/>
    <x v="1401"/>
    <n v="27.168000000000003"/>
    <n v="4"/>
    <n v="0.2"/>
    <n v="-1.3583999999999987"/>
  </r>
  <r>
    <n v="2749"/>
    <x v="1352"/>
    <x v="1"/>
    <x v="784"/>
    <d v="2012-12-08T00:00:00"/>
    <s v="Standard Class"/>
    <x v="653"/>
    <s v="Ritsa Hightower"/>
    <x v="0"/>
    <s v="United States"/>
    <s v="Tallahassee"/>
    <x v="2"/>
    <n v="32303"/>
    <x v="0"/>
    <x v="1316"/>
    <x v="1"/>
    <x v="8"/>
    <x v="1293"/>
    <n v="8.2260000000000009"/>
    <n v="3"/>
    <n v="0.7"/>
    <n v="-6.0323999999999991"/>
  </r>
  <r>
    <n v="2750"/>
    <x v="1353"/>
    <x v="2"/>
    <x v="785"/>
    <d v="2011-06-14T00:00:00"/>
    <s v="Standard Class"/>
    <x v="229"/>
    <s v="Carlos Soltero"/>
    <x v="0"/>
    <s v="United States"/>
    <s v="Seattle"/>
    <x v="4"/>
    <n v="98115"/>
    <x v="1"/>
    <x v="1423"/>
    <x v="0"/>
    <x v="1"/>
    <x v="1402"/>
    <n v="585.55200000000002"/>
    <n v="3"/>
    <n v="0.2"/>
    <n v="73.19399999999996"/>
  </r>
  <r>
    <n v="2751"/>
    <x v="1354"/>
    <x v="2"/>
    <x v="233"/>
    <d v="2011-08-11T00:00:00"/>
    <s v="Second Class"/>
    <x v="612"/>
    <s v="Tamara Manning"/>
    <x v="0"/>
    <s v="United States"/>
    <s v="Vacaville"/>
    <x v="1"/>
    <n v="95687"/>
    <x v="1"/>
    <x v="1424"/>
    <x v="1"/>
    <x v="4"/>
    <x v="1403"/>
    <n v="423.28"/>
    <n v="11"/>
    <n v="0"/>
    <n v="110.05279999999999"/>
  </r>
  <r>
    <n v="2752"/>
    <x v="1355"/>
    <x v="2"/>
    <x v="542"/>
    <d v="2011-05-30T00:00:00"/>
    <s v="Standard Class"/>
    <x v="520"/>
    <s v="Herbert Flentye"/>
    <x v="0"/>
    <s v="United States"/>
    <s v="Los Angeles"/>
    <x v="1"/>
    <n v="90008"/>
    <x v="1"/>
    <x v="1153"/>
    <x v="0"/>
    <x v="1"/>
    <x v="1132"/>
    <n v="225.29600000000002"/>
    <n v="2"/>
    <n v="0.2"/>
    <n v="22.529599999999995"/>
  </r>
  <r>
    <n v="2753"/>
    <x v="1356"/>
    <x v="1"/>
    <x v="786"/>
    <d v="2012-04-21T00:00:00"/>
    <s v="Standard Class"/>
    <x v="654"/>
    <s v="George Ashbrook"/>
    <x v="0"/>
    <s v="United States"/>
    <s v="San Francisco"/>
    <x v="1"/>
    <n v="94122"/>
    <x v="1"/>
    <x v="1061"/>
    <x v="1"/>
    <x v="6"/>
    <x v="1041"/>
    <n v="5.56"/>
    <n v="2"/>
    <n v="0"/>
    <n v="2.2239999999999998"/>
  </r>
  <r>
    <n v="2754"/>
    <x v="1356"/>
    <x v="1"/>
    <x v="786"/>
    <d v="2012-04-21T00:00:00"/>
    <s v="Standard Class"/>
    <x v="654"/>
    <s v="George Ashbrook"/>
    <x v="0"/>
    <s v="United States"/>
    <s v="San Francisco"/>
    <x v="1"/>
    <n v="94122"/>
    <x v="1"/>
    <x v="619"/>
    <x v="2"/>
    <x v="11"/>
    <x v="614"/>
    <n v="323.37"/>
    <n v="3"/>
    <n v="0"/>
    <n v="129.34800000000001"/>
  </r>
  <r>
    <n v="2755"/>
    <x v="1356"/>
    <x v="1"/>
    <x v="786"/>
    <d v="2012-04-21T00:00:00"/>
    <s v="Standard Class"/>
    <x v="654"/>
    <s v="George Ashbrook"/>
    <x v="0"/>
    <s v="United States"/>
    <s v="San Francisco"/>
    <x v="1"/>
    <n v="94122"/>
    <x v="1"/>
    <x v="966"/>
    <x v="2"/>
    <x v="7"/>
    <x v="1359"/>
    <n v="783.96000000000015"/>
    <n v="5"/>
    <n v="0.2"/>
    <n v="68.59650000000002"/>
  </r>
  <r>
    <n v="2756"/>
    <x v="1356"/>
    <x v="1"/>
    <x v="786"/>
    <d v="2012-04-21T00:00:00"/>
    <s v="Standard Class"/>
    <x v="654"/>
    <s v="George Ashbrook"/>
    <x v="0"/>
    <s v="United States"/>
    <s v="San Francisco"/>
    <x v="1"/>
    <n v="94122"/>
    <x v="1"/>
    <x v="1364"/>
    <x v="1"/>
    <x v="9"/>
    <x v="1341"/>
    <n v="1447.6499999999999"/>
    <n v="5"/>
    <n v="0"/>
    <n v="419.8184999999998"/>
  </r>
  <r>
    <n v="2757"/>
    <x v="1356"/>
    <x v="1"/>
    <x v="786"/>
    <d v="2012-04-21T00:00:00"/>
    <s v="Standard Class"/>
    <x v="654"/>
    <s v="George Ashbrook"/>
    <x v="0"/>
    <s v="United States"/>
    <s v="San Francisco"/>
    <x v="1"/>
    <n v="94122"/>
    <x v="1"/>
    <x v="1331"/>
    <x v="1"/>
    <x v="10"/>
    <x v="1307"/>
    <n v="11.96"/>
    <n v="2"/>
    <n v="0"/>
    <n v="5.8604000000000003"/>
  </r>
  <r>
    <n v="2758"/>
    <x v="1357"/>
    <x v="0"/>
    <x v="725"/>
    <d v="2013-06-14T00:00:00"/>
    <s v="Second Class"/>
    <x v="301"/>
    <s v="Erica Smith"/>
    <x v="0"/>
    <s v="United States"/>
    <s v="New York City"/>
    <x v="15"/>
    <n v="10035"/>
    <x v="3"/>
    <x v="657"/>
    <x v="2"/>
    <x v="11"/>
    <x v="651"/>
    <n v="239.96999999999997"/>
    <n v="3"/>
    <n v="0"/>
    <n v="71.990999999999985"/>
  </r>
  <r>
    <n v="2759"/>
    <x v="1358"/>
    <x v="0"/>
    <x v="21"/>
    <d v="2013-03-16T00:00:00"/>
    <s v="Standard Class"/>
    <x v="655"/>
    <s v="Julie Prescott"/>
    <x v="2"/>
    <s v="United States"/>
    <s v="Columbus"/>
    <x v="32"/>
    <n v="31907"/>
    <x v="0"/>
    <x v="1006"/>
    <x v="0"/>
    <x v="5"/>
    <x v="1372"/>
    <n v="76.92"/>
    <n v="4"/>
    <n v="0"/>
    <n v="31.537200000000006"/>
  </r>
  <r>
    <n v="2760"/>
    <x v="1358"/>
    <x v="0"/>
    <x v="21"/>
    <d v="2013-03-16T00:00:00"/>
    <s v="Standard Class"/>
    <x v="655"/>
    <s v="Julie Prescott"/>
    <x v="2"/>
    <s v="United States"/>
    <s v="Columbus"/>
    <x v="32"/>
    <n v="31907"/>
    <x v="0"/>
    <x v="772"/>
    <x v="1"/>
    <x v="4"/>
    <x v="764"/>
    <n v="481.32"/>
    <n v="4"/>
    <n v="0"/>
    <n v="125.14319999999998"/>
  </r>
  <r>
    <n v="2761"/>
    <x v="1359"/>
    <x v="2"/>
    <x v="542"/>
    <d v="2011-05-29T00:00:00"/>
    <s v="First Class"/>
    <x v="656"/>
    <s v="Dean percer"/>
    <x v="2"/>
    <s v="United States"/>
    <s v="Murray"/>
    <x v="7"/>
    <n v="84107"/>
    <x v="1"/>
    <x v="364"/>
    <x v="1"/>
    <x v="10"/>
    <x v="359"/>
    <n v="48.4"/>
    <n v="5"/>
    <n v="0"/>
    <n v="23.231999999999999"/>
  </r>
  <r>
    <n v="2762"/>
    <x v="1360"/>
    <x v="3"/>
    <x v="386"/>
    <d v="2014-10-15T00:00:00"/>
    <s v="First Class"/>
    <x v="71"/>
    <s v="Neil Knudson"/>
    <x v="2"/>
    <s v="United States"/>
    <s v="San Francisco"/>
    <x v="1"/>
    <n v="94110"/>
    <x v="1"/>
    <x v="1425"/>
    <x v="2"/>
    <x v="11"/>
    <x v="1404"/>
    <n v="0.99"/>
    <n v="1"/>
    <n v="0"/>
    <n v="0.4356000000000001"/>
  </r>
  <r>
    <n v="2763"/>
    <x v="1360"/>
    <x v="3"/>
    <x v="386"/>
    <d v="2014-10-15T00:00:00"/>
    <s v="First Class"/>
    <x v="71"/>
    <s v="Neil Knudson"/>
    <x v="2"/>
    <s v="United States"/>
    <s v="San Francisco"/>
    <x v="1"/>
    <n v="94110"/>
    <x v="1"/>
    <x v="986"/>
    <x v="1"/>
    <x v="8"/>
    <x v="970"/>
    <n v="101.84"/>
    <n v="5"/>
    <n v="0.2"/>
    <n v="36.917000000000002"/>
  </r>
  <r>
    <n v="2764"/>
    <x v="1361"/>
    <x v="3"/>
    <x v="738"/>
    <d v="2014-06-29T00:00:00"/>
    <s v="Standard Class"/>
    <x v="484"/>
    <s v="Paul Lucas"/>
    <x v="2"/>
    <s v="United States"/>
    <s v="Philadelphia"/>
    <x v="9"/>
    <n v="19140"/>
    <x v="3"/>
    <x v="1426"/>
    <x v="1"/>
    <x v="8"/>
    <x v="1405"/>
    <n v="10.332000000000003"/>
    <n v="3"/>
    <n v="0.7"/>
    <n v="-7.5767999999999986"/>
  </r>
  <r>
    <n v="2765"/>
    <x v="1361"/>
    <x v="3"/>
    <x v="738"/>
    <d v="2014-06-29T00:00:00"/>
    <s v="Standard Class"/>
    <x v="484"/>
    <s v="Paul Lucas"/>
    <x v="2"/>
    <s v="United States"/>
    <s v="Philadelphia"/>
    <x v="9"/>
    <n v="19140"/>
    <x v="3"/>
    <x v="350"/>
    <x v="1"/>
    <x v="8"/>
    <x v="346"/>
    <n v="31.155000000000005"/>
    <n v="5"/>
    <n v="0.7"/>
    <n v="-23.8855"/>
  </r>
  <r>
    <n v="2766"/>
    <x v="1361"/>
    <x v="3"/>
    <x v="738"/>
    <d v="2014-06-29T00:00:00"/>
    <s v="Standard Class"/>
    <x v="484"/>
    <s v="Paul Lucas"/>
    <x v="2"/>
    <s v="United States"/>
    <s v="Philadelphia"/>
    <x v="9"/>
    <n v="19140"/>
    <x v="3"/>
    <x v="1427"/>
    <x v="1"/>
    <x v="4"/>
    <x v="1406"/>
    <n v="8.9280000000000008"/>
    <n v="2"/>
    <n v="0.2"/>
    <n v="0.66959999999999997"/>
  </r>
  <r>
    <n v="2767"/>
    <x v="1362"/>
    <x v="3"/>
    <x v="787"/>
    <d v="2014-01-19T00:00:00"/>
    <s v="First Class"/>
    <x v="355"/>
    <s v="Robert Waldorf"/>
    <x v="0"/>
    <s v="United States"/>
    <s v="Philadelphia"/>
    <x v="9"/>
    <n v="19134"/>
    <x v="3"/>
    <x v="1428"/>
    <x v="1"/>
    <x v="9"/>
    <x v="1407"/>
    <n v="34.384"/>
    <n v="1"/>
    <n v="0.2"/>
    <n v="3.8681999999999945"/>
  </r>
  <r>
    <n v="2768"/>
    <x v="1362"/>
    <x v="3"/>
    <x v="787"/>
    <d v="2014-01-19T00:00:00"/>
    <s v="First Class"/>
    <x v="355"/>
    <s v="Robert Waldorf"/>
    <x v="0"/>
    <s v="United States"/>
    <s v="Philadelphia"/>
    <x v="9"/>
    <n v="19134"/>
    <x v="3"/>
    <x v="227"/>
    <x v="1"/>
    <x v="9"/>
    <x v="225"/>
    <n v="1924.1599999999999"/>
    <n v="8"/>
    <n v="0.2"/>
    <n v="312.67599999999993"/>
  </r>
  <r>
    <n v="2769"/>
    <x v="1363"/>
    <x v="1"/>
    <x v="788"/>
    <d v="2012-04-07T00:00:00"/>
    <s v="Standard Class"/>
    <x v="657"/>
    <s v="Michael Oakman"/>
    <x v="0"/>
    <s v="United States"/>
    <s v="Dallas"/>
    <x v="5"/>
    <n v="75220"/>
    <x v="2"/>
    <x v="1429"/>
    <x v="1"/>
    <x v="9"/>
    <x v="1408"/>
    <n v="32.191999999999993"/>
    <n v="2"/>
    <n v="0.8"/>
    <n v="-80.48"/>
  </r>
  <r>
    <n v="2770"/>
    <x v="1363"/>
    <x v="1"/>
    <x v="788"/>
    <d v="2012-04-07T00:00:00"/>
    <s v="Standard Class"/>
    <x v="657"/>
    <s v="Michael Oakman"/>
    <x v="0"/>
    <s v="United States"/>
    <s v="Dallas"/>
    <x v="5"/>
    <n v="75220"/>
    <x v="2"/>
    <x v="1044"/>
    <x v="2"/>
    <x v="11"/>
    <x v="1024"/>
    <n v="50.120000000000005"/>
    <n v="7"/>
    <n v="0.2"/>
    <n v="-0.62650000000000716"/>
  </r>
  <r>
    <n v="2771"/>
    <x v="1363"/>
    <x v="1"/>
    <x v="788"/>
    <d v="2012-04-07T00:00:00"/>
    <s v="Standard Class"/>
    <x v="657"/>
    <s v="Michael Oakman"/>
    <x v="0"/>
    <s v="United States"/>
    <s v="Dallas"/>
    <x v="5"/>
    <n v="75220"/>
    <x v="2"/>
    <x v="1235"/>
    <x v="2"/>
    <x v="11"/>
    <x v="1209"/>
    <n v="47.975999999999999"/>
    <n v="3"/>
    <n v="0.2"/>
    <n v="1.7990999999999993"/>
  </r>
  <r>
    <n v="2772"/>
    <x v="1364"/>
    <x v="0"/>
    <x v="323"/>
    <d v="2013-09-11T00:00:00"/>
    <s v="Standard Class"/>
    <x v="370"/>
    <s v="Jennifer Jackson"/>
    <x v="0"/>
    <s v="United States"/>
    <s v="Waukesha"/>
    <x v="6"/>
    <n v="53186"/>
    <x v="2"/>
    <x v="376"/>
    <x v="1"/>
    <x v="4"/>
    <x v="372"/>
    <n v="54.5"/>
    <n v="5"/>
    <n v="0"/>
    <n v="14.169999999999998"/>
  </r>
  <r>
    <n v="2773"/>
    <x v="1365"/>
    <x v="3"/>
    <x v="389"/>
    <d v="2014-12-13T00:00:00"/>
    <s v="First Class"/>
    <x v="537"/>
    <s v="Brian Thompson"/>
    <x v="0"/>
    <s v="United States"/>
    <s v="Fort Lauderdale"/>
    <x v="2"/>
    <n v="33311"/>
    <x v="0"/>
    <x v="740"/>
    <x v="0"/>
    <x v="5"/>
    <x v="33"/>
    <n v="19.103999999999999"/>
    <n v="3"/>
    <n v="0.2"/>
    <n v="5.7312000000000012"/>
  </r>
  <r>
    <n v="2774"/>
    <x v="1366"/>
    <x v="0"/>
    <x v="441"/>
    <d v="2013-11-27T00:00:00"/>
    <s v="Standard Class"/>
    <x v="361"/>
    <s v="Rob Dowd"/>
    <x v="0"/>
    <s v="United States"/>
    <s v="Detroit"/>
    <x v="12"/>
    <n v="48205"/>
    <x v="2"/>
    <x v="91"/>
    <x v="1"/>
    <x v="8"/>
    <x v="91"/>
    <n v="49.44"/>
    <n v="3"/>
    <n v="0"/>
    <n v="24.2256"/>
  </r>
  <r>
    <n v="2775"/>
    <x v="1367"/>
    <x v="3"/>
    <x v="343"/>
    <d v="2014-11-19T00:00:00"/>
    <s v="Standard Class"/>
    <x v="529"/>
    <s v="Max Ludwig"/>
    <x v="2"/>
    <s v="United States"/>
    <s v="Springfield"/>
    <x v="24"/>
    <n v="45503"/>
    <x v="3"/>
    <x v="498"/>
    <x v="1"/>
    <x v="10"/>
    <x v="493"/>
    <n v="10.368000000000002"/>
    <n v="2"/>
    <n v="0.2"/>
    <n v="3.6288"/>
  </r>
  <r>
    <n v="2776"/>
    <x v="1368"/>
    <x v="0"/>
    <x v="147"/>
    <d v="2013-10-26T00:00:00"/>
    <s v="Standard Class"/>
    <x v="32"/>
    <s v="Joel Eaton"/>
    <x v="0"/>
    <s v="United States"/>
    <s v="San Diego"/>
    <x v="1"/>
    <n v="92037"/>
    <x v="1"/>
    <x v="232"/>
    <x v="1"/>
    <x v="4"/>
    <x v="230"/>
    <n v="154.44"/>
    <n v="3"/>
    <n v="0"/>
    <n v="1.5444000000000031"/>
  </r>
  <r>
    <n v="2777"/>
    <x v="1369"/>
    <x v="1"/>
    <x v="379"/>
    <d v="2012-12-25T00:00:00"/>
    <s v="Standard Class"/>
    <x v="45"/>
    <s v="Elpida Rittenbach"/>
    <x v="1"/>
    <s v="United States"/>
    <s v="Colorado Springs"/>
    <x v="22"/>
    <n v="80906"/>
    <x v="1"/>
    <x v="930"/>
    <x v="1"/>
    <x v="9"/>
    <x v="914"/>
    <n v="60.984000000000009"/>
    <n v="7"/>
    <n v="0.2"/>
    <n v="4.5737999999999985"/>
  </r>
  <r>
    <n v="2778"/>
    <x v="1370"/>
    <x v="1"/>
    <x v="789"/>
    <d v="2012-07-19T00:00:00"/>
    <s v="Second Class"/>
    <x v="341"/>
    <s v="Jessica Myrick"/>
    <x v="0"/>
    <s v="United States"/>
    <s v="Bakersfield"/>
    <x v="1"/>
    <n v="93309"/>
    <x v="1"/>
    <x v="1121"/>
    <x v="0"/>
    <x v="0"/>
    <x v="1100"/>
    <n v="195.46600000000001"/>
    <n v="2"/>
    <n v="0.15"/>
    <n v="-13.797600000000017"/>
  </r>
  <r>
    <n v="2779"/>
    <x v="1371"/>
    <x v="3"/>
    <x v="504"/>
    <d v="2014-05-06T00:00:00"/>
    <s v="Standard Class"/>
    <x v="164"/>
    <s v="Saphhira Shifley"/>
    <x v="1"/>
    <s v="United States"/>
    <s v="Pompano Beach"/>
    <x v="2"/>
    <n v="33068"/>
    <x v="0"/>
    <x v="345"/>
    <x v="0"/>
    <x v="5"/>
    <x v="341"/>
    <n v="23.680000000000003"/>
    <n v="8"/>
    <n v="0.2"/>
    <n v="6.216000000000002"/>
  </r>
  <r>
    <n v="2780"/>
    <x v="1371"/>
    <x v="3"/>
    <x v="504"/>
    <d v="2014-05-06T00:00:00"/>
    <s v="Standard Class"/>
    <x v="164"/>
    <s v="Saphhira Shifley"/>
    <x v="1"/>
    <s v="United States"/>
    <s v="Pompano Beach"/>
    <x v="2"/>
    <n v="33068"/>
    <x v="0"/>
    <x v="1430"/>
    <x v="2"/>
    <x v="11"/>
    <x v="1409"/>
    <n v="2.3760000000000003"/>
    <n v="3"/>
    <n v="0.2"/>
    <n v="0.74249999999999994"/>
  </r>
  <r>
    <n v="2781"/>
    <x v="1372"/>
    <x v="3"/>
    <x v="636"/>
    <d v="2014-05-09T00:00:00"/>
    <s v="First Class"/>
    <x v="646"/>
    <s v="Toby Carlisle"/>
    <x v="0"/>
    <s v="United States"/>
    <s v="New York City"/>
    <x v="15"/>
    <n v="10035"/>
    <x v="3"/>
    <x v="198"/>
    <x v="1"/>
    <x v="2"/>
    <x v="197"/>
    <n v="59.2"/>
    <n v="4"/>
    <n v="0"/>
    <n v="29.6"/>
  </r>
  <r>
    <n v="2782"/>
    <x v="1373"/>
    <x v="3"/>
    <x v="225"/>
    <d v="2014-11-28T00:00:00"/>
    <s v="Standard Class"/>
    <x v="643"/>
    <s v="Hunter Glantz"/>
    <x v="0"/>
    <s v="United States"/>
    <s v="Lakeville"/>
    <x v="11"/>
    <n v="55044"/>
    <x v="2"/>
    <x v="208"/>
    <x v="1"/>
    <x v="6"/>
    <x v="207"/>
    <n v="22"/>
    <n v="10"/>
    <n v="0"/>
    <n v="9.6800000000000015"/>
  </r>
  <r>
    <n v="2783"/>
    <x v="1374"/>
    <x v="0"/>
    <x v="583"/>
    <d v="2013-11-17T00:00:00"/>
    <s v="Standard Class"/>
    <x v="436"/>
    <s v="Lisa DeCherney"/>
    <x v="0"/>
    <s v="United States"/>
    <s v="Detroit"/>
    <x v="12"/>
    <n v="48234"/>
    <x v="2"/>
    <x v="957"/>
    <x v="2"/>
    <x v="7"/>
    <x v="941"/>
    <n v="257.98"/>
    <n v="2"/>
    <n v="0"/>
    <n v="74.8142"/>
  </r>
  <r>
    <n v="2784"/>
    <x v="1375"/>
    <x v="0"/>
    <x v="732"/>
    <d v="2013-11-11T00:00:00"/>
    <s v="Standard Class"/>
    <x v="155"/>
    <s v="Alejandro Savely"/>
    <x v="1"/>
    <s v="United States"/>
    <s v="Philadelphia"/>
    <x v="9"/>
    <n v="19134"/>
    <x v="3"/>
    <x v="1431"/>
    <x v="2"/>
    <x v="7"/>
    <x v="1410"/>
    <n v="23.987999999999996"/>
    <n v="2"/>
    <n v="0.4"/>
    <n v="-15.991999999999999"/>
  </r>
  <r>
    <n v="2785"/>
    <x v="1376"/>
    <x v="0"/>
    <x v="790"/>
    <d v="2013-10-16T00:00:00"/>
    <s v="Standard Class"/>
    <x v="172"/>
    <s v="Michael Paige"/>
    <x v="1"/>
    <s v="United States"/>
    <s v="Troy"/>
    <x v="24"/>
    <n v="45373"/>
    <x v="3"/>
    <x v="1136"/>
    <x v="2"/>
    <x v="7"/>
    <x v="1115"/>
    <n v="23.975999999999999"/>
    <n v="4"/>
    <n v="0.4"/>
    <n v="-15.584400000000002"/>
  </r>
  <r>
    <n v="2786"/>
    <x v="1377"/>
    <x v="1"/>
    <x v="481"/>
    <d v="2012-09-23T00:00:00"/>
    <s v="First Class"/>
    <x v="522"/>
    <s v="Cynthia Delaney"/>
    <x v="2"/>
    <s v="United States"/>
    <s v="Los Angeles"/>
    <x v="1"/>
    <n v="90036"/>
    <x v="1"/>
    <x v="499"/>
    <x v="0"/>
    <x v="1"/>
    <x v="494"/>
    <n v="601.53599999999994"/>
    <n v="4"/>
    <n v="0.2"/>
    <n v="0"/>
  </r>
  <r>
    <n v="2787"/>
    <x v="1377"/>
    <x v="1"/>
    <x v="481"/>
    <d v="2012-09-23T00:00:00"/>
    <s v="First Class"/>
    <x v="522"/>
    <s v="Cynthia Delaney"/>
    <x v="2"/>
    <s v="United States"/>
    <s v="Los Angeles"/>
    <x v="1"/>
    <n v="90036"/>
    <x v="1"/>
    <x v="1432"/>
    <x v="1"/>
    <x v="13"/>
    <x v="1411"/>
    <n v="7.9"/>
    <n v="2"/>
    <n v="0"/>
    <n v="2.5279999999999996"/>
  </r>
  <r>
    <n v="2788"/>
    <x v="1378"/>
    <x v="2"/>
    <x v="266"/>
    <d v="2011-12-06T00:00:00"/>
    <s v="Standard Class"/>
    <x v="550"/>
    <s v="Michael Dominguez"/>
    <x v="1"/>
    <s v="United States"/>
    <s v="Corpus Christi"/>
    <x v="5"/>
    <n v="78415"/>
    <x v="2"/>
    <x v="287"/>
    <x v="0"/>
    <x v="5"/>
    <x v="284"/>
    <n v="58.36"/>
    <n v="5"/>
    <n v="0.6"/>
    <n v="-24.802999999999997"/>
  </r>
  <r>
    <n v="2789"/>
    <x v="1378"/>
    <x v="2"/>
    <x v="266"/>
    <d v="2011-12-06T00:00:00"/>
    <s v="Standard Class"/>
    <x v="550"/>
    <s v="Michael Dominguez"/>
    <x v="1"/>
    <s v="United States"/>
    <s v="Corpus Christi"/>
    <x v="5"/>
    <n v="78415"/>
    <x v="2"/>
    <x v="134"/>
    <x v="1"/>
    <x v="6"/>
    <x v="134"/>
    <n v="16.463999999999999"/>
    <n v="7"/>
    <n v="0.2"/>
    <n v="1.4406000000000008"/>
  </r>
  <r>
    <n v="2790"/>
    <x v="1378"/>
    <x v="2"/>
    <x v="266"/>
    <d v="2011-12-06T00:00:00"/>
    <s v="Standard Class"/>
    <x v="550"/>
    <s v="Michael Dominguez"/>
    <x v="1"/>
    <s v="United States"/>
    <s v="Corpus Christi"/>
    <x v="5"/>
    <n v="78415"/>
    <x v="2"/>
    <x v="561"/>
    <x v="0"/>
    <x v="5"/>
    <x v="555"/>
    <n v="39.960000000000008"/>
    <n v="5"/>
    <n v="0.6"/>
    <n v="-23.975999999999999"/>
  </r>
  <r>
    <n v="2791"/>
    <x v="1379"/>
    <x v="2"/>
    <x v="158"/>
    <d v="2011-09-22T00:00:00"/>
    <s v="First Class"/>
    <x v="312"/>
    <s v="Brian Moss"/>
    <x v="1"/>
    <s v="United States"/>
    <s v="Omaha"/>
    <x v="8"/>
    <n v="68104"/>
    <x v="2"/>
    <x v="95"/>
    <x v="1"/>
    <x v="9"/>
    <x v="95"/>
    <n v="25.96"/>
    <n v="2"/>
    <n v="0"/>
    <n v="7.5283999999999978"/>
  </r>
  <r>
    <n v="2792"/>
    <x v="1379"/>
    <x v="2"/>
    <x v="158"/>
    <d v="2011-09-22T00:00:00"/>
    <s v="First Class"/>
    <x v="312"/>
    <s v="Brian Moss"/>
    <x v="1"/>
    <s v="United States"/>
    <s v="Omaha"/>
    <x v="8"/>
    <n v="68104"/>
    <x v="2"/>
    <x v="1204"/>
    <x v="1"/>
    <x v="9"/>
    <x v="1180"/>
    <n v="36.269999999999996"/>
    <n v="3"/>
    <n v="0"/>
    <n v="10.880999999999997"/>
  </r>
  <r>
    <n v="2793"/>
    <x v="1379"/>
    <x v="2"/>
    <x v="158"/>
    <d v="2011-09-22T00:00:00"/>
    <s v="First Class"/>
    <x v="312"/>
    <s v="Brian Moss"/>
    <x v="1"/>
    <s v="United States"/>
    <s v="Omaha"/>
    <x v="8"/>
    <n v="68104"/>
    <x v="2"/>
    <x v="815"/>
    <x v="1"/>
    <x v="10"/>
    <x v="803"/>
    <n v="6.48"/>
    <n v="1"/>
    <n v="0"/>
    <n v="3.1104000000000003"/>
  </r>
  <r>
    <n v="2794"/>
    <x v="1380"/>
    <x v="2"/>
    <x v="791"/>
    <d v="2011-04-17T00:00:00"/>
    <s v="Standard Class"/>
    <x v="634"/>
    <s v="Kean Nguyen"/>
    <x v="1"/>
    <s v="United States"/>
    <s v="Redondo Beach"/>
    <x v="1"/>
    <n v="90278"/>
    <x v="1"/>
    <x v="664"/>
    <x v="2"/>
    <x v="7"/>
    <x v="658"/>
    <n v="1075.088"/>
    <n v="14"/>
    <n v="0.2"/>
    <n v="94.070199999999943"/>
  </r>
  <r>
    <n v="2795"/>
    <x v="1380"/>
    <x v="2"/>
    <x v="791"/>
    <d v="2011-04-17T00:00:00"/>
    <s v="Standard Class"/>
    <x v="634"/>
    <s v="Kean Nguyen"/>
    <x v="1"/>
    <s v="United States"/>
    <s v="Redondo Beach"/>
    <x v="1"/>
    <n v="90278"/>
    <x v="1"/>
    <x v="819"/>
    <x v="2"/>
    <x v="7"/>
    <x v="807"/>
    <n v="438.36800000000005"/>
    <n v="4"/>
    <n v="0.2"/>
    <n v="38.357200000000006"/>
  </r>
  <r>
    <n v="2796"/>
    <x v="1380"/>
    <x v="2"/>
    <x v="791"/>
    <d v="2011-04-17T00:00:00"/>
    <s v="Standard Class"/>
    <x v="634"/>
    <s v="Kean Nguyen"/>
    <x v="1"/>
    <s v="United States"/>
    <s v="Redondo Beach"/>
    <x v="1"/>
    <n v="90278"/>
    <x v="1"/>
    <x v="507"/>
    <x v="1"/>
    <x v="8"/>
    <x v="502"/>
    <n v="18.088000000000001"/>
    <n v="7"/>
    <n v="0.2"/>
    <n v="6.5569000000000006"/>
  </r>
  <r>
    <n v="2797"/>
    <x v="1380"/>
    <x v="2"/>
    <x v="791"/>
    <d v="2011-04-17T00:00:00"/>
    <s v="Standard Class"/>
    <x v="634"/>
    <s v="Kean Nguyen"/>
    <x v="1"/>
    <s v="United States"/>
    <s v="Redondo Beach"/>
    <x v="1"/>
    <n v="90278"/>
    <x v="1"/>
    <x v="430"/>
    <x v="0"/>
    <x v="0"/>
    <x v="425"/>
    <n v="308.49900000000002"/>
    <n v="3"/>
    <n v="0.15"/>
    <n v="-18.146999999999998"/>
  </r>
  <r>
    <n v="2798"/>
    <x v="1381"/>
    <x v="3"/>
    <x v="179"/>
    <d v="2014-10-28T00:00:00"/>
    <s v="Standard Class"/>
    <x v="490"/>
    <s v="Ivan Gibson"/>
    <x v="0"/>
    <s v="United States"/>
    <s v="Little Rock"/>
    <x v="36"/>
    <n v="72209"/>
    <x v="0"/>
    <x v="1216"/>
    <x v="1"/>
    <x v="6"/>
    <x v="1191"/>
    <n v="13.36"/>
    <n v="4"/>
    <n v="0"/>
    <n v="4.1415999999999986"/>
  </r>
  <r>
    <n v="2799"/>
    <x v="1381"/>
    <x v="3"/>
    <x v="179"/>
    <d v="2014-10-28T00:00:00"/>
    <s v="Standard Class"/>
    <x v="490"/>
    <s v="Ivan Gibson"/>
    <x v="0"/>
    <s v="United States"/>
    <s v="Little Rock"/>
    <x v="36"/>
    <n v="72209"/>
    <x v="0"/>
    <x v="681"/>
    <x v="1"/>
    <x v="10"/>
    <x v="675"/>
    <n v="39.96"/>
    <n v="2"/>
    <n v="0"/>
    <n v="18.781199999999998"/>
  </r>
  <r>
    <n v="2800"/>
    <x v="1381"/>
    <x v="3"/>
    <x v="179"/>
    <d v="2014-10-28T00:00:00"/>
    <s v="Standard Class"/>
    <x v="490"/>
    <s v="Ivan Gibson"/>
    <x v="0"/>
    <s v="United States"/>
    <s v="Little Rock"/>
    <x v="36"/>
    <n v="72209"/>
    <x v="0"/>
    <x v="705"/>
    <x v="1"/>
    <x v="8"/>
    <x v="698"/>
    <n v="145.85000000000002"/>
    <n v="5"/>
    <n v="0"/>
    <n v="70.007999999999996"/>
  </r>
  <r>
    <n v="2801"/>
    <x v="1382"/>
    <x v="0"/>
    <x v="792"/>
    <d v="2013-10-29T00:00:00"/>
    <s v="First Class"/>
    <x v="329"/>
    <s v="Jill Stevenson"/>
    <x v="1"/>
    <s v="United States"/>
    <s v="Miami"/>
    <x v="2"/>
    <n v="33180"/>
    <x v="0"/>
    <x v="469"/>
    <x v="2"/>
    <x v="7"/>
    <x v="465"/>
    <n v="783.96000000000015"/>
    <n v="5"/>
    <n v="0.2"/>
    <n v="78.396000000000043"/>
  </r>
  <r>
    <n v="2802"/>
    <x v="1383"/>
    <x v="1"/>
    <x v="549"/>
    <d v="2012-11-04T00:00:00"/>
    <s v="First Class"/>
    <x v="315"/>
    <s v="Guy Armstrong"/>
    <x v="0"/>
    <s v="United States"/>
    <s v="Salem"/>
    <x v="21"/>
    <n v="97301"/>
    <x v="1"/>
    <x v="32"/>
    <x v="1"/>
    <x v="6"/>
    <x v="32"/>
    <n v="7.88"/>
    <n v="1"/>
    <n v="0.2"/>
    <n v="1.7730000000000004"/>
  </r>
  <r>
    <n v="2803"/>
    <x v="1384"/>
    <x v="3"/>
    <x v="132"/>
    <d v="2014-11-09T00:00:00"/>
    <s v="Standard Class"/>
    <x v="658"/>
    <s v="Denise Leinenbach"/>
    <x v="0"/>
    <s v="United States"/>
    <s v="Las Cruces"/>
    <x v="27"/>
    <n v="88001"/>
    <x v="1"/>
    <x v="93"/>
    <x v="0"/>
    <x v="5"/>
    <x v="93"/>
    <n v="41.37"/>
    <n v="3"/>
    <n v="0"/>
    <n v="17.375399999999999"/>
  </r>
  <r>
    <n v="2804"/>
    <x v="1385"/>
    <x v="1"/>
    <x v="793"/>
    <d v="2012-05-16T00:00:00"/>
    <s v="Standard Class"/>
    <x v="473"/>
    <s v="Cindy Stewart"/>
    <x v="0"/>
    <s v="United States"/>
    <s v="San Francisco"/>
    <x v="1"/>
    <n v="94122"/>
    <x v="1"/>
    <x v="1117"/>
    <x v="1"/>
    <x v="10"/>
    <x v="1096"/>
    <n v="12.84"/>
    <n v="3"/>
    <n v="0"/>
    <n v="5.7779999999999987"/>
  </r>
  <r>
    <n v="2805"/>
    <x v="1385"/>
    <x v="1"/>
    <x v="793"/>
    <d v="2012-05-16T00:00:00"/>
    <s v="Standard Class"/>
    <x v="473"/>
    <s v="Cindy Stewart"/>
    <x v="0"/>
    <s v="United States"/>
    <s v="San Francisco"/>
    <x v="1"/>
    <n v="94122"/>
    <x v="1"/>
    <x v="1433"/>
    <x v="1"/>
    <x v="10"/>
    <x v="1412"/>
    <n v="25.68"/>
    <n v="6"/>
    <n v="0"/>
    <n v="11.555999999999997"/>
  </r>
  <r>
    <n v="2806"/>
    <x v="1386"/>
    <x v="1"/>
    <x v="67"/>
    <d v="2012-09-11T00:00:00"/>
    <s v="Standard Class"/>
    <x v="230"/>
    <s v="Charles Crestani"/>
    <x v="0"/>
    <s v="United States"/>
    <s v="El Paso"/>
    <x v="5"/>
    <n v="79907"/>
    <x v="2"/>
    <x v="1272"/>
    <x v="0"/>
    <x v="1"/>
    <x v="1248"/>
    <n v="47.515999999999991"/>
    <n v="2"/>
    <n v="0.3"/>
    <n v="-2.0364000000000004"/>
  </r>
  <r>
    <n v="2807"/>
    <x v="1387"/>
    <x v="1"/>
    <x v="395"/>
    <d v="2012-07-27T00:00:00"/>
    <s v="Second Class"/>
    <x v="659"/>
    <s v="Michelle Huthwaite"/>
    <x v="0"/>
    <s v="United States"/>
    <s v="Seattle"/>
    <x v="4"/>
    <n v="98115"/>
    <x v="1"/>
    <x v="1217"/>
    <x v="1"/>
    <x v="13"/>
    <x v="1192"/>
    <n v="9.42"/>
    <n v="2"/>
    <n v="0"/>
    <n v="0.47100000000000009"/>
  </r>
  <r>
    <n v="2808"/>
    <x v="1387"/>
    <x v="1"/>
    <x v="395"/>
    <d v="2012-07-27T00:00:00"/>
    <s v="Second Class"/>
    <x v="659"/>
    <s v="Michelle Huthwaite"/>
    <x v="0"/>
    <s v="United States"/>
    <s v="Seattle"/>
    <x v="4"/>
    <n v="98115"/>
    <x v="1"/>
    <x v="1434"/>
    <x v="1"/>
    <x v="10"/>
    <x v="1413"/>
    <n v="12.96"/>
    <n v="2"/>
    <n v="0"/>
    <n v="6.2208000000000006"/>
  </r>
  <r>
    <n v="2809"/>
    <x v="1387"/>
    <x v="1"/>
    <x v="395"/>
    <d v="2012-07-27T00:00:00"/>
    <s v="Second Class"/>
    <x v="659"/>
    <s v="Michelle Huthwaite"/>
    <x v="0"/>
    <s v="United States"/>
    <s v="Seattle"/>
    <x v="4"/>
    <n v="98115"/>
    <x v="1"/>
    <x v="1248"/>
    <x v="0"/>
    <x v="0"/>
    <x v="1325"/>
    <n v="704.9"/>
    <n v="5"/>
    <n v="0"/>
    <n v="56.392000000000024"/>
  </r>
  <r>
    <n v="2810"/>
    <x v="1387"/>
    <x v="1"/>
    <x v="395"/>
    <d v="2012-07-27T00:00:00"/>
    <s v="Second Class"/>
    <x v="659"/>
    <s v="Michelle Huthwaite"/>
    <x v="0"/>
    <s v="United States"/>
    <s v="Seattle"/>
    <x v="4"/>
    <n v="98115"/>
    <x v="1"/>
    <x v="1131"/>
    <x v="0"/>
    <x v="1"/>
    <x v="1110"/>
    <n v="561.5680000000001"/>
    <n v="2"/>
    <n v="0.2"/>
    <n v="28.078400000000016"/>
  </r>
  <r>
    <n v="2811"/>
    <x v="1388"/>
    <x v="1"/>
    <x v="547"/>
    <d v="2012-11-18T00:00:00"/>
    <s v="Second Class"/>
    <x v="486"/>
    <s v="Mike Pelletier"/>
    <x v="2"/>
    <s v="United States"/>
    <s v="Milwaukee"/>
    <x v="6"/>
    <n v="53209"/>
    <x v="2"/>
    <x v="368"/>
    <x v="1"/>
    <x v="10"/>
    <x v="364"/>
    <n v="179.82"/>
    <n v="9"/>
    <n v="0"/>
    <n v="84.5154"/>
  </r>
  <r>
    <n v="2812"/>
    <x v="1388"/>
    <x v="1"/>
    <x v="547"/>
    <d v="2012-11-18T00:00:00"/>
    <s v="Second Class"/>
    <x v="486"/>
    <s v="Mike Pelletier"/>
    <x v="2"/>
    <s v="United States"/>
    <s v="Milwaukee"/>
    <x v="6"/>
    <n v="53209"/>
    <x v="2"/>
    <x v="1435"/>
    <x v="0"/>
    <x v="5"/>
    <x v="1414"/>
    <n v="185.57999999999998"/>
    <n v="6"/>
    <n v="0"/>
    <n v="76.087800000000001"/>
  </r>
  <r>
    <n v="2813"/>
    <x v="1388"/>
    <x v="1"/>
    <x v="547"/>
    <d v="2012-11-18T00:00:00"/>
    <s v="Second Class"/>
    <x v="486"/>
    <s v="Mike Pelletier"/>
    <x v="2"/>
    <s v="United States"/>
    <s v="Milwaukee"/>
    <x v="6"/>
    <n v="53209"/>
    <x v="2"/>
    <x v="719"/>
    <x v="0"/>
    <x v="3"/>
    <x v="711"/>
    <n v="214.11"/>
    <n v="3"/>
    <n v="0"/>
    <n v="36.398699999999977"/>
  </r>
  <r>
    <n v="2814"/>
    <x v="1388"/>
    <x v="1"/>
    <x v="547"/>
    <d v="2012-11-18T00:00:00"/>
    <s v="Second Class"/>
    <x v="486"/>
    <s v="Mike Pelletier"/>
    <x v="2"/>
    <s v="United States"/>
    <s v="Milwaukee"/>
    <x v="6"/>
    <n v="53209"/>
    <x v="2"/>
    <x v="1287"/>
    <x v="2"/>
    <x v="11"/>
    <x v="1264"/>
    <n v="999.96"/>
    <n v="4"/>
    <n v="0"/>
    <n v="229.99080000000004"/>
  </r>
  <r>
    <n v="2815"/>
    <x v="1388"/>
    <x v="1"/>
    <x v="547"/>
    <d v="2012-11-18T00:00:00"/>
    <s v="Second Class"/>
    <x v="486"/>
    <s v="Mike Pelletier"/>
    <x v="2"/>
    <s v="United States"/>
    <s v="Milwaukee"/>
    <x v="6"/>
    <n v="53209"/>
    <x v="2"/>
    <x v="562"/>
    <x v="0"/>
    <x v="3"/>
    <x v="556"/>
    <n v="653.54999999999995"/>
    <n v="3"/>
    <n v="0"/>
    <n v="111.10349999999994"/>
  </r>
  <r>
    <n v="2816"/>
    <x v="1389"/>
    <x v="1"/>
    <x v="135"/>
    <d v="2012-09-08T00:00:00"/>
    <s v="Standard Class"/>
    <x v="660"/>
    <s v="Daniel Raglin"/>
    <x v="2"/>
    <s v="United States"/>
    <s v="Franklin"/>
    <x v="31"/>
    <n v="2038"/>
    <x v="3"/>
    <x v="710"/>
    <x v="1"/>
    <x v="8"/>
    <x v="702"/>
    <n v="114.60000000000001"/>
    <n v="5"/>
    <n v="0"/>
    <n v="51.57"/>
  </r>
  <r>
    <n v="2817"/>
    <x v="1389"/>
    <x v="1"/>
    <x v="135"/>
    <d v="2012-09-08T00:00:00"/>
    <s v="Standard Class"/>
    <x v="660"/>
    <s v="Daniel Raglin"/>
    <x v="2"/>
    <s v="United States"/>
    <s v="Franklin"/>
    <x v="31"/>
    <n v="2038"/>
    <x v="3"/>
    <x v="163"/>
    <x v="0"/>
    <x v="1"/>
    <x v="162"/>
    <n v="60.74"/>
    <n v="1"/>
    <n v="0"/>
    <n v="15.185000000000002"/>
  </r>
  <r>
    <n v="2818"/>
    <x v="1389"/>
    <x v="1"/>
    <x v="135"/>
    <d v="2012-09-08T00:00:00"/>
    <s v="Standard Class"/>
    <x v="660"/>
    <s v="Daniel Raglin"/>
    <x v="2"/>
    <s v="United States"/>
    <s v="Franklin"/>
    <x v="31"/>
    <n v="2038"/>
    <x v="3"/>
    <x v="1292"/>
    <x v="0"/>
    <x v="5"/>
    <x v="1269"/>
    <n v="124.36"/>
    <n v="2"/>
    <n v="0"/>
    <n v="27.359200000000001"/>
  </r>
  <r>
    <n v="2819"/>
    <x v="1389"/>
    <x v="1"/>
    <x v="135"/>
    <d v="2012-09-08T00:00:00"/>
    <s v="Standard Class"/>
    <x v="660"/>
    <s v="Daniel Raglin"/>
    <x v="2"/>
    <s v="United States"/>
    <s v="Franklin"/>
    <x v="31"/>
    <n v="2038"/>
    <x v="3"/>
    <x v="245"/>
    <x v="1"/>
    <x v="4"/>
    <x v="243"/>
    <n v="1088.76"/>
    <n v="6"/>
    <n v="0"/>
    <n v="315.74039999999985"/>
  </r>
  <r>
    <n v="2820"/>
    <x v="1390"/>
    <x v="0"/>
    <x v="465"/>
    <d v="2013-05-09T00:00:00"/>
    <s v="First Class"/>
    <x v="661"/>
    <s v="Darrin Martin"/>
    <x v="0"/>
    <s v="United States"/>
    <s v="Encinitas"/>
    <x v="1"/>
    <n v="92024"/>
    <x v="1"/>
    <x v="1338"/>
    <x v="1"/>
    <x v="8"/>
    <x v="1314"/>
    <n v="6.7200000000000006"/>
    <n v="5"/>
    <n v="0.2"/>
    <n v="2.351999999999999"/>
  </r>
  <r>
    <n v="2821"/>
    <x v="1390"/>
    <x v="0"/>
    <x v="465"/>
    <d v="2013-05-09T00:00:00"/>
    <s v="First Class"/>
    <x v="661"/>
    <s v="Darrin Martin"/>
    <x v="0"/>
    <s v="United States"/>
    <s v="Encinitas"/>
    <x v="1"/>
    <n v="92024"/>
    <x v="1"/>
    <x v="209"/>
    <x v="0"/>
    <x v="3"/>
    <x v="208"/>
    <n v="298.77600000000001"/>
    <n v="3"/>
    <n v="0.2"/>
    <n v="7.4693999999999932"/>
  </r>
  <r>
    <n v="2822"/>
    <x v="1391"/>
    <x v="3"/>
    <x v="413"/>
    <d v="2014-01-06T00:00:00"/>
    <s v="Standard Class"/>
    <x v="379"/>
    <s v="Brian DeCherney"/>
    <x v="0"/>
    <s v="United States"/>
    <s v="Anaheim"/>
    <x v="1"/>
    <n v="92804"/>
    <x v="1"/>
    <x v="202"/>
    <x v="2"/>
    <x v="7"/>
    <x v="201"/>
    <n v="302.37599999999998"/>
    <n v="3"/>
    <n v="0.2"/>
    <n v="22.678200000000018"/>
  </r>
  <r>
    <n v="2823"/>
    <x v="1392"/>
    <x v="3"/>
    <x v="65"/>
    <d v="2014-09-21T00:00:00"/>
    <s v="First Class"/>
    <x v="419"/>
    <s v="Dan Campbell"/>
    <x v="0"/>
    <s v="United States"/>
    <s v="Arlington"/>
    <x v="5"/>
    <n v="76017"/>
    <x v="2"/>
    <x v="311"/>
    <x v="1"/>
    <x v="6"/>
    <x v="308"/>
    <n v="8.9280000000000008"/>
    <n v="2"/>
    <n v="0.2"/>
    <n v="0.55799999999999894"/>
  </r>
  <r>
    <n v="2824"/>
    <x v="1392"/>
    <x v="3"/>
    <x v="65"/>
    <d v="2014-09-21T00:00:00"/>
    <s v="First Class"/>
    <x v="419"/>
    <s v="Dan Campbell"/>
    <x v="0"/>
    <s v="United States"/>
    <s v="Arlington"/>
    <x v="5"/>
    <n v="76017"/>
    <x v="2"/>
    <x v="1069"/>
    <x v="1"/>
    <x v="4"/>
    <x v="1049"/>
    <n v="47.584000000000003"/>
    <n v="2"/>
    <n v="0.2"/>
    <n v="-2.9739999999999966"/>
  </r>
  <r>
    <n v="2825"/>
    <x v="1393"/>
    <x v="2"/>
    <x v="794"/>
    <d v="2011-09-30T00:00:00"/>
    <s v="Standard Class"/>
    <x v="192"/>
    <s v="Michelle Tran"/>
    <x v="2"/>
    <s v="United States"/>
    <s v="Houston"/>
    <x v="5"/>
    <n v="77041"/>
    <x v="2"/>
    <x v="1436"/>
    <x v="1"/>
    <x v="10"/>
    <x v="1415"/>
    <n v="33.792000000000002"/>
    <n v="8"/>
    <n v="0.2"/>
    <n v="10.559999999999999"/>
  </r>
  <r>
    <n v="2826"/>
    <x v="1393"/>
    <x v="2"/>
    <x v="794"/>
    <d v="2011-09-30T00:00:00"/>
    <s v="Standard Class"/>
    <x v="192"/>
    <s v="Michelle Tran"/>
    <x v="2"/>
    <s v="United States"/>
    <s v="Houston"/>
    <x v="5"/>
    <n v="77041"/>
    <x v="2"/>
    <x v="587"/>
    <x v="0"/>
    <x v="0"/>
    <x v="582"/>
    <n v="300.53279999999995"/>
    <n v="2"/>
    <n v="0.32"/>
    <n v="-97.23120000000003"/>
  </r>
  <r>
    <n v="2827"/>
    <x v="1393"/>
    <x v="2"/>
    <x v="794"/>
    <d v="2011-09-30T00:00:00"/>
    <s v="Standard Class"/>
    <x v="192"/>
    <s v="Michelle Tran"/>
    <x v="2"/>
    <s v="United States"/>
    <s v="Houston"/>
    <x v="5"/>
    <n v="77041"/>
    <x v="2"/>
    <x v="1282"/>
    <x v="1"/>
    <x v="8"/>
    <x v="1258"/>
    <n v="2.7239999999999993"/>
    <n v="2"/>
    <n v="0.8"/>
    <n v="-4.3584000000000014"/>
  </r>
  <r>
    <n v="2828"/>
    <x v="1393"/>
    <x v="2"/>
    <x v="794"/>
    <d v="2011-09-30T00:00:00"/>
    <s v="Standard Class"/>
    <x v="192"/>
    <s v="Michelle Tran"/>
    <x v="2"/>
    <s v="United States"/>
    <s v="Houston"/>
    <x v="5"/>
    <n v="77041"/>
    <x v="2"/>
    <x v="29"/>
    <x v="1"/>
    <x v="12"/>
    <x v="29"/>
    <n v="3.2640000000000002"/>
    <n v="2"/>
    <n v="0.2"/>
    <n v="1.1015999999999997"/>
  </r>
  <r>
    <n v="2829"/>
    <x v="1394"/>
    <x v="0"/>
    <x v="131"/>
    <d v="2013-04-27T00:00:00"/>
    <s v="First Class"/>
    <x v="77"/>
    <s v="Max Jones"/>
    <x v="0"/>
    <s v="United States"/>
    <s v="Lancaster"/>
    <x v="24"/>
    <n v="43130"/>
    <x v="3"/>
    <x v="1437"/>
    <x v="1"/>
    <x v="10"/>
    <x v="1416"/>
    <n v="108.33600000000001"/>
    <n v="6"/>
    <n v="0.2"/>
    <n v="37.917599999999993"/>
  </r>
  <r>
    <n v="2830"/>
    <x v="1394"/>
    <x v="0"/>
    <x v="131"/>
    <d v="2013-04-27T00:00:00"/>
    <s v="First Class"/>
    <x v="77"/>
    <s v="Max Jones"/>
    <x v="0"/>
    <s v="United States"/>
    <s v="Lancaster"/>
    <x v="24"/>
    <n v="43130"/>
    <x v="3"/>
    <x v="4"/>
    <x v="1"/>
    <x v="4"/>
    <x v="4"/>
    <n v="55.92"/>
    <n v="5"/>
    <n v="0.2"/>
    <n v="6.2910000000000004"/>
  </r>
  <r>
    <n v="2831"/>
    <x v="1394"/>
    <x v="0"/>
    <x v="131"/>
    <d v="2013-04-27T00:00:00"/>
    <s v="First Class"/>
    <x v="77"/>
    <s v="Max Jones"/>
    <x v="0"/>
    <s v="United States"/>
    <s v="Lancaster"/>
    <x v="24"/>
    <n v="43130"/>
    <x v="3"/>
    <x v="1438"/>
    <x v="1"/>
    <x v="10"/>
    <x v="1417"/>
    <n v="78.304000000000002"/>
    <n v="2"/>
    <n v="0.2"/>
    <n v="29.363999999999997"/>
  </r>
  <r>
    <n v="2832"/>
    <x v="1395"/>
    <x v="2"/>
    <x v="301"/>
    <d v="2011-11-05T00:00:00"/>
    <s v="Standard Class"/>
    <x v="444"/>
    <s v="Natalie DeCherney"/>
    <x v="0"/>
    <s v="United States"/>
    <s v="Portland"/>
    <x v="21"/>
    <n v="97206"/>
    <x v="1"/>
    <x v="1439"/>
    <x v="1"/>
    <x v="4"/>
    <x v="1418"/>
    <n v="443.92"/>
    <n v="5"/>
    <n v="0.2"/>
    <n v="-94.33299999999997"/>
  </r>
  <r>
    <n v="2833"/>
    <x v="1395"/>
    <x v="2"/>
    <x v="301"/>
    <d v="2011-11-05T00:00:00"/>
    <s v="Standard Class"/>
    <x v="444"/>
    <s v="Natalie DeCherney"/>
    <x v="0"/>
    <s v="United States"/>
    <s v="Portland"/>
    <x v="21"/>
    <n v="97206"/>
    <x v="1"/>
    <x v="1417"/>
    <x v="2"/>
    <x v="7"/>
    <x v="1396"/>
    <n v="155.976"/>
    <n v="3"/>
    <n v="0.2"/>
    <n v="54.5916"/>
  </r>
  <r>
    <n v="2834"/>
    <x v="1396"/>
    <x v="3"/>
    <x v="795"/>
    <d v="2014-02-01T00:00:00"/>
    <s v="Second Class"/>
    <x v="662"/>
    <s v="Carol Adams"/>
    <x v="1"/>
    <s v="United States"/>
    <s v="Hoover"/>
    <x v="19"/>
    <n v="35244"/>
    <x v="0"/>
    <x v="147"/>
    <x v="1"/>
    <x v="6"/>
    <x v="147"/>
    <n v="15.469999999999999"/>
    <n v="7"/>
    <n v="0"/>
    <n v="4.1768999999999998"/>
  </r>
  <r>
    <n v="2835"/>
    <x v="1396"/>
    <x v="3"/>
    <x v="795"/>
    <d v="2014-02-01T00:00:00"/>
    <s v="Second Class"/>
    <x v="662"/>
    <s v="Carol Adams"/>
    <x v="1"/>
    <s v="United States"/>
    <s v="Hoover"/>
    <x v="19"/>
    <n v="35244"/>
    <x v="0"/>
    <x v="175"/>
    <x v="1"/>
    <x v="8"/>
    <x v="174"/>
    <n v="7.16"/>
    <n v="2"/>
    <n v="0"/>
    <n v="3.4367999999999999"/>
  </r>
  <r>
    <n v="2836"/>
    <x v="1397"/>
    <x v="3"/>
    <x v="343"/>
    <d v="2014-11-17T00:00:00"/>
    <s v="Standard Class"/>
    <x v="315"/>
    <s v="Guy Armstrong"/>
    <x v="0"/>
    <s v="United States"/>
    <s v="Los Angeles"/>
    <x v="1"/>
    <n v="90036"/>
    <x v="1"/>
    <x v="930"/>
    <x v="1"/>
    <x v="9"/>
    <x v="914"/>
    <n v="10.89"/>
    <n v="1"/>
    <n v="0"/>
    <n v="2.8314000000000004"/>
  </r>
  <r>
    <n v="2837"/>
    <x v="1397"/>
    <x v="3"/>
    <x v="343"/>
    <d v="2014-11-17T00:00:00"/>
    <s v="Standard Class"/>
    <x v="315"/>
    <s v="Guy Armstrong"/>
    <x v="0"/>
    <s v="United States"/>
    <s v="Los Angeles"/>
    <x v="1"/>
    <n v="90036"/>
    <x v="1"/>
    <x v="1440"/>
    <x v="1"/>
    <x v="10"/>
    <x v="1419"/>
    <n v="19.440000000000001"/>
    <n v="3"/>
    <n v="0"/>
    <n v="9.3312000000000008"/>
  </r>
  <r>
    <n v="2838"/>
    <x v="1397"/>
    <x v="3"/>
    <x v="343"/>
    <d v="2014-11-17T00:00:00"/>
    <s v="Standard Class"/>
    <x v="315"/>
    <s v="Guy Armstrong"/>
    <x v="0"/>
    <s v="United States"/>
    <s v="Los Angeles"/>
    <x v="1"/>
    <n v="90036"/>
    <x v="1"/>
    <x v="999"/>
    <x v="1"/>
    <x v="8"/>
    <x v="982"/>
    <n v="121.6"/>
    <n v="5"/>
    <n v="0.2"/>
    <n v="39.519999999999989"/>
  </r>
  <r>
    <n v="2839"/>
    <x v="1398"/>
    <x v="0"/>
    <x v="632"/>
    <d v="2013-06-13T00:00:00"/>
    <s v="First Class"/>
    <x v="646"/>
    <s v="Toby Carlisle"/>
    <x v="0"/>
    <s v="United States"/>
    <s v="Tallahassee"/>
    <x v="2"/>
    <n v="32303"/>
    <x v="0"/>
    <x v="946"/>
    <x v="2"/>
    <x v="15"/>
    <x v="930"/>
    <n v="695.7"/>
    <n v="2"/>
    <n v="0.5"/>
    <n v="-27.827999999999975"/>
  </r>
  <r>
    <n v="2840"/>
    <x v="1399"/>
    <x v="1"/>
    <x v="37"/>
    <d v="2012-09-08T00:00:00"/>
    <s v="Second Class"/>
    <x v="80"/>
    <s v="Jennifer Braxton"/>
    <x v="1"/>
    <s v="United States"/>
    <s v="New York City"/>
    <x v="15"/>
    <n v="10009"/>
    <x v="3"/>
    <x v="772"/>
    <x v="1"/>
    <x v="4"/>
    <x v="764"/>
    <n v="120.33"/>
    <n v="1"/>
    <n v="0"/>
    <n v="31.285799999999995"/>
  </r>
  <r>
    <n v="2841"/>
    <x v="1400"/>
    <x v="2"/>
    <x v="619"/>
    <d v="2011-03-19T00:00:00"/>
    <s v="Standard Class"/>
    <x v="278"/>
    <s v="Christine Kargatis"/>
    <x v="2"/>
    <s v="United States"/>
    <s v="Chesapeake"/>
    <x v="17"/>
    <n v="23320"/>
    <x v="0"/>
    <x v="463"/>
    <x v="0"/>
    <x v="1"/>
    <x v="459"/>
    <n v="1139.92"/>
    <n v="4"/>
    <n v="0"/>
    <n v="284.98"/>
  </r>
  <r>
    <n v="2842"/>
    <x v="1401"/>
    <x v="3"/>
    <x v="515"/>
    <d v="2014-09-05T00:00:00"/>
    <s v="Second Class"/>
    <x v="210"/>
    <s v="Rob Lucas"/>
    <x v="0"/>
    <s v="United States"/>
    <s v="Fayetteville"/>
    <x v="3"/>
    <n v="28314"/>
    <x v="0"/>
    <x v="839"/>
    <x v="1"/>
    <x v="10"/>
    <x v="825"/>
    <n v="229.54400000000001"/>
    <n v="7"/>
    <n v="0.2"/>
    <n v="83.209699999999998"/>
  </r>
  <r>
    <n v="2843"/>
    <x v="1402"/>
    <x v="3"/>
    <x v="721"/>
    <d v="2014-03-28T00:00:00"/>
    <s v="Standard Class"/>
    <x v="663"/>
    <s v="Anna Chung"/>
    <x v="0"/>
    <s v="United States"/>
    <s v="Huntsville"/>
    <x v="5"/>
    <n v="77340"/>
    <x v="2"/>
    <x v="435"/>
    <x v="1"/>
    <x v="4"/>
    <x v="430"/>
    <n v="143.72800000000001"/>
    <n v="2"/>
    <n v="0.2"/>
    <n v="-32.338800000000006"/>
  </r>
  <r>
    <n v="2844"/>
    <x v="1403"/>
    <x v="3"/>
    <x v="796"/>
    <d v="2014-05-23T00:00:00"/>
    <s v="Standard Class"/>
    <x v="3"/>
    <s v="Brosina Hoffman"/>
    <x v="0"/>
    <s v="United States"/>
    <s v="Philadelphia"/>
    <x v="9"/>
    <n v="19140"/>
    <x v="3"/>
    <x v="1374"/>
    <x v="2"/>
    <x v="11"/>
    <x v="1350"/>
    <n v="36.048000000000002"/>
    <n v="3"/>
    <n v="0.2"/>
    <n v="-0.90120000000000111"/>
  </r>
  <r>
    <n v="2845"/>
    <x v="1404"/>
    <x v="0"/>
    <x v="797"/>
    <d v="2014-01-01T00:00:00"/>
    <s v="Standard Class"/>
    <x v="410"/>
    <s v="Brooke Gillingham"/>
    <x v="1"/>
    <s v="United States"/>
    <s v="Woodstock"/>
    <x v="10"/>
    <n v="60098"/>
    <x v="2"/>
    <x v="531"/>
    <x v="0"/>
    <x v="1"/>
    <x v="526"/>
    <n v="845.48799999999994"/>
    <n v="8"/>
    <n v="0.3"/>
    <n v="-12.078400000000101"/>
  </r>
  <r>
    <n v="2846"/>
    <x v="1405"/>
    <x v="3"/>
    <x v="701"/>
    <d v="2014-11-21T00:00:00"/>
    <s v="First Class"/>
    <x v="190"/>
    <s v="Xylona Preis"/>
    <x v="0"/>
    <s v="United States"/>
    <s v="Everett"/>
    <x v="31"/>
    <n v="2149"/>
    <x v="3"/>
    <x v="207"/>
    <x v="1"/>
    <x v="6"/>
    <x v="206"/>
    <n v="50.94"/>
    <n v="3"/>
    <n v="0"/>
    <n v="14.263200000000001"/>
  </r>
  <r>
    <n v="2847"/>
    <x v="1406"/>
    <x v="3"/>
    <x v="18"/>
    <d v="2014-09-16T00:00:00"/>
    <s v="Standard Class"/>
    <x v="381"/>
    <s v="Skye Norling"/>
    <x v="2"/>
    <s v="United States"/>
    <s v="Chicago"/>
    <x v="10"/>
    <n v="60653"/>
    <x v="2"/>
    <x v="450"/>
    <x v="1"/>
    <x v="8"/>
    <x v="446"/>
    <n v="762.59399999999982"/>
    <n v="3"/>
    <n v="0.8"/>
    <n v="-1143.8910000000001"/>
  </r>
  <r>
    <n v="2848"/>
    <x v="1407"/>
    <x v="3"/>
    <x v="798"/>
    <d v="2014-04-16T00:00:00"/>
    <s v="Standard Class"/>
    <x v="664"/>
    <s v="Denise Monton"/>
    <x v="1"/>
    <s v="United States"/>
    <s v="Roswell"/>
    <x v="32"/>
    <n v="30076"/>
    <x v="0"/>
    <x v="1441"/>
    <x v="0"/>
    <x v="5"/>
    <x v="1420"/>
    <n v="56.28"/>
    <n v="6"/>
    <n v="0"/>
    <n v="15.758400000000002"/>
  </r>
  <r>
    <n v="2849"/>
    <x v="1407"/>
    <x v="3"/>
    <x v="798"/>
    <d v="2014-04-16T00:00:00"/>
    <s v="Standard Class"/>
    <x v="664"/>
    <s v="Denise Monton"/>
    <x v="1"/>
    <s v="United States"/>
    <s v="Roswell"/>
    <x v="32"/>
    <n v="30076"/>
    <x v="0"/>
    <x v="1176"/>
    <x v="1"/>
    <x v="8"/>
    <x v="1153"/>
    <n v="2690.9700000000003"/>
    <n v="3"/>
    <n v="0"/>
    <n v="1264.7558999999999"/>
  </r>
  <r>
    <n v="2850"/>
    <x v="1408"/>
    <x v="0"/>
    <x v="85"/>
    <d v="2013-12-04T00:00:00"/>
    <s v="Standard Class"/>
    <x v="321"/>
    <s v="Anthony Jacobs"/>
    <x v="1"/>
    <s v="United States"/>
    <s v="Palm Coast"/>
    <x v="2"/>
    <n v="32137"/>
    <x v="0"/>
    <x v="863"/>
    <x v="1"/>
    <x v="8"/>
    <x v="849"/>
    <n v="7.4340000000000011"/>
    <n v="6"/>
    <n v="0.7"/>
    <n v="-5.6993999999999971"/>
  </r>
  <r>
    <n v="2851"/>
    <x v="1409"/>
    <x v="0"/>
    <x v="799"/>
    <d v="2013-06-06T00:00:00"/>
    <s v="First Class"/>
    <x v="346"/>
    <s v="Karen Carlisle"/>
    <x v="1"/>
    <s v="United States"/>
    <s v="Philadelphia"/>
    <x v="9"/>
    <n v="19120"/>
    <x v="3"/>
    <x v="459"/>
    <x v="1"/>
    <x v="4"/>
    <x v="455"/>
    <n v="64.784000000000006"/>
    <n v="1"/>
    <n v="0.2"/>
    <n v="-12.956800000000005"/>
  </r>
  <r>
    <n v="2852"/>
    <x v="1410"/>
    <x v="3"/>
    <x v="94"/>
    <d v="2014-12-23T00:00:00"/>
    <s v="Standard Class"/>
    <x v="665"/>
    <s v="Vicky Freymann"/>
    <x v="2"/>
    <s v="United States"/>
    <s v="Columbus"/>
    <x v="14"/>
    <n v="47201"/>
    <x v="2"/>
    <x v="728"/>
    <x v="1"/>
    <x v="10"/>
    <x v="720"/>
    <n v="28.16"/>
    <n v="4"/>
    <n v="0"/>
    <n v="13.235199999999999"/>
  </r>
  <r>
    <n v="2853"/>
    <x v="1411"/>
    <x v="0"/>
    <x v="690"/>
    <d v="2013-03-22T00:00:00"/>
    <s v="Second Class"/>
    <x v="603"/>
    <s v="Susan Vittorini"/>
    <x v="0"/>
    <s v="United States"/>
    <s v="Oceanside"/>
    <x v="15"/>
    <n v="11572"/>
    <x v="3"/>
    <x v="1442"/>
    <x v="0"/>
    <x v="5"/>
    <x v="1421"/>
    <n v="14.98"/>
    <n v="1"/>
    <n v="0"/>
    <n v="6.8908000000000005"/>
  </r>
  <r>
    <n v="2854"/>
    <x v="1411"/>
    <x v="0"/>
    <x v="690"/>
    <d v="2013-03-22T00:00:00"/>
    <s v="Second Class"/>
    <x v="603"/>
    <s v="Susan Vittorini"/>
    <x v="0"/>
    <s v="United States"/>
    <s v="Oceanside"/>
    <x v="15"/>
    <n v="11572"/>
    <x v="3"/>
    <x v="534"/>
    <x v="0"/>
    <x v="5"/>
    <x v="529"/>
    <n v="20.32"/>
    <n v="4"/>
    <n v="0"/>
    <n v="6.9087999999999994"/>
  </r>
  <r>
    <n v="2855"/>
    <x v="1412"/>
    <x v="3"/>
    <x v="648"/>
    <d v="2014-08-21T00:00:00"/>
    <s v="Same Day"/>
    <x v="613"/>
    <s v="Eleni McCrary"/>
    <x v="1"/>
    <s v="United States"/>
    <s v="Franklin"/>
    <x v="31"/>
    <n v="2038"/>
    <x v="3"/>
    <x v="1031"/>
    <x v="1"/>
    <x v="4"/>
    <x v="1013"/>
    <n v="40.29"/>
    <n v="3"/>
    <n v="0"/>
    <n v="10.475399999999999"/>
  </r>
  <r>
    <n v="2856"/>
    <x v="1413"/>
    <x v="3"/>
    <x v="800"/>
    <d v="2014-08-01T00:00:00"/>
    <s v="Standard Class"/>
    <x v="181"/>
    <s v="Raymond Buch"/>
    <x v="0"/>
    <s v="United States"/>
    <s v="Sioux Falls"/>
    <x v="44"/>
    <n v="57103"/>
    <x v="2"/>
    <x v="1387"/>
    <x v="1"/>
    <x v="2"/>
    <x v="1364"/>
    <n v="20.23"/>
    <n v="7"/>
    <n v="0"/>
    <n v="9.5081000000000007"/>
  </r>
  <r>
    <n v="2857"/>
    <x v="1414"/>
    <x v="0"/>
    <x v="370"/>
    <d v="2013-08-30T00:00:00"/>
    <s v="First Class"/>
    <x v="137"/>
    <s v="Don Jones"/>
    <x v="1"/>
    <s v="United States"/>
    <s v="San Diego"/>
    <x v="1"/>
    <n v="92037"/>
    <x v="1"/>
    <x v="445"/>
    <x v="0"/>
    <x v="1"/>
    <x v="440"/>
    <n v="1603.1360000000002"/>
    <n v="4"/>
    <n v="0.2"/>
    <n v="100.19599999999997"/>
  </r>
  <r>
    <n v="2858"/>
    <x v="1415"/>
    <x v="0"/>
    <x v="243"/>
    <d v="2013-08-18T00:00:00"/>
    <s v="Second Class"/>
    <x v="666"/>
    <s v="Christopher Conant"/>
    <x v="0"/>
    <s v="United States"/>
    <s v="Fayetteville"/>
    <x v="3"/>
    <n v="28314"/>
    <x v="0"/>
    <x v="1153"/>
    <x v="0"/>
    <x v="1"/>
    <x v="1132"/>
    <n v="225.29600000000002"/>
    <n v="2"/>
    <n v="0.2"/>
    <n v="22.529599999999995"/>
  </r>
  <r>
    <n v="2859"/>
    <x v="1416"/>
    <x v="3"/>
    <x v="240"/>
    <d v="2014-05-24T00:00:00"/>
    <s v="Standard Class"/>
    <x v="618"/>
    <s v="Shahid Collister"/>
    <x v="0"/>
    <s v="United States"/>
    <s v="Atlanta"/>
    <x v="32"/>
    <n v="30318"/>
    <x v="0"/>
    <x v="658"/>
    <x v="2"/>
    <x v="11"/>
    <x v="652"/>
    <n v="67.8"/>
    <n v="4"/>
    <n v="0"/>
    <n v="4.0679999999999978"/>
  </r>
  <r>
    <n v="2860"/>
    <x v="1416"/>
    <x v="3"/>
    <x v="240"/>
    <d v="2014-05-24T00:00:00"/>
    <s v="Standard Class"/>
    <x v="618"/>
    <s v="Shahid Collister"/>
    <x v="0"/>
    <s v="United States"/>
    <s v="Atlanta"/>
    <x v="32"/>
    <n v="30318"/>
    <x v="0"/>
    <x v="1443"/>
    <x v="2"/>
    <x v="7"/>
    <x v="1422"/>
    <n v="377.96999999999997"/>
    <n v="3"/>
    <n v="0"/>
    <n v="98.272200000000012"/>
  </r>
  <r>
    <n v="2861"/>
    <x v="1416"/>
    <x v="3"/>
    <x v="240"/>
    <d v="2014-05-24T00:00:00"/>
    <s v="Standard Class"/>
    <x v="618"/>
    <s v="Shahid Collister"/>
    <x v="0"/>
    <s v="United States"/>
    <s v="Atlanta"/>
    <x v="32"/>
    <n v="30318"/>
    <x v="0"/>
    <x v="199"/>
    <x v="0"/>
    <x v="0"/>
    <x v="198"/>
    <n v="1628.82"/>
    <n v="9"/>
    <n v="0"/>
    <n v="374.62859999999989"/>
  </r>
  <r>
    <n v="2862"/>
    <x v="1416"/>
    <x v="3"/>
    <x v="240"/>
    <d v="2014-05-24T00:00:00"/>
    <s v="Standard Class"/>
    <x v="618"/>
    <s v="Shahid Collister"/>
    <x v="0"/>
    <s v="United States"/>
    <s v="Atlanta"/>
    <x v="32"/>
    <n v="30318"/>
    <x v="0"/>
    <x v="839"/>
    <x v="1"/>
    <x v="10"/>
    <x v="825"/>
    <n v="286.93"/>
    <n v="7"/>
    <n v="0"/>
    <n v="140.59569999999999"/>
  </r>
  <r>
    <n v="2863"/>
    <x v="1417"/>
    <x v="3"/>
    <x v="801"/>
    <d v="2014-08-18T00:00:00"/>
    <s v="Standard Class"/>
    <x v="302"/>
    <s v="Rick Hansen"/>
    <x v="0"/>
    <s v="United States"/>
    <s v="Orlando"/>
    <x v="2"/>
    <n v="32839"/>
    <x v="0"/>
    <x v="1396"/>
    <x v="1"/>
    <x v="10"/>
    <x v="1374"/>
    <n v="20.736000000000004"/>
    <n v="4"/>
    <n v="0.2"/>
    <n v="7.2576000000000001"/>
  </r>
  <r>
    <n v="2864"/>
    <x v="1418"/>
    <x v="3"/>
    <x v="802"/>
    <d v="2014-08-14T00:00:00"/>
    <s v="Same Day"/>
    <x v="271"/>
    <s v="Jay Kimmel"/>
    <x v="0"/>
    <s v="United States"/>
    <s v="San Francisco"/>
    <x v="1"/>
    <n v="94122"/>
    <x v="1"/>
    <x v="470"/>
    <x v="1"/>
    <x v="4"/>
    <x v="466"/>
    <n v="31.44"/>
    <n v="3"/>
    <n v="0"/>
    <n v="8.4888000000000012"/>
  </r>
  <r>
    <n v="2865"/>
    <x v="1418"/>
    <x v="3"/>
    <x v="802"/>
    <d v="2014-08-14T00:00:00"/>
    <s v="Same Day"/>
    <x v="271"/>
    <s v="Jay Kimmel"/>
    <x v="0"/>
    <s v="United States"/>
    <s v="San Francisco"/>
    <x v="1"/>
    <n v="94122"/>
    <x v="1"/>
    <x v="360"/>
    <x v="1"/>
    <x v="9"/>
    <x v="33"/>
    <n v="83.79"/>
    <n v="7"/>
    <n v="0"/>
    <n v="22.623299999999997"/>
  </r>
  <r>
    <n v="2866"/>
    <x v="1418"/>
    <x v="3"/>
    <x v="802"/>
    <d v="2014-08-14T00:00:00"/>
    <s v="Same Day"/>
    <x v="271"/>
    <s v="Jay Kimmel"/>
    <x v="0"/>
    <s v="United States"/>
    <s v="San Francisco"/>
    <x v="1"/>
    <n v="94122"/>
    <x v="1"/>
    <x v="397"/>
    <x v="1"/>
    <x v="6"/>
    <x v="393"/>
    <n v="59.519999999999996"/>
    <n v="3"/>
    <n v="0"/>
    <n v="15.475200000000001"/>
  </r>
  <r>
    <n v="2867"/>
    <x v="1418"/>
    <x v="3"/>
    <x v="802"/>
    <d v="2014-08-14T00:00:00"/>
    <s v="Same Day"/>
    <x v="271"/>
    <s v="Jay Kimmel"/>
    <x v="0"/>
    <s v="United States"/>
    <s v="San Francisco"/>
    <x v="1"/>
    <n v="94122"/>
    <x v="1"/>
    <x v="1444"/>
    <x v="1"/>
    <x v="14"/>
    <x v="33"/>
    <n v="31.92"/>
    <n v="4"/>
    <n v="0"/>
    <n v="9.2567999999999984"/>
  </r>
  <r>
    <n v="2868"/>
    <x v="1419"/>
    <x v="0"/>
    <x v="338"/>
    <d v="2013-11-13T00:00:00"/>
    <s v="Second Class"/>
    <x v="314"/>
    <s v="Art Foster"/>
    <x v="0"/>
    <s v="United States"/>
    <s v="Toledo"/>
    <x v="24"/>
    <n v="43615"/>
    <x v="3"/>
    <x v="327"/>
    <x v="1"/>
    <x v="14"/>
    <x v="33"/>
    <n v="14.720000000000002"/>
    <n v="5"/>
    <n v="0.2"/>
    <n v="-3.3120000000000012"/>
  </r>
  <r>
    <n v="2869"/>
    <x v="1419"/>
    <x v="0"/>
    <x v="338"/>
    <d v="2013-11-13T00:00:00"/>
    <s v="Second Class"/>
    <x v="314"/>
    <s v="Art Foster"/>
    <x v="0"/>
    <s v="United States"/>
    <s v="Toledo"/>
    <x v="24"/>
    <n v="43615"/>
    <x v="3"/>
    <x v="720"/>
    <x v="1"/>
    <x v="4"/>
    <x v="712"/>
    <n v="38.975999999999999"/>
    <n v="3"/>
    <n v="0.2"/>
    <n v="-2.4359999999999999"/>
  </r>
  <r>
    <n v="2870"/>
    <x v="1420"/>
    <x v="3"/>
    <x v="492"/>
    <d v="2014-06-20T00:00:00"/>
    <s v="Standard Class"/>
    <x v="62"/>
    <s v="Lena Creighton"/>
    <x v="0"/>
    <s v="United States"/>
    <s v="Saint Petersburg"/>
    <x v="2"/>
    <n v="33710"/>
    <x v="0"/>
    <x v="1445"/>
    <x v="0"/>
    <x v="5"/>
    <x v="1423"/>
    <n v="17.088000000000001"/>
    <n v="2"/>
    <n v="0.2"/>
    <n v="1.0679999999999996"/>
  </r>
  <r>
    <n v="2871"/>
    <x v="1421"/>
    <x v="2"/>
    <x v="579"/>
    <d v="2011-03-26T00:00:00"/>
    <s v="Standard Class"/>
    <x v="667"/>
    <s v="Beth Fritzler"/>
    <x v="1"/>
    <s v="United States"/>
    <s v="Tucson"/>
    <x v="16"/>
    <n v="85705"/>
    <x v="1"/>
    <x v="1323"/>
    <x v="1"/>
    <x v="10"/>
    <x v="1300"/>
    <n v="74.352000000000004"/>
    <n v="3"/>
    <n v="0.2"/>
    <n v="23.234999999999992"/>
  </r>
  <r>
    <n v="2872"/>
    <x v="1421"/>
    <x v="2"/>
    <x v="579"/>
    <d v="2011-03-26T00:00:00"/>
    <s v="Standard Class"/>
    <x v="667"/>
    <s v="Beth Fritzler"/>
    <x v="1"/>
    <s v="United States"/>
    <s v="Tucson"/>
    <x v="16"/>
    <n v="85705"/>
    <x v="1"/>
    <x v="541"/>
    <x v="0"/>
    <x v="1"/>
    <x v="536"/>
    <n v="314.35199999999998"/>
    <n v="3"/>
    <n v="0.2"/>
    <n v="-35.36460000000001"/>
  </r>
  <r>
    <n v="2873"/>
    <x v="1422"/>
    <x v="3"/>
    <x v="140"/>
    <d v="2014-06-21T00:00:00"/>
    <s v="Standard Class"/>
    <x v="561"/>
    <s v="Stuart Calhoun"/>
    <x v="0"/>
    <s v="United States"/>
    <s v="Los Angeles"/>
    <x v="1"/>
    <n v="90036"/>
    <x v="1"/>
    <x v="319"/>
    <x v="1"/>
    <x v="6"/>
    <x v="316"/>
    <n v="4.26"/>
    <n v="1"/>
    <n v="0"/>
    <n v="1.7465999999999999"/>
  </r>
  <r>
    <n v="2874"/>
    <x v="1423"/>
    <x v="3"/>
    <x v="673"/>
    <d v="2014-11-23T00:00:00"/>
    <s v="Standard Class"/>
    <x v="349"/>
    <s v="Scott Williamson"/>
    <x v="0"/>
    <s v="United States"/>
    <s v="San Diego"/>
    <x v="1"/>
    <n v="92105"/>
    <x v="1"/>
    <x v="537"/>
    <x v="1"/>
    <x v="4"/>
    <x v="532"/>
    <n v="811.28"/>
    <n v="8"/>
    <n v="0"/>
    <n v="24.338399999999979"/>
  </r>
  <r>
    <n v="2875"/>
    <x v="1424"/>
    <x v="3"/>
    <x v="614"/>
    <d v="2015-01-01T00:00:00"/>
    <s v="First Class"/>
    <x v="266"/>
    <s v="Michael Chen"/>
    <x v="0"/>
    <s v="United States"/>
    <s v="New York City"/>
    <x v="15"/>
    <n v="10035"/>
    <x v="3"/>
    <x v="131"/>
    <x v="1"/>
    <x v="13"/>
    <x v="131"/>
    <n v="6.0299999999999994"/>
    <n v="3"/>
    <n v="0"/>
    <n v="2.9546999999999999"/>
  </r>
  <r>
    <n v="2876"/>
    <x v="1425"/>
    <x v="0"/>
    <x v="803"/>
    <d v="2013-01-23T00:00:00"/>
    <s v="Second Class"/>
    <x v="143"/>
    <s v="Tamara Dahlen"/>
    <x v="0"/>
    <s v="United States"/>
    <s v="San Diego"/>
    <x v="1"/>
    <n v="92037"/>
    <x v="1"/>
    <x v="992"/>
    <x v="0"/>
    <x v="1"/>
    <x v="975"/>
    <n v="153.56800000000001"/>
    <n v="2"/>
    <n v="0.2"/>
    <n v="-5.758800000000015"/>
  </r>
  <r>
    <n v="2877"/>
    <x v="1425"/>
    <x v="0"/>
    <x v="803"/>
    <d v="2013-01-23T00:00:00"/>
    <s v="Second Class"/>
    <x v="143"/>
    <s v="Tamara Dahlen"/>
    <x v="0"/>
    <s v="United States"/>
    <s v="San Diego"/>
    <x v="1"/>
    <n v="92037"/>
    <x v="1"/>
    <x v="323"/>
    <x v="0"/>
    <x v="1"/>
    <x v="320"/>
    <n v="1013.4879999999999"/>
    <n v="7"/>
    <n v="0.2"/>
    <n v="76.011600000000016"/>
  </r>
  <r>
    <n v="2878"/>
    <x v="1426"/>
    <x v="0"/>
    <x v="804"/>
    <d v="2013-01-19T00:00:00"/>
    <s v="Standard Class"/>
    <x v="656"/>
    <s v="Dean percer"/>
    <x v="2"/>
    <s v="United States"/>
    <s v="Westfield"/>
    <x v="30"/>
    <n v="7090"/>
    <x v="3"/>
    <x v="1249"/>
    <x v="1"/>
    <x v="12"/>
    <x v="1224"/>
    <n v="52.34"/>
    <n v="2"/>
    <n v="0"/>
    <n v="24.599800000000002"/>
  </r>
  <r>
    <n v="2879"/>
    <x v="1426"/>
    <x v="0"/>
    <x v="804"/>
    <d v="2013-01-19T00:00:00"/>
    <s v="Standard Class"/>
    <x v="656"/>
    <s v="Dean percer"/>
    <x v="2"/>
    <s v="United States"/>
    <s v="Westfield"/>
    <x v="30"/>
    <n v="7090"/>
    <x v="3"/>
    <x v="372"/>
    <x v="1"/>
    <x v="6"/>
    <x v="368"/>
    <n v="4.66"/>
    <n v="2"/>
    <n v="0"/>
    <n v="1.3513999999999995"/>
  </r>
  <r>
    <n v="2880"/>
    <x v="1426"/>
    <x v="0"/>
    <x v="804"/>
    <d v="2013-01-19T00:00:00"/>
    <s v="Standard Class"/>
    <x v="656"/>
    <s v="Dean percer"/>
    <x v="2"/>
    <s v="United States"/>
    <s v="Westfield"/>
    <x v="30"/>
    <n v="7090"/>
    <x v="3"/>
    <x v="106"/>
    <x v="2"/>
    <x v="11"/>
    <x v="106"/>
    <n v="254.96999999999997"/>
    <n v="3"/>
    <n v="0"/>
    <n v="91.789199999999994"/>
  </r>
  <r>
    <n v="2881"/>
    <x v="1427"/>
    <x v="0"/>
    <x v="251"/>
    <d v="2013-09-24T00:00:00"/>
    <s v="Second Class"/>
    <x v="174"/>
    <s v="Shirley Daniels"/>
    <x v="2"/>
    <s v="United States"/>
    <s v="Orange"/>
    <x v="30"/>
    <n v="7050"/>
    <x v="3"/>
    <x v="15"/>
    <x v="1"/>
    <x v="8"/>
    <x v="15"/>
    <n v="25.44"/>
    <n v="6"/>
    <n v="0"/>
    <n v="12.72"/>
  </r>
  <r>
    <n v="2882"/>
    <x v="1427"/>
    <x v="0"/>
    <x v="251"/>
    <d v="2013-09-24T00:00:00"/>
    <s v="Second Class"/>
    <x v="174"/>
    <s v="Shirley Daniels"/>
    <x v="2"/>
    <s v="United States"/>
    <s v="Orange"/>
    <x v="30"/>
    <n v="7050"/>
    <x v="3"/>
    <x v="660"/>
    <x v="1"/>
    <x v="14"/>
    <x v="654"/>
    <n v="27.93"/>
    <n v="3"/>
    <n v="0"/>
    <n v="8.0996999999999986"/>
  </r>
  <r>
    <n v="2883"/>
    <x v="1428"/>
    <x v="2"/>
    <x v="805"/>
    <d v="2011-02-26T00:00:00"/>
    <s v="Standard Class"/>
    <x v="612"/>
    <s v="Tamara Manning"/>
    <x v="0"/>
    <s v="United States"/>
    <s v="Woodstock"/>
    <x v="10"/>
    <n v="60098"/>
    <x v="2"/>
    <x v="608"/>
    <x v="1"/>
    <x v="8"/>
    <x v="603"/>
    <n v="8.8499999999999979"/>
    <n v="5"/>
    <n v="0.8"/>
    <n v="-13.717499999999998"/>
  </r>
  <r>
    <n v="2884"/>
    <x v="1429"/>
    <x v="0"/>
    <x v="583"/>
    <d v="2013-11-17T00:00:00"/>
    <s v="Second Class"/>
    <x v="318"/>
    <s v="Berenike Kampe"/>
    <x v="0"/>
    <s v="United States"/>
    <s v="San Francisco"/>
    <x v="1"/>
    <n v="94110"/>
    <x v="1"/>
    <x v="852"/>
    <x v="0"/>
    <x v="5"/>
    <x v="837"/>
    <n v="6.96"/>
    <n v="4"/>
    <n v="0"/>
    <n v="2.2271999999999998"/>
  </r>
  <r>
    <n v="2885"/>
    <x v="1430"/>
    <x v="0"/>
    <x v="806"/>
    <d v="2013-02-03T00:00:00"/>
    <s v="Standard Class"/>
    <x v="223"/>
    <s v="Jeremy Farry"/>
    <x v="0"/>
    <s v="United States"/>
    <s v="San Francisco"/>
    <x v="1"/>
    <n v="94122"/>
    <x v="1"/>
    <x v="634"/>
    <x v="1"/>
    <x v="8"/>
    <x v="628"/>
    <n v="17.456"/>
    <n v="2"/>
    <n v="0.2"/>
    <n v="5.8914"/>
  </r>
  <r>
    <n v="2886"/>
    <x v="1431"/>
    <x v="0"/>
    <x v="807"/>
    <d v="2013-10-23T00:00:00"/>
    <s v="Standard Class"/>
    <x v="212"/>
    <s v="Emily Phan"/>
    <x v="0"/>
    <s v="United States"/>
    <s v="Tempe"/>
    <x v="16"/>
    <n v="85281"/>
    <x v="1"/>
    <x v="389"/>
    <x v="0"/>
    <x v="1"/>
    <x v="385"/>
    <n v="307.92"/>
    <n v="5"/>
    <n v="0.2"/>
    <n v="-34.64100000000002"/>
  </r>
  <r>
    <n v="2887"/>
    <x v="1432"/>
    <x v="3"/>
    <x v="404"/>
    <d v="2014-12-20T00:00:00"/>
    <s v="First Class"/>
    <x v="212"/>
    <s v="Emily Phan"/>
    <x v="0"/>
    <s v="United States"/>
    <s v="Los Angeles"/>
    <x v="1"/>
    <n v="90008"/>
    <x v="1"/>
    <x v="453"/>
    <x v="1"/>
    <x v="6"/>
    <x v="449"/>
    <n v="6.63"/>
    <n v="3"/>
    <n v="0"/>
    <n v="1.7901"/>
  </r>
  <r>
    <n v="2888"/>
    <x v="1432"/>
    <x v="3"/>
    <x v="404"/>
    <d v="2014-12-20T00:00:00"/>
    <s v="First Class"/>
    <x v="212"/>
    <s v="Emily Phan"/>
    <x v="0"/>
    <s v="United States"/>
    <s v="Los Angeles"/>
    <x v="1"/>
    <n v="90008"/>
    <x v="1"/>
    <x v="860"/>
    <x v="1"/>
    <x v="10"/>
    <x v="846"/>
    <n v="12.96"/>
    <n v="2"/>
    <n v="0"/>
    <n v="6.2208000000000006"/>
  </r>
  <r>
    <n v="2889"/>
    <x v="1432"/>
    <x v="3"/>
    <x v="404"/>
    <d v="2014-12-20T00:00:00"/>
    <s v="First Class"/>
    <x v="212"/>
    <s v="Emily Phan"/>
    <x v="0"/>
    <s v="United States"/>
    <s v="Los Angeles"/>
    <x v="1"/>
    <n v="90008"/>
    <x v="1"/>
    <x v="730"/>
    <x v="1"/>
    <x v="10"/>
    <x v="722"/>
    <n v="32.400000000000006"/>
    <n v="5"/>
    <n v="0"/>
    <n v="15.552000000000001"/>
  </r>
  <r>
    <n v="2890"/>
    <x v="1433"/>
    <x v="3"/>
    <x v="808"/>
    <d v="2014-11-07T00:00:00"/>
    <s v="Standard Class"/>
    <x v="175"/>
    <s v="Ken Heidel"/>
    <x v="1"/>
    <s v="United States"/>
    <s v="Seattle"/>
    <x v="4"/>
    <n v="98105"/>
    <x v="1"/>
    <x v="1446"/>
    <x v="1"/>
    <x v="10"/>
    <x v="1424"/>
    <n v="23.849999999999998"/>
    <n v="5"/>
    <n v="0"/>
    <n v="10.732499999999998"/>
  </r>
  <r>
    <n v="2891"/>
    <x v="1434"/>
    <x v="2"/>
    <x v="333"/>
    <d v="2011-05-01T00:00:00"/>
    <s v="Second Class"/>
    <x v="668"/>
    <s v="Harry Greene"/>
    <x v="0"/>
    <s v="United States"/>
    <s v="Lake Charles"/>
    <x v="28"/>
    <n v="70601"/>
    <x v="0"/>
    <x v="792"/>
    <x v="0"/>
    <x v="1"/>
    <x v="782"/>
    <n v="51.96"/>
    <n v="2"/>
    <n v="0"/>
    <n v="12.990000000000002"/>
  </r>
  <r>
    <n v="2892"/>
    <x v="1434"/>
    <x v="2"/>
    <x v="333"/>
    <d v="2011-05-01T00:00:00"/>
    <s v="Second Class"/>
    <x v="668"/>
    <s v="Harry Greene"/>
    <x v="0"/>
    <s v="United States"/>
    <s v="Lake Charles"/>
    <x v="28"/>
    <n v="70601"/>
    <x v="0"/>
    <x v="952"/>
    <x v="1"/>
    <x v="8"/>
    <x v="936"/>
    <n v="17.940000000000001"/>
    <n v="3"/>
    <n v="0"/>
    <n v="8.6112000000000002"/>
  </r>
  <r>
    <n v="2893"/>
    <x v="1435"/>
    <x v="3"/>
    <x v="436"/>
    <d v="2014-10-30T00:00:00"/>
    <s v="Standard Class"/>
    <x v="36"/>
    <s v="Julie Creighton"/>
    <x v="1"/>
    <s v="United States"/>
    <s v="Rochester"/>
    <x v="15"/>
    <n v="14609"/>
    <x v="3"/>
    <x v="1447"/>
    <x v="1"/>
    <x v="10"/>
    <x v="1425"/>
    <n v="11.56"/>
    <n v="2"/>
    <n v="0"/>
    <n v="5.6644000000000005"/>
  </r>
  <r>
    <n v="2894"/>
    <x v="1435"/>
    <x v="3"/>
    <x v="436"/>
    <d v="2014-10-30T00:00:00"/>
    <s v="Standard Class"/>
    <x v="36"/>
    <s v="Julie Creighton"/>
    <x v="1"/>
    <s v="United States"/>
    <s v="Rochester"/>
    <x v="15"/>
    <n v="14609"/>
    <x v="3"/>
    <x v="218"/>
    <x v="1"/>
    <x v="10"/>
    <x v="217"/>
    <n v="26.400000000000002"/>
    <n v="5"/>
    <n v="0"/>
    <n v="11.879999999999999"/>
  </r>
  <r>
    <n v="2895"/>
    <x v="1435"/>
    <x v="3"/>
    <x v="436"/>
    <d v="2014-10-30T00:00:00"/>
    <s v="Standard Class"/>
    <x v="36"/>
    <s v="Julie Creighton"/>
    <x v="1"/>
    <s v="United States"/>
    <s v="Rochester"/>
    <x v="15"/>
    <n v="14609"/>
    <x v="3"/>
    <x v="1448"/>
    <x v="0"/>
    <x v="5"/>
    <x v="1426"/>
    <n v="69.08"/>
    <n v="11"/>
    <n v="0"/>
    <n v="29.013600000000004"/>
  </r>
  <r>
    <n v="2896"/>
    <x v="1435"/>
    <x v="3"/>
    <x v="436"/>
    <d v="2014-10-30T00:00:00"/>
    <s v="Standard Class"/>
    <x v="36"/>
    <s v="Julie Creighton"/>
    <x v="1"/>
    <s v="United States"/>
    <s v="Rochester"/>
    <x v="15"/>
    <n v="14609"/>
    <x v="3"/>
    <x v="179"/>
    <x v="2"/>
    <x v="7"/>
    <x v="178"/>
    <n v="35.880000000000003"/>
    <n v="3"/>
    <n v="0"/>
    <n v="10.046400000000002"/>
  </r>
  <r>
    <n v="2897"/>
    <x v="1436"/>
    <x v="2"/>
    <x v="809"/>
    <d v="2011-04-03T00:00:00"/>
    <s v="Standard Class"/>
    <x v="27"/>
    <s v="Kunst Miller"/>
    <x v="0"/>
    <s v="United States"/>
    <s v="Long Beach"/>
    <x v="15"/>
    <n v="11561"/>
    <x v="3"/>
    <x v="1068"/>
    <x v="1"/>
    <x v="6"/>
    <x v="1048"/>
    <n v="49.65"/>
    <n v="5"/>
    <n v="0"/>
    <n v="20.853000000000002"/>
  </r>
  <r>
    <n v="2898"/>
    <x v="1437"/>
    <x v="0"/>
    <x v="810"/>
    <d v="2013-01-09T00:00:00"/>
    <s v="Standard Class"/>
    <x v="424"/>
    <s v="Erica Bern"/>
    <x v="1"/>
    <s v="United States"/>
    <s v="Charlotte"/>
    <x v="3"/>
    <n v="28205"/>
    <x v="0"/>
    <x v="1327"/>
    <x v="2"/>
    <x v="16"/>
    <x v="1304"/>
    <n v="959.96800000000007"/>
    <n v="4"/>
    <n v="0.2"/>
    <n v="119.99599999999992"/>
  </r>
  <r>
    <n v="2899"/>
    <x v="1438"/>
    <x v="1"/>
    <x v="33"/>
    <d v="2012-04-30T00:00:00"/>
    <s v="Standard Class"/>
    <x v="617"/>
    <s v="Pierre Wener"/>
    <x v="0"/>
    <s v="United States"/>
    <s v="Houston"/>
    <x v="5"/>
    <n v="77036"/>
    <x v="2"/>
    <x v="284"/>
    <x v="0"/>
    <x v="1"/>
    <x v="281"/>
    <n v="408.42200000000003"/>
    <n v="2"/>
    <n v="0.3"/>
    <n v="-5.8346000000000231"/>
  </r>
  <r>
    <n v="2900"/>
    <x v="1439"/>
    <x v="1"/>
    <x v="811"/>
    <d v="2012-09-17T00:00:00"/>
    <s v="Standard Class"/>
    <x v="38"/>
    <s v="Paul Gonzalez"/>
    <x v="0"/>
    <s v="United States"/>
    <s v="New York City"/>
    <x v="15"/>
    <n v="10035"/>
    <x v="3"/>
    <x v="1327"/>
    <x v="2"/>
    <x v="16"/>
    <x v="1304"/>
    <n v="479.98400000000004"/>
    <n v="2"/>
    <n v="0.2"/>
    <n v="59.997999999999962"/>
  </r>
  <r>
    <n v="2901"/>
    <x v="1439"/>
    <x v="1"/>
    <x v="811"/>
    <d v="2012-09-17T00:00:00"/>
    <s v="Standard Class"/>
    <x v="38"/>
    <s v="Paul Gonzalez"/>
    <x v="0"/>
    <s v="United States"/>
    <s v="New York City"/>
    <x v="15"/>
    <n v="10035"/>
    <x v="3"/>
    <x v="395"/>
    <x v="1"/>
    <x v="2"/>
    <x v="391"/>
    <n v="12.6"/>
    <n v="4"/>
    <n v="0"/>
    <n v="6.048"/>
  </r>
  <r>
    <n v="2902"/>
    <x v="1440"/>
    <x v="3"/>
    <x v="220"/>
    <d v="2014-09-16T00:00:00"/>
    <s v="Standard Class"/>
    <x v="626"/>
    <s v="Daniel Byrd"/>
    <x v="2"/>
    <s v="United States"/>
    <s v="Columbus"/>
    <x v="32"/>
    <n v="31907"/>
    <x v="0"/>
    <x v="779"/>
    <x v="1"/>
    <x v="10"/>
    <x v="770"/>
    <n v="184.66"/>
    <n v="7"/>
    <n v="0"/>
    <n v="84.943599999999989"/>
  </r>
  <r>
    <n v="2903"/>
    <x v="1441"/>
    <x v="0"/>
    <x v="1"/>
    <d v="2013-06-18T00:00:00"/>
    <s v="Standard Class"/>
    <x v="257"/>
    <s v="Craig Reiter"/>
    <x v="0"/>
    <s v="United States"/>
    <s v="Chicago"/>
    <x v="10"/>
    <n v="60610"/>
    <x v="2"/>
    <x v="1215"/>
    <x v="1"/>
    <x v="10"/>
    <x v="1190"/>
    <n v="23.120000000000005"/>
    <n v="5"/>
    <n v="0.2"/>
    <n v="8.3810000000000002"/>
  </r>
  <r>
    <n v="2904"/>
    <x v="1442"/>
    <x v="0"/>
    <x v="812"/>
    <d v="2013-07-02T00:00:00"/>
    <s v="Standard Class"/>
    <x v="542"/>
    <s v="Katharine Harms"/>
    <x v="1"/>
    <s v="United States"/>
    <s v="Highland Park"/>
    <x v="10"/>
    <n v="60035"/>
    <x v="2"/>
    <x v="1070"/>
    <x v="1"/>
    <x v="10"/>
    <x v="1050"/>
    <n v="37.463999999999999"/>
    <n v="7"/>
    <n v="0.2"/>
    <n v="12.175799999999999"/>
  </r>
  <r>
    <n v="2905"/>
    <x v="1442"/>
    <x v="0"/>
    <x v="812"/>
    <d v="2013-07-02T00:00:00"/>
    <s v="Standard Class"/>
    <x v="542"/>
    <s v="Katharine Harms"/>
    <x v="1"/>
    <s v="United States"/>
    <s v="Highland Park"/>
    <x v="10"/>
    <n v="60035"/>
    <x v="2"/>
    <x v="1189"/>
    <x v="0"/>
    <x v="1"/>
    <x v="1166"/>
    <n v="539.65800000000002"/>
    <n v="3"/>
    <n v="0.3"/>
    <n v="-7.7094000000001017"/>
  </r>
  <r>
    <n v="2906"/>
    <x v="1443"/>
    <x v="2"/>
    <x v="467"/>
    <d v="2011-09-30T00:00:00"/>
    <s v="Standard Class"/>
    <x v="37"/>
    <s v="Christopher Schild"/>
    <x v="2"/>
    <s v="United States"/>
    <s v="Seattle"/>
    <x v="4"/>
    <n v="98115"/>
    <x v="1"/>
    <x v="1449"/>
    <x v="1"/>
    <x v="4"/>
    <x v="1427"/>
    <n v="310.12"/>
    <n v="2"/>
    <n v="0"/>
    <n v="80.631200000000007"/>
  </r>
  <r>
    <n v="2907"/>
    <x v="1444"/>
    <x v="3"/>
    <x v="132"/>
    <d v="2014-11-10T00:00:00"/>
    <s v="Standard Class"/>
    <x v="351"/>
    <s v="Daniel Lacy"/>
    <x v="0"/>
    <s v="United States"/>
    <s v="Eagan"/>
    <x v="11"/>
    <n v="55122"/>
    <x v="2"/>
    <x v="1450"/>
    <x v="1"/>
    <x v="10"/>
    <x v="1428"/>
    <n v="8.56"/>
    <n v="2"/>
    <n v="0"/>
    <n v="3.8519999999999994"/>
  </r>
  <r>
    <n v="2908"/>
    <x v="1444"/>
    <x v="3"/>
    <x v="132"/>
    <d v="2014-11-10T00:00:00"/>
    <s v="Standard Class"/>
    <x v="351"/>
    <s v="Daniel Lacy"/>
    <x v="0"/>
    <s v="United States"/>
    <s v="Eagan"/>
    <x v="11"/>
    <n v="55122"/>
    <x v="2"/>
    <x v="470"/>
    <x v="1"/>
    <x v="4"/>
    <x v="466"/>
    <n v="52.400000000000006"/>
    <n v="5"/>
    <n v="0"/>
    <n v="14.148"/>
  </r>
  <r>
    <n v="2909"/>
    <x v="1444"/>
    <x v="3"/>
    <x v="132"/>
    <d v="2014-11-10T00:00:00"/>
    <s v="Standard Class"/>
    <x v="351"/>
    <s v="Daniel Lacy"/>
    <x v="0"/>
    <s v="United States"/>
    <s v="Eagan"/>
    <x v="11"/>
    <n v="55122"/>
    <x v="2"/>
    <x v="1140"/>
    <x v="1"/>
    <x v="2"/>
    <x v="1119"/>
    <n v="14.940000000000001"/>
    <n v="3"/>
    <n v="0"/>
    <n v="6.8723999999999998"/>
  </r>
  <r>
    <n v="2910"/>
    <x v="1445"/>
    <x v="3"/>
    <x v="600"/>
    <d v="2014-02-24T00:00:00"/>
    <s v="Standard Class"/>
    <x v="250"/>
    <s v="Max Engle"/>
    <x v="0"/>
    <s v="United States"/>
    <s v="Seattle"/>
    <x v="4"/>
    <n v="98103"/>
    <x v="1"/>
    <x v="1028"/>
    <x v="1"/>
    <x v="13"/>
    <x v="1010"/>
    <n v="11.22"/>
    <n v="3"/>
    <n v="0"/>
    <n v="0.2244000000000006"/>
  </r>
  <r>
    <n v="2911"/>
    <x v="1446"/>
    <x v="1"/>
    <x v="599"/>
    <d v="2012-11-09T00:00:00"/>
    <s v="Standard Class"/>
    <x v="104"/>
    <s v="Valerie Dominguez"/>
    <x v="0"/>
    <s v="United States"/>
    <s v="Coral Springs"/>
    <x v="2"/>
    <n v="33065"/>
    <x v="0"/>
    <x v="643"/>
    <x v="1"/>
    <x v="9"/>
    <x v="842"/>
    <n v="387.13600000000002"/>
    <n v="4"/>
    <n v="0.2"/>
    <n v="24.196000000000012"/>
  </r>
  <r>
    <n v="2912"/>
    <x v="1447"/>
    <x v="2"/>
    <x v="737"/>
    <d v="2011-06-21T00:00:00"/>
    <s v="Standard Class"/>
    <x v="237"/>
    <s v="Chloris Kastensmidt"/>
    <x v="0"/>
    <s v="United States"/>
    <s v="Hempstead"/>
    <x v="15"/>
    <n v="11550"/>
    <x v="3"/>
    <x v="1451"/>
    <x v="1"/>
    <x v="12"/>
    <x v="33"/>
    <n v="41.4"/>
    <n v="5"/>
    <n v="0"/>
    <n v="19.457999999999998"/>
  </r>
  <r>
    <n v="2913"/>
    <x v="1447"/>
    <x v="2"/>
    <x v="737"/>
    <d v="2011-06-21T00:00:00"/>
    <s v="Standard Class"/>
    <x v="237"/>
    <s v="Chloris Kastensmidt"/>
    <x v="0"/>
    <s v="United States"/>
    <s v="Hempstead"/>
    <x v="15"/>
    <n v="11550"/>
    <x v="3"/>
    <x v="1452"/>
    <x v="1"/>
    <x v="6"/>
    <x v="1429"/>
    <n v="35"/>
    <n v="4"/>
    <n v="0"/>
    <n v="10.499999999999996"/>
  </r>
  <r>
    <n v="2914"/>
    <x v="1447"/>
    <x v="2"/>
    <x v="737"/>
    <d v="2011-06-21T00:00:00"/>
    <s v="Standard Class"/>
    <x v="237"/>
    <s v="Chloris Kastensmidt"/>
    <x v="0"/>
    <s v="United States"/>
    <s v="Hempstead"/>
    <x v="15"/>
    <n v="11550"/>
    <x v="3"/>
    <x v="91"/>
    <x v="1"/>
    <x v="8"/>
    <x v="91"/>
    <n v="39.552000000000007"/>
    <n v="3"/>
    <n v="0.2"/>
    <n v="14.337599999999998"/>
  </r>
  <r>
    <n v="2915"/>
    <x v="1448"/>
    <x v="1"/>
    <x v="88"/>
    <d v="2012-10-17T00:00:00"/>
    <s v="Second Class"/>
    <x v="351"/>
    <s v="Daniel Lacy"/>
    <x v="0"/>
    <s v="United States"/>
    <s v="Noblesville"/>
    <x v="14"/>
    <n v="46060"/>
    <x v="2"/>
    <x v="1409"/>
    <x v="2"/>
    <x v="7"/>
    <x v="1387"/>
    <n v="135.72"/>
    <n v="3"/>
    <n v="0"/>
    <n v="35.287199999999999"/>
  </r>
  <r>
    <n v="2916"/>
    <x v="1448"/>
    <x v="1"/>
    <x v="88"/>
    <d v="2012-10-17T00:00:00"/>
    <s v="Second Class"/>
    <x v="351"/>
    <s v="Daniel Lacy"/>
    <x v="0"/>
    <s v="United States"/>
    <s v="Noblesville"/>
    <x v="14"/>
    <n v="46060"/>
    <x v="2"/>
    <x v="1375"/>
    <x v="1"/>
    <x v="8"/>
    <x v="1351"/>
    <n v="12.56"/>
    <n v="2"/>
    <n v="0"/>
    <n v="5.6519999999999992"/>
  </r>
  <r>
    <n v="2917"/>
    <x v="1448"/>
    <x v="1"/>
    <x v="88"/>
    <d v="2012-10-17T00:00:00"/>
    <s v="Second Class"/>
    <x v="351"/>
    <s v="Daniel Lacy"/>
    <x v="0"/>
    <s v="United States"/>
    <s v="Noblesville"/>
    <x v="14"/>
    <n v="46060"/>
    <x v="2"/>
    <x v="984"/>
    <x v="2"/>
    <x v="7"/>
    <x v="968"/>
    <n v="263.95999999999998"/>
    <n v="4"/>
    <n v="0"/>
    <n v="71.269200000000012"/>
  </r>
  <r>
    <n v="2918"/>
    <x v="1449"/>
    <x v="3"/>
    <x v="151"/>
    <d v="2014-08-31T00:00:00"/>
    <s v="First Class"/>
    <x v="339"/>
    <s v="Sanjit Engle"/>
    <x v="0"/>
    <s v="United States"/>
    <s v="Dallas"/>
    <x v="5"/>
    <n v="75220"/>
    <x v="2"/>
    <x v="1453"/>
    <x v="1"/>
    <x v="6"/>
    <x v="1430"/>
    <n v="5.9520000000000008"/>
    <n v="1"/>
    <n v="0.2"/>
    <n v="0.37200000000000011"/>
  </r>
  <r>
    <n v="2919"/>
    <x v="1450"/>
    <x v="0"/>
    <x v="813"/>
    <d v="2013-11-24T00:00:00"/>
    <s v="Same Day"/>
    <x v="624"/>
    <s v="Luke Schmidt"/>
    <x v="1"/>
    <s v="United States"/>
    <s v="Philadelphia"/>
    <x v="9"/>
    <n v="19140"/>
    <x v="3"/>
    <x v="1432"/>
    <x v="1"/>
    <x v="13"/>
    <x v="1411"/>
    <n v="15.8"/>
    <n v="5"/>
    <n v="0.2"/>
    <n v="2.3699999999999983"/>
  </r>
  <r>
    <n v="2920"/>
    <x v="1450"/>
    <x v="0"/>
    <x v="813"/>
    <d v="2013-11-24T00:00:00"/>
    <s v="Same Day"/>
    <x v="624"/>
    <s v="Luke Schmidt"/>
    <x v="1"/>
    <s v="United States"/>
    <s v="Philadelphia"/>
    <x v="9"/>
    <n v="19140"/>
    <x v="3"/>
    <x v="1104"/>
    <x v="0"/>
    <x v="5"/>
    <x v="1084"/>
    <n v="14.368000000000002"/>
    <n v="2"/>
    <n v="0.2"/>
    <n v="3.9512"/>
  </r>
  <r>
    <n v="2921"/>
    <x v="1450"/>
    <x v="0"/>
    <x v="813"/>
    <d v="2013-11-24T00:00:00"/>
    <s v="Same Day"/>
    <x v="624"/>
    <s v="Luke Schmidt"/>
    <x v="1"/>
    <s v="United States"/>
    <s v="Philadelphia"/>
    <x v="9"/>
    <n v="19140"/>
    <x v="3"/>
    <x v="980"/>
    <x v="0"/>
    <x v="5"/>
    <x v="964"/>
    <n v="70.448000000000008"/>
    <n v="7"/>
    <n v="0.2"/>
    <n v="12.328399999999988"/>
  </r>
  <r>
    <n v="2922"/>
    <x v="1451"/>
    <x v="3"/>
    <x v="289"/>
    <d v="2014-01-31T00:00:00"/>
    <s v="Same Day"/>
    <x v="462"/>
    <s v="Michael Moore"/>
    <x v="0"/>
    <s v="United States"/>
    <s v="San Francisco"/>
    <x v="1"/>
    <n v="94109"/>
    <x v="1"/>
    <x v="557"/>
    <x v="1"/>
    <x v="4"/>
    <x v="551"/>
    <n v="129.30000000000001"/>
    <n v="2"/>
    <n v="0"/>
    <n v="6.4649999999999892"/>
  </r>
  <r>
    <n v="2923"/>
    <x v="1452"/>
    <x v="1"/>
    <x v="672"/>
    <d v="2012-12-03T00:00:00"/>
    <s v="Second Class"/>
    <x v="489"/>
    <s v="Deborah Brumfield"/>
    <x v="2"/>
    <s v="United States"/>
    <s v="Austin"/>
    <x v="5"/>
    <n v="78745"/>
    <x v="2"/>
    <x v="625"/>
    <x v="1"/>
    <x v="8"/>
    <x v="619"/>
    <n v="3.8819999999999988"/>
    <n v="3"/>
    <n v="0.8"/>
    <n v="-5.8230000000000004"/>
  </r>
  <r>
    <n v="2924"/>
    <x v="1453"/>
    <x v="2"/>
    <x v="307"/>
    <d v="2011-07-04T00:00:00"/>
    <s v="Standard Class"/>
    <x v="338"/>
    <s v="Rob Williams"/>
    <x v="1"/>
    <s v="United States"/>
    <s v="Detroit"/>
    <x v="12"/>
    <n v="48234"/>
    <x v="2"/>
    <x v="829"/>
    <x v="1"/>
    <x v="13"/>
    <x v="33"/>
    <n v="6.08"/>
    <n v="1"/>
    <n v="0"/>
    <n v="3.04"/>
  </r>
  <r>
    <n v="2925"/>
    <x v="1454"/>
    <x v="2"/>
    <x v="814"/>
    <d v="2011-09-05T00:00:00"/>
    <s v="First Class"/>
    <x v="594"/>
    <s v="Justin MacKendrick"/>
    <x v="0"/>
    <s v="United States"/>
    <s v="Watertown"/>
    <x v="15"/>
    <n v="13601"/>
    <x v="3"/>
    <x v="941"/>
    <x v="1"/>
    <x v="9"/>
    <x v="925"/>
    <n v="19.899999999999999"/>
    <n v="1"/>
    <n v="0"/>
    <n v="8.9549999999999983"/>
  </r>
  <r>
    <n v="2926"/>
    <x v="1454"/>
    <x v="2"/>
    <x v="814"/>
    <d v="2011-09-05T00:00:00"/>
    <s v="First Class"/>
    <x v="594"/>
    <s v="Justin MacKendrick"/>
    <x v="0"/>
    <s v="United States"/>
    <s v="Watertown"/>
    <x v="15"/>
    <n v="13601"/>
    <x v="3"/>
    <x v="1454"/>
    <x v="0"/>
    <x v="5"/>
    <x v="1431"/>
    <n v="70.709999999999994"/>
    <n v="1"/>
    <n v="0"/>
    <n v="4.9496999999999929"/>
  </r>
  <r>
    <n v="2927"/>
    <x v="1455"/>
    <x v="3"/>
    <x v="815"/>
    <d v="2014-07-15T00:00:00"/>
    <s v="Second Class"/>
    <x v="669"/>
    <s v="Becky Pak"/>
    <x v="0"/>
    <s v="United States"/>
    <s v="Columbus"/>
    <x v="32"/>
    <n v="31907"/>
    <x v="0"/>
    <x v="1448"/>
    <x v="0"/>
    <x v="5"/>
    <x v="1426"/>
    <n v="18.84"/>
    <n v="3"/>
    <n v="0"/>
    <n v="7.9128000000000007"/>
  </r>
  <r>
    <n v="2928"/>
    <x v="1456"/>
    <x v="3"/>
    <x v="400"/>
    <d v="2014-06-11T00:00:00"/>
    <s v="Standard Class"/>
    <x v="564"/>
    <s v="Carol Triggs"/>
    <x v="0"/>
    <s v="United States"/>
    <s v="Apple Valley"/>
    <x v="11"/>
    <n v="55124"/>
    <x v="2"/>
    <x v="826"/>
    <x v="1"/>
    <x v="6"/>
    <x v="814"/>
    <n v="8.64"/>
    <n v="3"/>
    <n v="0"/>
    <n v="2.5055999999999998"/>
  </r>
  <r>
    <n v="2929"/>
    <x v="1457"/>
    <x v="3"/>
    <x v="15"/>
    <d v="2014-10-27T00:00:00"/>
    <s v="Standard Class"/>
    <x v="274"/>
    <s v="Tracy Hopkins"/>
    <x v="2"/>
    <s v="United States"/>
    <s v="Burlington"/>
    <x v="3"/>
    <n v="27217"/>
    <x v="0"/>
    <x v="316"/>
    <x v="1"/>
    <x v="8"/>
    <x v="313"/>
    <n v="1633.1880000000003"/>
    <n v="4"/>
    <n v="0.7"/>
    <n v="-1306.5504000000001"/>
  </r>
  <r>
    <n v="2930"/>
    <x v="1458"/>
    <x v="3"/>
    <x v="551"/>
    <d v="2014-11-25T00:00:00"/>
    <s v="Standard Class"/>
    <x v="467"/>
    <s v="Maria Etezadi"/>
    <x v="2"/>
    <s v="United States"/>
    <s v="Saginaw"/>
    <x v="12"/>
    <n v="48601"/>
    <x v="2"/>
    <x v="627"/>
    <x v="0"/>
    <x v="5"/>
    <x v="621"/>
    <n v="19.760000000000002"/>
    <n v="4"/>
    <n v="0"/>
    <n v="8.2992000000000008"/>
  </r>
  <r>
    <n v="2931"/>
    <x v="1459"/>
    <x v="1"/>
    <x v="816"/>
    <d v="2012-08-08T00:00:00"/>
    <s v="Same Day"/>
    <x v="627"/>
    <s v="Thomas Thornton"/>
    <x v="0"/>
    <s v="United States"/>
    <s v="San Francisco"/>
    <x v="1"/>
    <n v="94109"/>
    <x v="1"/>
    <x v="925"/>
    <x v="1"/>
    <x v="8"/>
    <x v="908"/>
    <n v="6.6080000000000005"/>
    <n v="2"/>
    <n v="0.2"/>
    <n v="2.2302"/>
  </r>
  <r>
    <n v="2932"/>
    <x v="1459"/>
    <x v="1"/>
    <x v="816"/>
    <d v="2012-08-08T00:00:00"/>
    <s v="Same Day"/>
    <x v="627"/>
    <s v="Thomas Thornton"/>
    <x v="0"/>
    <s v="United States"/>
    <s v="San Francisco"/>
    <x v="1"/>
    <n v="94109"/>
    <x v="1"/>
    <x v="248"/>
    <x v="1"/>
    <x v="8"/>
    <x v="246"/>
    <n v="7.28"/>
    <n v="2"/>
    <n v="0.2"/>
    <n v="2.7299999999999995"/>
  </r>
  <r>
    <n v="2933"/>
    <x v="1459"/>
    <x v="1"/>
    <x v="816"/>
    <d v="2012-08-08T00:00:00"/>
    <s v="Same Day"/>
    <x v="627"/>
    <s v="Thomas Thornton"/>
    <x v="0"/>
    <s v="United States"/>
    <s v="San Francisco"/>
    <x v="1"/>
    <n v="94109"/>
    <x v="1"/>
    <x v="323"/>
    <x v="0"/>
    <x v="1"/>
    <x v="320"/>
    <n v="144.78399999999999"/>
    <n v="1"/>
    <n v="0.2"/>
    <n v="10.858800000000002"/>
  </r>
  <r>
    <n v="2934"/>
    <x v="1460"/>
    <x v="0"/>
    <x v="409"/>
    <d v="2013-12-13T00:00:00"/>
    <s v="Standard Class"/>
    <x v="218"/>
    <s v="Greg Tran"/>
    <x v="0"/>
    <s v="United States"/>
    <s v="Seattle"/>
    <x v="4"/>
    <n v="98105"/>
    <x v="1"/>
    <x v="966"/>
    <x v="2"/>
    <x v="7"/>
    <x v="1359"/>
    <n v="156.79200000000003"/>
    <n v="1"/>
    <n v="0.2"/>
    <n v="13.719300000000004"/>
  </r>
  <r>
    <n v="2935"/>
    <x v="1460"/>
    <x v="0"/>
    <x v="409"/>
    <d v="2013-12-13T00:00:00"/>
    <s v="Standard Class"/>
    <x v="218"/>
    <s v="Greg Tran"/>
    <x v="0"/>
    <s v="United States"/>
    <s v="Seattle"/>
    <x v="4"/>
    <n v="98105"/>
    <x v="1"/>
    <x v="1400"/>
    <x v="2"/>
    <x v="7"/>
    <x v="1378"/>
    <n v="431.97600000000006"/>
    <n v="3"/>
    <n v="0.2"/>
    <n v="26.998499999999993"/>
  </r>
  <r>
    <n v="2936"/>
    <x v="1460"/>
    <x v="0"/>
    <x v="409"/>
    <d v="2013-12-13T00:00:00"/>
    <s v="Standard Class"/>
    <x v="218"/>
    <s v="Greg Tran"/>
    <x v="0"/>
    <s v="United States"/>
    <s v="Seattle"/>
    <x v="4"/>
    <n v="98105"/>
    <x v="1"/>
    <x v="81"/>
    <x v="1"/>
    <x v="12"/>
    <x v="81"/>
    <n v="35.89"/>
    <n v="1"/>
    <n v="0"/>
    <n v="16.150499999999997"/>
  </r>
  <r>
    <n v="2937"/>
    <x v="1460"/>
    <x v="0"/>
    <x v="409"/>
    <d v="2013-12-13T00:00:00"/>
    <s v="Standard Class"/>
    <x v="218"/>
    <s v="Greg Tran"/>
    <x v="0"/>
    <s v="United States"/>
    <s v="Seattle"/>
    <x v="4"/>
    <n v="98105"/>
    <x v="1"/>
    <x v="674"/>
    <x v="1"/>
    <x v="8"/>
    <x v="668"/>
    <n v="47.207999999999998"/>
    <n v="7"/>
    <n v="0.2"/>
    <n v="15.342599999999997"/>
  </r>
  <r>
    <n v="2938"/>
    <x v="1460"/>
    <x v="0"/>
    <x v="409"/>
    <d v="2013-12-13T00:00:00"/>
    <s v="Standard Class"/>
    <x v="218"/>
    <s v="Greg Tran"/>
    <x v="0"/>
    <s v="United States"/>
    <s v="Seattle"/>
    <x v="4"/>
    <n v="98105"/>
    <x v="1"/>
    <x v="129"/>
    <x v="1"/>
    <x v="10"/>
    <x v="129"/>
    <n v="248.07999999999998"/>
    <n v="7"/>
    <n v="0"/>
    <n v="116.59759999999997"/>
  </r>
  <r>
    <n v="2939"/>
    <x v="1460"/>
    <x v="0"/>
    <x v="409"/>
    <d v="2013-12-13T00:00:00"/>
    <s v="Standard Class"/>
    <x v="218"/>
    <s v="Greg Tran"/>
    <x v="0"/>
    <s v="United States"/>
    <s v="Seattle"/>
    <x v="4"/>
    <n v="98105"/>
    <x v="1"/>
    <x v="67"/>
    <x v="1"/>
    <x v="10"/>
    <x v="67"/>
    <n v="189.7"/>
    <n v="5"/>
    <n v="0"/>
    <n v="89.158999999999992"/>
  </r>
  <r>
    <n v="2940"/>
    <x v="1460"/>
    <x v="0"/>
    <x v="409"/>
    <d v="2013-12-13T00:00:00"/>
    <s v="Standard Class"/>
    <x v="218"/>
    <s v="Greg Tran"/>
    <x v="0"/>
    <s v="United States"/>
    <s v="Seattle"/>
    <x v="4"/>
    <n v="98105"/>
    <x v="1"/>
    <x v="444"/>
    <x v="1"/>
    <x v="8"/>
    <x v="439"/>
    <n v="59.808000000000007"/>
    <n v="3"/>
    <n v="0.2"/>
    <n v="19.4376"/>
  </r>
  <r>
    <n v="2941"/>
    <x v="1461"/>
    <x v="3"/>
    <x v="613"/>
    <d v="2014-04-01T00:00:00"/>
    <s v="Standard Class"/>
    <x v="251"/>
    <s v="Justin Deggeller"/>
    <x v="1"/>
    <s v="United States"/>
    <s v="Milwaukee"/>
    <x v="6"/>
    <n v="53209"/>
    <x v="2"/>
    <x v="1455"/>
    <x v="0"/>
    <x v="1"/>
    <x v="1432"/>
    <n v="90.99"/>
    <n v="1"/>
    <n v="0"/>
    <n v="14.558400000000006"/>
  </r>
  <r>
    <n v="2942"/>
    <x v="1461"/>
    <x v="3"/>
    <x v="613"/>
    <d v="2014-04-01T00:00:00"/>
    <s v="Standard Class"/>
    <x v="251"/>
    <s v="Justin Deggeller"/>
    <x v="1"/>
    <s v="United States"/>
    <s v="Milwaukee"/>
    <x v="6"/>
    <n v="53209"/>
    <x v="2"/>
    <x v="635"/>
    <x v="0"/>
    <x v="1"/>
    <x v="629"/>
    <n v="1526.5600000000002"/>
    <n v="7"/>
    <n v="0"/>
    <n v="427.43679999999995"/>
  </r>
  <r>
    <n v="2943"/>
    <x v="1461"/>
    <x v="3"/>
    <x v="613"/>
    <d v="2014-04-01T00:00:00"/>
    <s v="Standard Class"/>
    <x v="251"/>
    <s v="Justin Deggeller"/>
    <x v="1"/>
    <s v="United States"/>
    <s v="Milwaukee"/>
    <x v="6"/>
    <n v="53209"/>
    <x v="2"/>
    <x v="812"/>
    <x v="0"/>
    <x v="1"/>
    <x v="801"/>
    <n v="368.96999999999997"/>
    <n v="3"/>
    <n v="0"/>
    <n v="40.586699999999979"/>
  </r>
  <r>
    <n v="2944"/>
    <x v="1462"/>
    <x v="3"/>
    <x v="123"/>
    <d v="2014-11-25T00:00:00"/>
    <s v="Standard Class"/>
    <x v="498"/>
    <s v="Mick Crebagga"/>
    <x v="0"/>
    <s v="United States"/>
    <s v="Los Angeles"/>
    <x v="1"/>
    <n v="90049"/>
    <x v="1"/>
    <x v="298"/>
    <x v="1"/>
    <x v="4"/>
    <x v="295"/>
    <n v="305.01"/>
    <n v="9"/>
    <n v="0"/>
    <n v="76.252499999999998"/>
  </r>
  <r>
    <n v="2945"/>
    <x v="1462"/>
    <x v="3"/>
    <x v="123"/>
    <d v="2014-11-25T00:00:00"/>
    <s v="Standard Class"/>
    <x v="498"/>
    <s v="Mick Crebagga"/>
    <x v="0"/>
    <s v="United States"/>
    <s v="Los Angeles"/>
    <x v="1"/>
    <n v="90049"/>
    <x v="1"/>
    <x v="1456"/>
    <x v="0"/>
    <x v="5"/>
    <x v="1433"/>
    <n v="18.7"/>
    <n v="1"/>
    <n v="0"/>
    <n v="7.1059999999999999"/>
  </r>
  <r>
    <n v="2946"/>
    <x v="1463"/>
    <x v="0"/>
    <x v="254"/>
    <d v="2013-11-06T00:00:00"/>
    <s v="First Class"/>
    <x v="293"/>
    <s v="Lisa Hazard"/>
    <x v="0"/>
    <s v="United States"/>
    <s v="San Francisco"/>
    <x v="1"/>
    <n v="94122"/>
    <x v="1"/>
    <x v="493"/>
    <x v="0"/>
    <x v="5"/>
    <x v="488"/>
    <n v="38.29"/>
    <n v="7"/>
    <n v="0"/>
    <n v="16.464700000000001"/>
  </r>
  <r>
    <n v="2947"/>
    <x v="1464"/>
    <x v="3"/>
    <x v="817"/>
    <d v="2014-12-19T00:00:00"/>
    <s v="Standard Class"/>
    <x v="486"/>
    <s v="Mike Pelletier"/>
    <x v="2"/>
    <s v="United States"/>
    <s v="San Diego"/>
    <x v="1"/>
    <n v="92024"/>
    <x v="1"/>
    <x v="1457"/>
    <x v="0"/>
    <x v="5"/>
    <x v="1434"/>
    <n v="26.25"/>
    <n v="3"/>
    <n v="0"/>
    <n v="11.025000000000002"/>
  </r>
  <r>
    <n v="2948"/>
    <x v="1464"/>
    <x v="3"/>
    <x v="817"/>
    <d v="2014-12-19T00:00:00"/>
    <s v="Standard Class"/>
    <x v="486"/>
    <s v="Mike Pelletier"/>
    <x v="2"/>
    <s v="United States"/>
    <s v="San Diego"/>
    <x v="1"/>
    <n v="92024"/>
    <x v="1"/>
    <x v="1458"/>
    <x v="1"/>
    <x v="8"/>
    <x v="1435"/>
    <n v="64.959999999999994"/>
    <n v="14"/>
    <n v="0.2"/>
    <n v="22.736000000000001"/>
  </r>
  <r>
    <n v="2949"/>
    <x v="1464"/>
    <x v="3"/>
    <x v="817"/>
    <d v="2014-12-19T00:00:00"/>
    <s v="Standard Class"/>
    <x v="486"/>
    <s v="Mike Pelletier"/>
    <x v="2"/>
    <s v="United States"/>
    <s v="San Diego"/>
    <x v="1"/>
    <n v="92024"/>
    <x v="1"/>
    <x v="755"/>
    <x v="1"/>
    <x v="12"/>
    <x v="746"/>
    <n v="43.7"/>
    <n v="5"/>
    <n v="0"/>
    <n v="20.539000000000001"/>
  </r>
  <r>
    <n v="2950"/>
    <x v="1465"/>
    <x v="3"/>
    <x v="105"/>
    <d v="2014-11-13T00:00:00"/>
    <s v="Same Day"/>
    <x v="670"/>
    <s v="Eugene Moren"/>
    <x v="2"/>
    <s v="United States"/>
    <s v="Glendale"/>
    <x v="16"/>
    <n v="85301"/>
    <x v="1"/>
    <x v="197"/>
    <x v="2"/>
    <x v="11"/>
    <x v="196"/>
    <n v="41.6"/>
    <n v="4"/>
    <n v="0.2"/>
    <n v="12.999999999999998"/>
  </r>
  <r>
    <n v="2951"/>
    <x v="1465"/>
    <x v="3"/>
    <x v="105"/>
    <d v="2014-11-13T00:00:00"/>
    <s v="Same Day"/>
    <x v="670"/>
    <s v="Eugene Moren"/>
    <x v="2"/>
    <s v="United States"/>
    <s v="Glendale"/>
    <x v="16"/>
    <n v="85301"/>
    <x v="1"/>
    <x v="1215"/>
    <x v="1"/>
    <x v="10"/>
    <x v="1190"/>
    <n v="23.120000000000005"/>
    <n v="5"/>
    <n v="0.2"/>
    <n v="8.3810000000000002"/>
  </r>
  <r>
    <n v="2952"/>
    <x v="1465"/>
    <x v="3"/>
    <x v="105"/>
    <d v="2014-11-13T00:00:00"/>
    <s v="Same Day"/>
    <x v="670"/>
    <s v="Eugene Moren"/>
    <x v="2"/>
    <s v="United States"/>
    <s v="Glendale"/>
    <x v="16"/>
    <n v="85301"/>
    <x v="1"/>
    <x v="1459"/>
    <x v="0"/>
    <x v="1"/>
    <x v="1436"/>
    <n v="113.88800000000002"/>
    <n v="2"/>
    <n v="0.2"/>
    <n v="9.9651999999999994"/>
  </r>
  <r>
    <n v="2953"/>
    <x v="1465"/>
    <x v="3"/>
    <x v="105"/>
    <d v="2014-11-13T00:00:00"/>
    <s v="Same Day"/>
    <x v="670"/>
    <s v="Eugene Moren"/>
    <x v="2"/>
    <s v="United States"/>
    <s v="Glendale"/>
    <x v="16"/>
    <n v="85301"/>
    <x v="1"/>
    <x v="1460"/>
    <x v="0"/>
    <x v="5"/>
    <x v="1437"/>
    <n v="113.56800000000001"/>
    <n v="2"/>
    <n v="0.2"/>
    <n v="-5.6784000000000034"/>
  </r>
  <r>
    <n v="2954"/>
    <x v="1465"/>
    <x v="3"/>
    <x v="105"/>
    <d v="2014-11-13T00:00:00"/>
    <s v="Same Day"/>
    <x v="670"/>
    <s v="Eugene Moren"/>
    <x v="2"/>
    <s v="United States"/>
    <s v="Glendale"/>
    <x v="16"/>
    <n v="85301"/>
    <x v="1"/>
    <x v="500"/>
    <x v="2"/>
    <x v="7"/>
    <x v="495"/>
    <n v="7.9200000000000008"/>
    <n v="2"/>
    <n v="0.2"/>
    <n v="0.69299999999999984"/>
  </r>
  <r>
    <n v="2955"/>
    <x v="1465"/>
    <x v="3"/>
    <x v="105"/>
    <d v="2014-11-13T00:00:00"/>
    <s v="Same Day"/>
    <x v="670"/>
    <s v="Eugene Moren"/>
    <x v="2"/>
    <s v="United States"/>
    <s v="Glendale"/>
    <x v="16"/>
    <n v="85301"/>
    <x v="1"/>
    <x v="1461"/>
    <x v="2"/>
    <x v="7"/>
    <x v="1438"/>
    <n v="671.98400000000004"/>
    <n v="2"/>
    <n v="0.2"/>
    <n v="50.398800000000023"/>
  </r>
  <r>
    <n v="2956"/>
    <x v="1466"/>
    <x v="0"/>
    <x v="298"/>
    <d v="2013-08-25T00:00:00"/>
    <s v="Standard Class"/>
    <x v="55"/>
    <s v="Greg Guthrie"/>
    <x v="1"/>
    <s v="United States"/>
    <s v="New York City"/>
    <x v="15"/>
    <n v="10035"/>
    <x v="3"/>
    <x v="884"/>
    <x v="2"/>
    <x v="7"/>
    <x v="869"/>
    <n v="39.99"/>
    <n v="1"/>
    <n v="0"/>
    <n v="11.597099999999998"/>
  </r>
  <r>
    <n v="2957"/>
    <x v="1467"/>
    <x v="3"/>
    <x v="818"/>
    <d v="2014-07-05T00:00:00"/>
    <s v="Standard Class"/>
    <x v="671"/>
    <s v="Michelle Arnett"/>
    <x v="2"/>
    <s v="United States"/>
    <s v="Watertown"/>
    <x v="15"/>
    <n v="13601"/>
    <x v="3"/>
    <x v="474"/>
    <x v="0"/>
    <x v="1"/>
    <x v="470"/>
    <n v="191.64600000000002"/>
    <n v="3"/>
    <n v="0.1"/>
    <n v="31.94100000000001"/>
  </r>
  <r>
    <n v="2958"/>
    <x v="1468"/>
    <x v="3"/>
    <x v="464"/>
    <d v="2014-05-10T00:00:00"/>
    <s v="Standard Class"/>
    <x v="129"/>
    <s v="Shahid Hopkins"/>
    <x v="0"/>
    <s v="United States"/>
    <s v="Springfield"/>
    <x v="24"/>
    <n v="45503"/>
    <x v="3"/>
    <x v="8"/>
    <x v="1"/>
    <x v="8"/>
    <x v="8"/>
    <n v="2.3130000000000002"/>
    <n v="1"/>
    <n v="0.7"/>
    <n v="-1.9274999999999993"/>
  </r>
  <r>
    <n v="2959"/>
    <x v="1469"/>
    <x v="1"/>
    <x v="100"/>
    <d v="2012-12-29T00:00:00"/>
    <s v="Standard Class"/>
    <x v="446"/>
    <s v="Kean Takahito"/>
    <x v="0"/>
    <s v="United States"/>
    <s v="Los Angeles"/>
    <x v="1"/>
    <n v="90032"/>
    <x v="1"/>
    <x v="799"/>
    <x v="1"/>
    <x v="8"/>
    <x v="789"/>
    <n v="19.936000000000003"/>
    <n v="4"/>
    <n v="0.2"/>
    <n v="7.2267999999999999"/>
  </r>
  <r>
    <n v="2960"/>
    <x v="1469"/>
    <x v="1"/>
    <x v="100"/>
    <d v="2012-12-29T00:00:00"/>
    <s v="Standard Class"/>
    <x v="446"/>
    <s v="Kean Takahito"/>
    <x v="0"/>
    <s v="United States"/>
    <s v="Los Angeles"/>
    <x v="1"/>
    <n v="90032"/>
    <x v="1"/>
    <x v="271"/>
    <x v="1"/>
    <x v="13"/>
    <x v="268"/>
    <n v="45.92"/>
    <n v="4"/>
    <n v="0"/>
    <n v="21.5824"/>
  </r>
  <r>
    <n v="2961"/>
    <x v="1470"/>
    <x v="3"/>
    <x v="466"/>
    <d v="2014-05-02T00:00:00"/>
    <s v="Standard Class"/>
    <x v="178"/>
    <s v="Philisse Overcash"/>
    <x v="2"/>
    <s v="United States"/>
    <s v="Seattle"/>
    <x v="4"/>
    <n v="98115"/>
    <x v="1"/>
    <x v="987"/>
    <x v="1"/>
    <x v="10"/>
    <x v="971"/>
    <n v="20.34"/>
    <n v="3"/>
    <n v="0"/>
    <n v="9.3563999999999989"/>
  </r>
  <r>
    <n v="2962"/>
    <x v="1470"/>
    <x v="3"/>
    <x v="466"/>
    <d v="2014-05-02T00:00:00"/>
    <s v="Standard Class"/>
    <x v="178"/>
    <s v="Philisse Overcash"/>
    <x v="2"/>
    <s v="United States"/>
    <s v="Seattle"/>
    <x v="4"/>
    <n v="98115"/>
    <x v="1"/>
    <x v="1123"/>
    <x v="1"/>
    <x v="2"/>
    <x v="1102"/>
    <n v="39.28"/>
    <n v="8"/>
    <n v="0"/>
    <n v="19.247199999999999"/>
  </r>
  <r>
    <n v="2963"/>
    <x v="1471"/>
    <x v="3"/>
    <x v="819"/>
    <d v="2014-12-22T00:00:00"/>
    <s v="Second Class"/>
    <x v="672"/>
    <s v="Andy Yotov"/>
    <x v="1"/>
    <s v="United States"/>
    <s v="Oceanside"/>
    <x v="1"/>
    <n v="92054"/>
    <x v="1"/>
    <x v="23"/>
    <x v="0"/>
    <x v="1"/>
    <x v="23"/>
    <n v="81.567999999999998"/>
    <n v="2"/>
    <n v="0.2"/>
    <n v="9.1763999999999974"/>
  </r>
  <r>
    <n v="2964"/>
    <x v="1471"/>
    <x v="3"/>
    <x v="819"/>
    <d v="2014-12-22T00:00:00"/>
    <s v="Second Class"/>
    <x v="672"/>
    <s v="Andy Yotov"/>
    <x v="1"/>
    <s v="United States"/>
    <s v="Oceanside"/>
    <x v="1"/>
    <n v="92054"/>
    <x v="1"/>
    <x v="163"/>
    <x v="0"/>
    <x v="1"/>
    <x v="162"/>
    <n v="97.184000000000012"/>
    <n v="2"/>
    <n v="0.2"/>
    <n v="6.0740000000000016"/>
  </r>
  <r>
    <n v="2965"/>
    <x v="1471"/>
    <x v="3"/>
    <x v="819"/>
    <d v="2014-12-22T00:00:00"/>
    <s v="Second Class"/>
    <x v="672"/>
    <s v="Andy Yotov"/>
    <x v="1"/>
    <s v="United States"/>
    <s v="Oceanside"/>
    <x v="1"/>
    <n v="92054"/>
    <x v="1"/>
    <x v="525"/>
    <x v="1"/>
    <x v="8"/>
    <x v="520"/>
    <n v="24.320000000000004"/>
    <n v="5"/>
    <n v="0.2"/>
    <n v="8.2079999999999984"/>
  </r>
  <r>
    <n v="2966"/>
    <x v="1471"/>
    <x v="3"/>
    <x v="819"/>
    <d v="2014-12-22T00:00:00"/>
    <s v="Second Class"/>
    <x v="672"/>
    <s v="Andy Yotov"/>
    <x v="1"/>
    <s v="United States"/>
    <s v="Oceanside"/>
    <x v="1"/>
    <n v="92054"/>
    <x v="1"/>
    <x v="1462"/>
    <x v="0"/>
    <x v="5"/>
    <x v="1439"/>
    <n v="18.96"/>
    <n v="2"/>
    <n v="0"/>
    <n v="7.5840000000000014"/>
  </r>
  <r>
    <n v="2967"/>
    <x v="1472"/>
    <x v="2"/>
    <x v="422"/>
    <d v="2011-12-31T00:00:00"/>
    <s v="Standard Class"/>
    <x v="476"/>
    <s v="Corey-Lock"/>
    <x v="0"/>
    <s v="United States"/>
    <s v="Skokie"/>
    <x v="10"/>
    <n v="60076"/>
    <x v="2"/>
    <x v="1001"/>
    <x v="0"/>
    <x v="5"/>
    <x v="984"/>
    <n v="32.952000000000005"/>
    <n v="6"/>
    <n v="0.6"/>
    <n v="-19.771199999999997"/>
  </r>
  <r>
    <n v="2968"/>
    <x v="1472"/>
    <x v="2"/>
    <x v="422"/>
    <d v="2011-12-31T00:00:00"/>
    <s v="Standard Class"/>
    <x v="476"/>
    <s v="Corey-Lock"/>
    <x v="0"/>
    <s v="United States"/>
    <s v="Skokie"/>
    <x v="10"/>
    <n v="60076"/>
    <x v="2"/>
    <x v="1190"/>
    <x v="1"/>
    <x v="4"/>
    <x v="33"/>
    <n v="30.016000000000005"/>
    <n v="4"/>
    <n v="0.2"/>
    <n v="3.0015999999999998"/>
  </r>
  <r>
    <n v="2969"/>
    <x v="1473"/>
    <x v="3"/>
    <x v="44"/>
    <d v="2014-11-10T00:00:00"/>
    <s v="Second Class"/>
    <x v="535"/>
    <s v="Jill Fjeld"/>
    <x v="0"/>
    <s v="United States"/>
    <s v="Fayetteville"/>
    <x v="3"/>
    <n v="28314"/>
    <x v="0"/>
    <x v="77"/>
    <x v="1"/>
    <x v="9"/>
    <x v="77"/>
    <n v="499.58400000000006"/>
    <n v="3"/>
    <n v="0.2"/>
    <n v="43.713600000000014"/>
  </r>
  <r>
    <n v="2970"/>
    <x v="1473"/>
    <x v="3"/>
    <x v="44"/>
    <d v="2014-11-10T00:00:00"/>
    <s v="Second Class"/>
    <x v="535"/>
    <s v="Jill Fjeld"/>
    <x v="0"/>
    <s v="United States"/>
    <s v="Fayetteville"/>
    <x v="3"/>
    <n v="28314"/>
    <x v="0"/>
    <x v="585"/>
    <x v="1"/>
    <x v="10"/>
    <x v="580"/>
    <n v="31.104000000000006"/>
    <n v="6"/>
    <n v="0.2"/>
    <n v="10.8864"/>
  </r>
  <r>
    <n v="2971"/>
    <x v="1473"/>
    <x v="3"/>
    <x v="44"/>
    <d v="2014-11-10T00:00:00"/>
    <s v="Second Class"/>
    <x v="535"/>
    <s v="Jill Fjeld"/>
    <x v="0"/>
    <s v="United States"/>
    <s v="Fayetteville"/>
    <x v="3"/>
    <n v="28314"/>
    <x v="0"/>
    <x v="555"/>
    <x v="1"/>
    <x v="8"/>
    <x v="549"/>
    <n v="13.272000000000002"/>
    <n v="8"/>
    <n v="0.7"/>
    <n v="-10.617599999999999"/>
  </r>
  <r>
    <n v="2972"/>
    <x v="1473"/>
    <x v="3"/>
    <x v="44"/>
    <d v="2014-11-10T00:00:00"/>
    <s v="Second Class"/>
    <x v="535"/>
    <s v="Jill Fjeld"/>
    <x v="0"/>
    <s v="United States"/>
    <s v="Fayetteville"/>
    <x v="3"/>
    <n v="28314"/>
    <x v="0"/>
    <x v="1381"/>
    <x v="0"/>
    <x v="5"/>
    <x v="1357"/>
    <n v="28.272000000000006"/>
    <n v="2"/>
    <n v="0.2"/>
    <n v="6.3612000000000002"/>
  </r>
  <r>
    <n v="2973"/>
    <x v="1473"/>
    <x v="3"/>
    <x v="44"/>
    <d v="2014-11-10T00:00:00"/>
    <s v="Second Class"/>
    <x v="535"/>
    <s v="Jill Fjeld"/>
    <x v="0"/>
    <s v="United States"/>
    <s v="Fayetteville"/>
    <x v="3"/>
    <n v="28314"/>
    <x v="0"/>
    <x v="459"/>
    <x v="1"/>
    <x v="4"/>
    <x v="455"/>
    <n v="259.13600000000002"/>
    <n v="4"/>
    <n v="0.2"/>
    <n v="-51.827200000000019"/>
  </r>
  <r>
    <n v="2974"/>
    <x v="1474"/>
    <x v="3"/>
    <x v="819"/>
    <d v="2014-12-21T00:00:00"/>
    <s v="Standard Class"/>
    <x v="239"/>
    <s v="Andrew Roberts"/>
    <x v="0"/>
    <s v="United States"/>
    <s v="Tulsa"/>
    <x v="26"/>
    <n v="74133"/>
    <x v="2"/>
    <x v="870"/>
    <x v="1"/>
    <x v="8"/>
    <x v="855"/>
    <n v="10.8"/>
    <n v="5"/>
    <n v="0"/>
    <n v="5.1839999999999993"/>
  </r>
  <r>
    <n v="2975"/>
    <x v="1475"/>
    <x v="1"/>
    <x v="820"/>
    <d v="2012-05-12T00:00:00"/>
    <s v="Standard Class"/>
    <x v="165"/>
    <s v="Anna Gayman"/>
    <x v="0"/>
    <s v="United States"/>
    <s v="Allen"/>
    <x v="5"/>
    <n v="75002"/>
    <x v="2"/>
    <x v="616"/>
    <x v="0"/>
    <x v="3"/>
    <x v="611"/>
    <n v="244.00599999999997"/>
    <n v="2"/>
    <n v="0.3"/>
    <n v="-31.372200000000007"/>
  </r>
  <r>
    <n v="2976"/>
    <x v="1475"/>
    <x v="1"/>
    <x v="820"/>
    <d v="2012-05-12T00:00:00"/>
    <s v="Standard Class"/>
    <x v="165"/>
    <s v="Anna Gayman"/>
    <x v="0"/>
    <s v="United States"/>
    <s v="Allen"/>
    <x v="5"/>
    <n v="75002"/>
    <x v="2"/>
    <x v="1463"/>
    <x v="1"/>
    <x v="10"/>
    <x v="1440"/>
    <n v="15.936000000000002"/>
    <n v="4"/>
    <n v="0.2"/>
    <n v="5.378400000000001"/>
  </r>
  <r>
    <n v="2977"/>
    <x v="1476"/>
    <x v="3"/>
    <x v="769"/>
    <d v="2014-12-05T00:00:00"/>
    <s v="Same Day"/>
    <x v="1"/>
    <s v="Darrin Van Huff"/>
    <x v="1"/>
    <s v="United States"/>
    <s v="Philadelphia"/>
    <x v="9"/>
    <n v="19143"/>
    <x v="3"/>
    <x v="1464"/>
    <x v="0"/>
    <x v="1"/>
    <x v="1441"/>
    <n v="188.55199999999996"/>
    <n v="7"/>
    <n v="0.3"/>
    <n v="-2.693600000000032"/>
  </r>
  <r>
    <n v="2978"/>
    <x v="1477"/>
    <x v="3"/>
    <x v="621"/>
    <d v="2014-10-09T00:00:00"/>
    <s v="Second Class"/>
    <x v="332"/>
    <s v="Hunter Lopez"/>
    <x v="0"/>
    <s v="United States"/>
    <s v="Rochester"/>
    <x v="15"/>
    <n v="14609"/>
    <x v="3"/>
    <x v="1011"/>
    <x v="1"/>
    <x v="4"/>
    <x v="994"/>
    <n v="22.58"/>
    <n v="2"/>
    <n v="0"/>
    <n v="5.8707999999999991"/>
  </r>
  <r>
    <n v="2979"/>
    <x v="1478"/>
    <x v="2"/>
    <x v="286"/>
    <d v="2011-01-17T00:00:00"/>
    <s v="Second Class"/>
    <x v="444"/>
    <s v="Natalie DeCherney"/>
    <x v="0"/>
    <s v="United States"/>
    <s v="Mount Pleasant"/>
    <x v="20"/>
    <n v="29464"/>
    <x v="0"/>
    <x v="1455"/>
    <x v="0"/>
    <x v="1"/>
    <x v="1432"/>
    <n v="545.93999999999994"/>
    <n v="6"/>
    <n v="0"/>
    <n v="87.350400000000036"/>
  </r>
  <r>
    <n v="2980"/>
    <x v="1479"/>
    <x v="1"/>
    <x v="821"/>
    <d v="2012-06-17T00:00:00"/>
    <s v="Standard Class"/>
    <x v="673"/>
    <s v="Giulietta Baptist"/>
    <x v="0"/>
    <s v="United States"/>
    <s v="Philadelphia"/>
    <x v="9"/>
    <n v="19134"/>
    <x v="3"/>
    <x v="1465"/>
    <x v="1"/>
    <x v="10"/>
    <x v="1442"/>
    <n v="20.736000000000004"/>
    <n v="4"/>
    <n v="0.2"/>
    <n v="7.2576000000000001"/>
  </r>
  <r>
    <n v="2981"/>
    <x v="1479"/>
    <x v="1"/>
    <x v="821"/>
    <d v="2012-06-17T00:00:00"/>
    <s v="Standard Class"/>
    <x v="673"/>
    <s v="Giulietta Baptist"/>
    <x v="0"/>
    <s v="United States"/>
    <s v="Philadelphia"/>
    <x v="9"/>
    <n v="19134"/>
    <x v="3"/>
    <x v="1251"/>
    <x v="0"/>
    <x v="5"/>
    <x v="1226"/>
    <n v="43.295999999999999"/>
    <n v="2"/>
    <n v="0.2"/>
    <n v="4.3295999999999975"/>
  </r>
  <r>
    <n v="2982"/>
    <x v="1480"/>
    <x v="2"/>
    <x v="136"/>
    <d v="2011-07-18T00:00:00"/>
    <s v="Standard Class"/>
    <x v="52"/>
    <s v="Clay Ludtke"/>
    <x v="0"/>
    <s v="United States"/>
    <s v="Seattle"/>
    <x v="4"/>
    <n v="98115"/>
    <x v="1"/>
    <x v="1464"/>
    <x v="0"/>
    <x v="1"/>
    <x v="1441"/>
    <n v="123.136"/>
    <n v="4"/>
    <n v="0.2"/>
    <n v="13.852799999999981"/>
  </r>
  <r>
    <n v="2983"/>
    <x v="1480"/>
    <x v="2"/>
    <x v="136"/>
    <d v="2011-07-18T00:00:00"/>
    <s v="Standard Class"/>
    <x v="52"/>
    <s v="Clay Ludtke"/>
    <x v="0"/>
    <s v="United States"/>
    <s v="Seattle"/>
    <x v="4"/>
    <n v="98115"/>
    <x v="1"/>
    <x v="653"/>
    <x v="1"/>
    <x v="8"/>
    <x v="647"/>
    <n v="11.264000000000001"/>
    <n v="4"/>
    <n v="0.2"/>
    <n v="3.8015999999999992"/>
  </r>
  <r>
    <n v="2984"/>
    <x v="1481"/>
    <x v="2"/>
    <x v="776"/>
    <d v="2011-12-11T00:00:00"/>
    <s v="Second Class"/>
    <x v="53"/>
    <s v="Ryan Crowe"/>
    <x v="0"/>
    <s v="United States"/>
    <s v="Springfield"/>
    <x v="21"/>
    <n v="97477"/>
    <x v="1"/>
    <x v="330"/>
    <x v="1"/>
    <x v="4"/>
    <x v="326"/>
    <n v="53.424000000000007"/>
    <n v="3"/>
    <n v="0.2"/>
    <n v="4.6746000000000016"/>
  </r>
  <r>
    <n v="2985"/>
    <x v="1481"/>
    <x v="2"/>
    <x v="776"/>
    <d v="2011-12-11T00:00:00"/>
    <s v="Second Class"/>
    <x v="53"/>
    <s v="Ryan Crowe"/>
    <x v="0"/>
    <s v="United States"/>
    <s v="Springfield"/>
    <x v="21"/>
    <n v="97477"/>
    <x v="1"/>
    <x v="1258"/>
    <x v="0"/>
    <x v="3"/>
    <x v="1233"/>
    <n v="275.49"/>
    <n v="1"/>
    <n v="0.5"/>
    <n v="-170.80380000000002"/>
  </r>
  <r>
    <n v="2986"/>
    <x v="1482"/>
    <x v="0"/>
    <x v="822"/>
    <d v="2013-05-31T00:00:00"/>
    <s v="Standard Class"/>
    <x v="674"/>
    <s v="Julia Barnett"/>
    <x v="2"/>
    <s v="United States"/>
    <s v="Columbus"/>
    <x v="32"/>
    <n v="31907"/>
    <x v="0"/>
    <x v="1466"/>
    <x v="0"/>
    <x v="5"/>
    <x v="1443"/>
    <n v="24.96"/>
    <n v="4"/>
    <n v="0"/>
    <n v="6.240000000000002"/>
  </r>
  <r>
    <n v="2987"/>
    <x v="1482"/>
    <x v="0"/>
    <x v="822"/>
    <d v="2013-05-31T00:00:00"/>
    <s v="Standard Class"/>
    <x v="674"/>
    <s v="Julia Barnett"/>
    <x v="2"/>
    <s v="United States"/>
    <s v="Columbus"/>
    <x v="32"/>
    <n v="31907"/>
    <x v="0"/>
    <x v="364"/>
    <x v="1"/>
    <x v="10"/>
    <x v="359"/>
    <n v="19.36"/>
    <n v="2"/>
    <n v="0"/>
    <n v="9.2927999999999997"/>
  </r>
  <r>
    <n v="2988"/>
    <x v="1482"/>
    <x v="0"/>
    <x v="822"/>
    <d v="2013-05-31T00:00:00"/>
    <s v="Standard Class"/>
    <x v="674"/>
    <s v="Julia Barnett"/>
    <x v="2"/>
    <s v="United States"/>
    <s v="Columbus"/>
    <x v="32"/>
    <n v="31907"/>
    <x v="0"/>
    <x v="426"/>
    <x v="1"/>
    <x v="4"/>
    <x v="421"/>
    <n v="1267.6499999999999"/>
    <n v="9"/>
    <n v="0"/>
    <n v="152.11799999999999"/>
  </r>
  <r>
    <n v="2989"/>
    <x v="1483"/>
    <x v="0"/>
    <x v="823"/>
    <d v="2013-02-26T00:00:00"/>
    <s v="Second Class"/>
    <x v="637"/>
    <s v="Matthew Clasen"/>
    <x v="1"/>
    <s v="United States"/>
    <s v="Los Angeles"/>
    <x v="1"/>
    <n v="90032"/>
    <x v="1"/>
    <x v="1421"/>
    <x v="2"/>
    <x v="11"/>
    <x v="1400"/>
    <n v="12.99"/>
    <n v="1"/>
    <n v="0"/>
    <n v="0.77939999999999898"/>
  </r>
  <r>
    <n v="2990"/>
    <x v="1483"/>
    <x v="0"/>
    <x v="823"/>
    <d v="2013-02-26T00:00:00"/>
    <s v="Second Class"/>
    <x v="637"/>
    <s v="Matthew Clasen"/>
    <x v="1"/>
    <s v="United States"/>
    <s v="Los Angeles"/>
    <x v="1"/>
    <n v="90032"/>
    <x v="1"/>
    <x v="1458"/>
    <x v="1"/>
    <x v="8"/>
    <x v="1435"/>
    <n v="18.559999999999999"/>
    <n v="4"/>
    <n v="0.2"/>
    <n v="6.4959999999999996"/>
  </r>
  <r>
    <n v="2991"/>
    <x v="1483"/>
    <x v="0"/>
    <x v="823"/>
    <d v="2013-02-26T00:00:00"/>
    <s v="Second Class"/>
    <x v="637"/>
    <s v="Matthew Clasen"/>
    <x v="1"/>
    <s v="United States"/>
    <s v="Los Angeles"/>
    <x v="1"/>
    <n v="90032"/>
    <x v="1"/>
    <x v="435"/>
    <x v="1"/>
    <x v="4"/>
    <x v="430"/>
    <n v="449.15"/>
    <n v="5"/>
    <n v="0"/>
    <n v="8.9829999999999899"/>
  </r>
  <r>
    <n v="2992"/>
    <x v="1483"/>
    <x v="0"/>
    <x v="823"/>
    <d v="2013-02-26T00:00:00"/>
    <s v="Second Class"/>
    <x v="637"/>
    <s v="Matthew Clasen"/>
    <x v="1"/>
    <s v="United States"/>
    <s v="Los Angeles"/>
    <x v="1"/>
    <n v="90032"/>
    <x v="1"/>
    <x v="78"/>
    <x v="1"/>
    <x v="8"/>
    <x v="78"/>
    <n v="31.248000000000005"/>
    <n v="7"/>
    <n v="0.2"/>
    <n v="10.936799999999998"/>
  </r>
  <r>
    <n v="2993"/>
    <x v="1484"/>
    <x v="0"/>
    <x v="824"/>
    <d v="2013-10-07T00:00:00"/>
    <s v="Standard Class"/>
    <x v="640"/>
    <s v="Tim Taslimi"/>
    <x v="1"/>
    <s v="United States"/>
    <s v="New York City"/>
    <x v="15"/>
    <n v="10024"/>
    <x v="3"/>
    <x v="564"/>
    <x v="1"/>
    <x v="9"/>
    <x v="559"/>
    <n v="61.44"/>
    <n v="3"/>
    <n v="0"/>
    <n v="16.588799999999999"/>
  </r>
  <r>
    <n v="2994"/>
    <x v="1485"/>
    <x v="3"/>
    <x v="825"/>
    <d v="2014-03-18T00:00:00"/>
    <s v="Standard Class"/>
    <x v="77"/>
    <s v="Max Jones"/>
    <x v="0"/>
    <s v="United States"/>
    <s v="Detroit"/>
    <x v="12"/>
    <n v="48227"/>
    <x v="2"/>
    <x v="1188"/>
    <x v="1"/>
    <x v="8"/>
    <x v="1165"/>
    <n v="895.92"/>
    <n v="4"/>
    <n v="0"/>
    <n v="421.08239999999995"/>
  </r>
  <r>
    <n v="2995"/>
    <x v="1486"/>
    <x v="0"/>
    <x v="369"/>
    <d v="2013-09-14T00:00:00"/>
    <s v="Second Class"/>
    <x v="247"/>
    <s v="Annie Thurman"/>
    <x v="0"/>
    <s v="United States"/>
    <s v="Stockton"/>
    <x v="1"/>
    <n v="95207"/>
    <x v="1"/>
    <x v="68"/>
    <x v="1"/>
    <x v="8"/>
    <x v="1444"/>
    <n v="55.360000000000007"/>
    <n v="4"/>
    <n v="0.2"/>
    <n v="18.683999999999997"/>
  </r>
  <r>
    <n v="2996"/>
    <x v="1487"/>
    <x v="2"/>
    <x v="686"/>
    <d v="2011-07-21T00:00:00"/>
    <s v="Standard Class"/>
    <x v="171"/>
    <s v="Philip Brown"/>
    <x v="0"/>
    <s v="United States"/>
    <s v="Phoenix"/>
    <x v="16"/>
    <n v="85023"/>
    <x v="1"/>
    <x v="4"/>
    <x v="1"/>
    <x v="4"/>
    <x v="4"/>
    <n v="55.92"/>
    <n v="5"/>
    <n v="0.2"/>
    <n v="6.2910000000000004"/>
  </r>
  <r>
    <n v="2997"/>
    <x v="1488"/>
    <x v="2"/>
    <x v="261"/>
    <d v="2011-06-25T00:00:00"/>
    <s v="Standard Class"/>
    <x v="508"/>
    <s v="Natalie Webber"/>
    <x v="0"/>
    <s v="United States"/>
    <s v="Philadelphia"/>
    <x v="9"/>
    <n v="19120"/>
    <x v="3"/>
    <x v="837"/>
    <x v="1"/>
    <x v="12"/>
    <x v="33"/>
    <n v="24.896000000000001"/>
    <n v="4"/>
    <n v="0.2"/>
    <n v="8.4024000000000001"/>
  </r>
  <r>
    <n v="2998"/>
    <x v="1488"/>
    <x v="2"/>
    <x v="261"/>
    <d v="2011-06-25T00:00:00"/>
    <s v="Standard Class"/>
    <x v="508"/>
    <s v="Natalie Webber"/>
    <x v="0"/>
    <s v="United States"/>
    <s v="Philadelphia"/>
    <x v="9"/>
    <n v="19120"/>
    <x v="3"/>
    <x v="1467"/>
    <x v="0"/>
    <x v="5"/>
    <x v="1445"/>
    <n v="3.9840000000000004"/>
    <n v="1"/>
    <n v="0.2"/>
    <n v="0.64739999999999964"/>
  </r>
  <r>
    <n v="2999"/>
    <x v="1488"/>
    <x v="2"/>
    <x v="261"/>
    <d v="2011-06-25T00:00:00"/>
    <s v="Standard Class"/>
    <x v="508"/>
    <s v="Natalie Webber"/>
    <x v="0"/>
    <s v="United States"/>
    <s v="Philadelphia"/>
    <x v="9"/>
    <n v="19120"/>
    <x v="3"/>
    <x v="246"/>
    <x v="2"/>
    <x v="11"/>
    <x v="244"/>
    <n v="95.968000000000004"/>
    <n v="4"/>
    <n v="0.2"/>
    <n v="28.790400000000009"/>
  </r>
  <r>
    <n v="3000"/>
    <x v="1488"/>
    <x v="2"/>
    <x v="261"/>
    <d v="2011-06-25T00:00:00"/>
    <s v="Standard Class"/>
    <x v="508"/>
    <s v="Natalie Webber"/>
    <x v="0"/>
    <s v="United States"/>
    <s v="Philadelphia"/>
    <x v="9"/>
    <n v="19120"/>
    <x v="3"/>
    <x v="1468"/>
    <x v="2"/>
    <x v="15"/>
    <x v="1446"/>
    <n v="206.99100000000004"/>
    <n v="3"/>
    <n v="0.7"/>
    <n v="-172.49250000000001"/>
  </r>
  <r>
    <n v="3001"/>
    <x v="1488"/>
    <x v="2"/>
    <x v="261"/>
    <d v="2011-06-25T00:00:00"/>
    <s v="Standard Class"/>
    <x v="508"/>
    <s v="Natalie Webber"/>
    <x v="0"/>
    <s v="United States"/>
    <s v="Philadelphia"/>
    <x v="9"/>
    <n v="19120"/>
    <x v="3"/>
    <x v="1109"/>
    <x v="1"/>
    <x v="9"/>
    <x v="1089"/>
    <n v="44.416000000000004"/>
    <n v="2"/>
    <n v="0.2"/>
    <n v="3.8864000000000001"/>
  </r>
  <r>
    <n v="3002"/>
    <x v="1488"/>
    <x v="2"/>
    <x v="261"/>
    <d v="2011-06-25T00:00:00"/>
    <s v="Standard Class"/>
    <x v="508"/>
    <s v="Natalie Webber"/>
    <x v="0"/>
    <s v="United States"/>
    <s v="Philadelphia"/>
    <x v="9"/>
    <n v="19120"/>
    <x v="3"/>
    <x v="491"/>
    <x v="1"/>
    <x v="8"/>
    <x v="486"/>
    <n v="9.006000000000002"/>
    <n v="2"/>
    <n v="0.7"/>
    <n v="-7.2048000000000023"/>
  </r>
  <r>
    <n v="3003"/>
    <x v="1489"/>
    <x v="1"/>
    <x v="761"/>
    <d v="2012-07-10T00:00:00"/>
    <s v="Standard Class"/>
    <x v="163"/>
    <s v="Victor Preis"/>
    <x v="2"/>
    <s v="United States"/>
    <s v="Sterling Heights"/>
    <x v="12"/>
    <n v="48310"/>
    <x v="2"/>
    <x v="1469"/>
    <x v="1"/>
    <x v="8"/>
    <x v="1447"/>
    <n v="19"/>
    <n v="5"/>
    <n v="0"/>
    <n v="8.93"/>
  </r>
  <r>
    <n v="3004"/>
    <x v="1490"/>
    <x v="3"/>
    <x v="819"/>
    <d v="2014-12-24T00:00:00"/>
    <s v="Standard Class"/>
    <x v="279"/>
    <s v="Ross DeVincentis"/>
    <x v="2"/>
    <s v="United States"/>
    <s v="Rochester"/>
    <x v="15"/>
    <n v="14609"/>
    <x v="3"/>
    <x v="1124"/>
    <x v="1"/>
    <x v="8"/>
    <x v="1103"/>
    <n v="33.375999999999998"/>
    <n v="4"/>
    <n v="0.2"/>
    <n v="10.429999999999998"/>
  </r>
  <r>
    <n v="3005"/>
    <x v="1491"/>
    <x v="0"/>
    <x v="162"/>
    <d v="2013-09-11T00:00:00"/>
    <s v="First Class"/>
    <x v="675"/>
    <s v="Michael Grace"/>
    <x v="2"/>
    <s v="United States"/>
    <s v="New York City"/>
    <x v="15"/>
    <n v="10011"/>
    <x v="3"/>
    <x v="1470"/>
    <x v="1"/>
    <x v="9"/>
    <x v="1448"/>
    <n v="207.48"/>
    <n v="1"/>
    <n v="0"/>
    <n v="62.243999999999971"/>
  </r>
  <r>
    <n v="3006"/>
    <x v="1492"/>
    <x v="2"/>
    <x v="826"/>
    <d v="2011-05-21T00:00:00"/>
    <s v="Standard Class"/>
    <x v="50"/>
    <s v="Pete Armstrong"/>
    <x v="2"/>
    <s v="United States"/>
    <s v="Eau Claire"/>
    <x v="6"/>
    <n v="54703"/>
    <x v="2"/>
    <x v="997"/>
    <x v="1"/>
    <x v="8"/>
    <x v="980"/>
    <n v="91.679999999999993"/>
    <n v="3"/>
    <n v="0"/>
    <n v="45.839999999999996"/>
  </r>
  <r>
    <n v="3007"/>
    <x v="1493"/>
    <x v="3"/>
    <x v="119"/>
    <d v="2014-10-16T00:00:00"/>
    <s v="First Class"/>
    <x v="257"/>
    <s v="Craig Reiter"/>
    <x v="0"/>
    <s v="United States"/>
    <s v="New York City"/>
    <x v="15"/>
    <n v="10009"/>
    <x v="3"/>
    <x v="1107"/>
    <x v="1"/>
    <x v="9"/>
    <x v="1087"/>
    <n v="904.9"/>
    <n v="5"/>
    <n v="0"/>
    <n v="253.37199999999996"/>
  </r>
  <r>
    <n v="3008"/>
    <x v="1494"/>
    <x v="2"/>
    <x v="745"/>
    <d v="2011-10-29T00:00:00"/>
    <s v="Standard Class"/>
    <x v="211"/>
    <s v="Allen Armold"/>
    <x v="0"/>
    <s v="United States"/>
    <s v="Rancho Cucamonga"/>
    <x v="1"/>
    <n v="91730"/>
    <x v="1"/>
    <x v="276"/>
    <x v="1"/>
    <x v="8"/>
    <x v="273"/>
    <n v="34.271999999999998"/>
    <n v="3"/>
    <n v="0.2"/>
    <n v="11.138399999999999"/>
  </r>
  <r>
    <n v="3009"/>
    <x v="1495"/>
    <x v="0"/>
    <x v="5"/>
    <d v="2013-12-07T00:00:00"/>
    <s v="First Class"/>
    <x v="506"/>
    <s v="James Galang"/>
    <x v="0"/>
    <s v="United States"/>
    <s v="Murray"/>
    <x v="0"/>
    <n v="42071"/>
    <x v="0"/>
    <x v="1268"/>
    <x v="0"/>
    <x v="5"/>
    <x v="1243"/>
    <n v="191.82"/>
    <n v="3"/>
    <n v="0"/>
    <n v="74.809799999999996"/>
  </r>
  <r>
    <n v="3010"/>
    <x v="1496"/>
    <x v="0"/>
    <x v="197"/>
    <d v="2013-07-30T00:00:00"/>
    <s v="Standard Class"/>
    <x v="645"/>
    <s v="Rick Reed"/>
    <x v="1"/>
    <s v="United States"/>
    <s v="Toledo"/>
    <x v="24"/>
    <n v="43615"/>
    <x v="3"/>
    <x v="1306"/>
    <x v="1"/>
    <x v="9"/>
    <x v="1282"/>
    <n v="243.88000000000002"/>
    <n v="5"/>
    <n v="0.2"/>
    <n v="27.43649999999996"/>
  </r>
  <r>
    <n v="3011"/>
    <x v="1497"/>
    <x v="3"/>
    <x v="827"/>
    <d v="2014-04-24T00:00:00"/>
    <s v="Standard Class"/>
    <x v="676"/>
    <s v="Sharelle Roach"/>
    <x v="2"/>
    <s v="United States"/>
    <s v="Louisville"/>
    <x v="22"/>
    <n v="80027"/>
    <x v="1"/>
    <x v="385"/>
    <x v="1"/>
    <x v="8"/>
    <x v="381"/>
    <n v="12.030000000000001"/>
    <n v="5"/>
    <n v="0.7"/>
    <n v="-9.222999999999999"/>
  </r>
  <r>
    <n v="3012"/>
    <x v="1497"/>
    <x v="3"/>
    <x v="827"/>
    <d v="2014-04-24T00:00:00"/>
    <s v="Standard Class"/>
    <x v="676"/>
    <s v="Sharelle Roach"/>
    <x v="2"/>
    <s v="United States"/>
    <s v="Louisville"/>
    <x v="22"/>
    <n v="80027"/>
    <x v="1"/>
    <x v="155"/>
    <x v="2"/>
    <x v="15"/>
    <x v="154"/>
    <n v="2549.9850000000006"/>
    <n v="5"/>
    <n v="0.7"/>
    <n v="-3399.9800000000009"/>
  </r>
  <r>
    <n v="3013"/>
    <x v="1497"/>
    <x v="3"/>
    <x v="827"/>
    <d v="2014-04-24T00:00:00"/>
    <s v="Standard Class"/>
    <x v="676"/>
    <s v="Sharelle Roach"/>
    <x v="2"/>
    <s v="United States"/>
    <s v="Louisville"/>
    <x v="22"/>
    <n v="80027"/>
    <x v="1"/>
    <x v="379"/>
    <x v="1"/>
    <x v="8"/>
    <x v="375"/>
    <n v="21.594000000000005"/>
    <n v="2"/>
    <n v="0.7"/>
    <n v="-15.835599999999999"/>
  </r>
  <r>
    <n v="3014"/>
    <x v="1497"/>
    <x v="3"/>
    <x v="827"/>
    <d v="2014-04-24T00:00:00"/>
    <s v="Standard Class"/>
    <x v="676"/>
    <s v="Sharelle Roach"/>
    <x v="2"/>
    <s v="United States"/>
    <s v="Louisville"/>
    <x v="22"/>
    <n v="80027"/>
    <x v="1"/>
    <x v="591"/>
    <x v="1"/>
    <x v="8"/>
    <x v="586"/>
    <n v="8.9640000000000022"/>
    <n v="6"/>
    <n v="0.7"/>
    <n v="-6.573599999999999"/>
  </r>
  <r>
    <n v="3015"/>
    <x v="1497"/>
    <x v="3"/>
    <x v="827"/>
    <d v="2014-04-24T00:00:00"/>
    <s v="Standard Class"/>
    <x v="676"/>
    <s v="Sharelle Roach"/>
    <x v="2"/>
    <s v="United States"/>
    <s v="Louisville"/>
    <x v="22"/>
    <n v="80027"/>
    <x v="1"/>
    <x v="510"/>
    <x v="1"/>
    <x v="10"/>
    <x v="505"/>
    <n v="20.736000000000004"/>
    <n v="4"/>
    <n v="0.2"/>
    <n v="7.2576000000000001"/>
  </r>
  <r>
    <n v="3016"/>
    <x v="1498"/>
    <x v="1"/>
    <x v="14"/>
    <d v="2012-09-21T00:00:00"/>
    <s v="Standard Class"/>
    <x v="60"/>
    <s v="Lindsay Shagiari"/>
    <x v="2"/>
    <s v="United States"/>
    <s v="New York City"/>
    <x v="15"/>
    <n v="10035"/>
    <x v="3"/>
    <x v="738"/>
    <x v="0"/>
    <x v="3"/>
    <x v="730"/>
    <n v="344.22"/>
    <n v="2"/>
    <n v="0.4"/>
    <n v="-103.26600000000002"/>
  </r>
  <r>
    <n v="3017"/>
    <x v="1499"/>
    <x v="0"/>
    <x v="828"/>
    <d v="2013-08-31T00:00:00"/>
    <s v="Standard Class"/>
    <x v="414"/>
    <s v="Mick Hernandez"/>
    <x v="2"/>
    <s v="United States"/>
    <s v="Pharr"/>
    <x v="5"/>
    <n v="78577"/>
    <x v="2"/>
    <x v="418"/>
    <x v="1"/>
    <x v="4"/>
    <x v="413"/>
    <n v="727.29600000000005"/>
    <n v="8"/>
    <n v="0.2"/>
    <n v="-172.73280000000005"/>
  </r>
  <r>
    <n v="3018"/>
    <x v="1499"/>
    <x v="0"/>
    <x v="828"/>
    <d v="2013-08-31T00:00:00"/>
    <s v="Standard Class"/>
    <x v="414"/>
    <s v="Mick Hernandez"/>
    <x v="2"/>
    <s v="United States"/>
    <s v="Pharr"/>
    <x v="5"/>
    <n v="78577"/>
    <x v="2"/>
    <x v="1155"/>
    <x v="0"/>
    <x v="5"/>
    <x v="1134"/>
    <n v="22.608000000000001"/>
    <n v="3"/>
    <n v="0.6"/>
    <n v="-10.173599999999997"/>
  </r>
  <r>
    <n v="3019"/>
    <x v="1499"/>
    <x v="0"/>
    <x v="828"/>
    <d v="2013-08-31T00:00:00"/>
    <s v="Standard Class"/>
    <x v="414"/>
    <s v="Mick Hernandez"/>
    <x v="2"/>
    <s v="United States"/>
    <s v="Pharr"/>
    <x v="5"/>
    <n v="78577"/>
    <x v="2"/>
    <x v="1200"/>
    <x v="2"/>
    <x v="11"/>
    <x v="1176"/>
    <n v="666.4"/>
    <n v="7"/>
    <n v="0.2"/>
    <n v="-33.319999999999965"/>
  </r>
  <r>
    <n v="3020"/>
    <x v="1500"/>
    <x v="1"/>
    <x v="627"/>
    <d v="2012-11-14T00:00:00"/>
    <s v="Standard Class"/>
    <x v="183"/>
    <s v="Sanjit Chand"/>
    <x v="0"/>
    <s v="United States"/>
    <s v="West Jordan"/>
    <x v="7"/>
    <n v="84084"/>
    <x v="1"/>
    <x v="1471"/>
    <x v="1"/>
    <x v="13"/>
    <x v="1449"/>
    <n v="5.04"/>
    <n v="3"/>
    <n v="0"/>
    <n v="0.20159999999999978"/>
  </r>
  <r>
    <n v="3021"/>
    <x v="1500"/>
    <x v="1"/>
    <x v="627"/>
    <d v="2012-11-14T00:00:00"/>
    <s v="Standard Class"/>
    <x v="183"/>
    <s v="Sanjit Chand"/>
    <x v="0"/>
    <s v="United States"/>
    <s v="West Jordan"/>
    <x v="7"/>
    <n v="84084"/>
    <x v="1"/>
    <x v="1030"/>
    <x v="1"/>
    <x v="10"/>
    <x v="1012"/>
    <n v="92.94"/>
    <n v="3"/>
    <n v="0"/>
    <n v="41.822999999999993"/>
  </r>
  <r>
    <n v="3022"/>
    <x v="1500"/>
    <x v="1"/>
    <x v="627"/>
    <d v="2012-11-14T00:00:00"/>
    <s v="Standard Class"/>
    <x v="183"/>
    <s v="Sanjit Chand"/>
    <x v="0"/>
    <s v="United States"/>
    <s v="West Jordan"/>
    <x v="7"/>
    <n v="84084"/>
    <x v="1"/>
    <x v="642"/>
    <x v="0"/>
    <x v="5"/>
    <x v="636"/>
    <n v="66.69"/>
    <n v="3"/>
    <n v="0"/>
    <n v="22.007699999999996"/>
  </r>
  <r>
    <n v="3023"/>
    <x v="1500"/>
    <x v="1"/>
    <x v="627"/>
    <d v="2012-11-14T00:00:00"/>
    <s v="Standard Class"/>
    <x v="183"/>
    <s v="Sanjit Chand"/>
    <x v="0"/>
    <s v="United States"/>
    <s v="West Jordan"/>
    <x v="7"/>
    <n v="84084"/>
    <x v="1"/>
    <x v="710"/>
    <x v="1"/>
    <x v="8"/>
    <x v="702"/>
    <n v="91.68"/>
    <n v="5"/>
    <n v="0.2"/>
    <n v="28.65"/>
  </r>
  <r>
    <n v="3024"/>
    <x v="1501"/>
    <x v="3"/>
    <x v="701"/>
    <d v="2014-11-24T00:00:00"/>
    <s v="Standard Class"/>
    <x v="677"/>
    <s v="Joy Bell-"/>
    <x v="0"/>
    <s v="United States"/>
    <s v="Brownsville"/>
    <x v="5"/>
    <n v="78521"/>
    <x v="2"/>
    <x v="1275"/>
    <x v="0"/>
    <x v="0"/>
    <x v="1251"/>
    <n v="327.73279999999994"/>
    <n v="2"/>
    <n v="0.32"/>
    <n v="-14.458800000000025"/>
  </r>
  <r>
    <n v="3025"/>
    <x v="1502"/>
    <x v="1"/>
    <x v="627"/>
    <d v="2012-11-13T00:00:00"/>
    <s v="Standard Class"/>
    <x v="549"/>
    <s v="Amy Cox"/>
    <x v="0"/>
    <s v="United States"/>
    <s v="New York City"/>
    <x v="15"/>
    <n v="10011"/>
    <x v="3"/>
    <x v="305"/>
    <x v="1"/>
    <x v="8"/>
    <x v="302"/>
    <n v="52.272000000000006"/>
    <n v="11"/>
    <n v="0.2"/>
    <n v="17.641799999999996"/>
  </r>
  <r>
    <n v="3026"/>
    <x v="1502"/>
    <x v="1"/>
    <x v="627"/>
    <d v="2012-11-13T00:00:00"/>
    <s v="Standard Class"/>
    <x v="549"/>
    <s v="Amy Cox"/>
    <x v="0"/>
    <s v="United States"/>
    <s v="New York City"/>
    <x v="15"/>
    <n v="10011"/>
    <x v="3"/>
    <x v="457"/>
    <x v="1"/>
    <x v="10"/>
    <x v="453"/>
    <n v="17.940000000000001"/>
    <n v="3"/>
    <n v="0"/>
    <n v="8.0730000000000004"/>
  </r>
  <r>
    <n v="3027"/>
    <x v="1503"/>
    <x v="3"/>
    <x v="300"/>
    <d v="2014-04-27T00:00:00"/>
    <s v="Standard Class"/>
    <x v="246"/>
    <s v="Meg O'Connel"/>
    <x v="2"/>
    <s v="United States"/>
    <s v="Philadelphia"/>
    <x v="9"/>
    <n v="19140"/>
    <x v="3"/>
    <x v="1060"/>
    <x v="0"/>
    <x v="5"/>
    <x v="1040"/>
    <n v="254.35200000000003"/>
    <n v="3"/>
    <n v="0.2"/>
    <n v="0"/>
  </r>
  <r>
    <n v="3028"/>
    <x v="1504"/>
    <x v="2"/>
    <x v="829"/>
    <d v="2011-08-24T00:00:00"/>
    <s v="Same Day"/>
    <x v="516"/>
    <s v="Robert Barroso"/>
    <x v="1"/>
    <s v="United States"/>
    <s v="Billings"/>
    <x v="37"/>
    <n v="59102"/>
    <x v="1"/>
    <x v="1472"/>
    <x v="1"/>
    <x v="8"/>
    <x v="1450"/>
    <n v="8.2880000000000003"/>
    <n v="2"/>
    <n v="0.2"/>
    <n v="2.6935999999999991"/>
  </r>
  <r>
    <n v="3029"/>
    <x v="1505"/>
    <x v="3"/>
    <x v="94"/>
    <d v="2014-12-22T00:00:00"/>
    <s v="Standard Class"/>
    <x v="482"/>
    <s v="Arianne Irving"/>
    <x v="0"/>
    <s v="United States"/>
    <s v="Chesapeake"/>
    <x v="17"/>
    <n v="23320"/>
    <x v="0"/>
    <x v="931"/>
    <x v="0"/>
    <x v="1"/>
    <x v="915"/>
    <n v="504.90000000000003"/>
    <n v="5"/>
    <n v="0"/>
    <n v="80.78400000000002"/>
  </r>
  <r>
    <n v="3030"/>
    <x v="1506"/>
    <x v="0"/>
    <x v="830"/>
    <d v="2013-03-29T00:00:00"/>
    <s v="Standard Class"/>
    <x v="112"/>
    <s v="Dan Reichenbach"/>
    <x v="1"/>
    <s v="United States"/>
    <s v="Gresham"/>
    <x v="21"/>
    <n v="97030"/>
    <x v="1"/>
    <x v="1419"/>
    <x v="2"/>
    <x v="7"/>
    <x v="1398"/>
    <n v="403.16800000000001"/>
    <n v="4"/>
    <n v="0.2"/>
    <n v="25.198000000000008"/>
  </r>
  <r>
    <n v="3031"/>
    <x v="1507"/>
    <x v="1"/>
    <x v="481"/>
    <d v="2012-09-27T00:00:00"/>
    <s v="Standard Class"/>
    <x v="678"/>
    <s v="Dario Medina"/>
    <x v="1"/>
    <s v="United States"/>
    <s v="Lincoln Park"/>
    <x v="12"/>
    <n v="48146"/>
    <x v="2"/>
    <x v="1195"/>
    <x v="0"/>
    <x v="0"/>
    <x v="1171"/>
    <n v="194.32"/>
    <n v="4"/>
    <n v="0"/>
    <n v="31.091200000000015"/>
  </r>
  <r>
    <n v="3032"/>
    <x v="1507"/>
    <x v="1"/>
    <x v="481"/>
    <d v="2012-09-27T00:00:00"/>
    <s v="Standard Class"/>
    <x v="678"/>
    <s v="Dario Medina"/>
    <x v="1"/>
    <s v="United States"/>
    <s v="Lincoln Park"/>
    <x v="12"/>
    <n v="48146"/>
    <x v="2"/>
    <x v="1062"/>
    <x v="1"/>
    <x v="6"/>
    <x v="1042"/>
    <n v="25.99"/>
    <n v="1"/>
    <n v="0"/>
    <n v="7.5370999999999988"/>
  </r>
  <r>
    <n v="3033"/>
    <x v="1508"/>
    <x v="0"/>
    <x v="831"/>
    <d v="2013-11-27T00:00:00"/>
    <s v="Standard Class"/>
    <x v="423"/>
    <s v="Justin Hirsh"/>
    <x v="0"/>
    <s v="United States"/>
    <s v="Gresham"/>
    <x v="21"/>
    <n v="97030"/>
    <x v="1"/>
    <x v="1225"/>
    <x v="0"/>
    <x v="1"/>
    <x v="1200"/>
    <n v="195.136"/>
    <n v="4"/>
    <n v="0.2"/>
    <n v="-12.196000000000005"/>
  </r>
  <r>
    <n v="3034"/>
    <x v="1509"/>
    <x v="3"/>
    <x v="118"/>
    <d v="2014-09-22T00:00:00"/>
    <s v="Standard Class"/>
    <x v="144"/>
    <s v="Adam Bellavance"/>
    <x v="2"/>
    <s v="United States"/>
    <s v="Philadelphia"/>
    <x v="9"/>
    <n v="19143"/>
    <x v="3"/>
    <x v="1114"/>
    <x v="1"/>
    <x v="10"/>
    <x v="1094"/>
    <n v="20.736000000000004"/>
    <n v="4"/>
    <n v="0.2"/>
    <n v="7.2576000000000001"/>
  </r>
  <r>
    <n v="3035"/>
    <x v="1510"/>
    <x v="1"/>
    <x v="832"/>
    <d v="2012-06-16T00:00:00"/>
    <s v="Standard Class"/>
    <x v="205"/>
    <s v="Brian Dahlen"/>
    <x v="0"/>
    <s v="United States"/>
    <s v="Monroe"/>
    <x v="28"/>
    <n v="71203"/>
    <x v="0"/>
    <x v="1044"/>
    <x v="2"/>
    <x v="11"/>
    <x v="1024"/>
    <n v="53.699999999999996"/>
    <n v="6"/>
    <n v="0"/>
    <n v="10.202999999999994"/>
  </r>
  <r>
    <n v="3036"/>
    <x v="1510"/>
    <x v="1"/>
    <x v="832"/>
    <d v="2012-06-16T00:00:00"/>
    <s v="Standard Class"/>
    <x v="205"/>
    <s v="Brian Dahlen"/>
    <x v="0"/>
    <s v="United States"/>
    <s v="Monroe"/>
    <x v="28"/>
    <n v="71203"/>
    <x v="0"/>
    <x v="1472"/>
    <x v="1"/>
    <x v="8"/>
    <x v="1450"/>
    <n v="36.26"/>
    <n v="7"/>
    <n v="0"/>
    <n v="16.679599999999997"/>
  </r>
  <r>
    <n v="3037"/>
    <x v="1510"/>
    <x v="1"/>
    <x v="832"/>
    <d v="2012-06-16T00:00:00"/>
    <s v="Standard Class"/>
    <x v="205"/>
    <s v="Brian Dahlen"/>
    <x v="0"/>
    <s v="United States"/>
    <s v="Monroe"/>
    <x v="28"/>
    <n v="71203"/>
    <x v="0"/>
    <x v="1473"/>
    <x v="1"/>
    <x v="6"/>
    <x v="1451"/>
    <n v="56.3"/>
    <n v="2"/>
    <n v="0"/>
    <n v="15.764000000000003"/>
  </r>
  <r>
    <n v="3038"/>
    <x v="1510"/>
    <x v="1"/>
    <x v="832"/>
    <d v="2012-06-16T00:00:00"/>
    <s v="Standard Class"/>
    <x v="205"/>
    <s v="Brian Dahlen"/>
    <x v="0"/>
    <s v="United States"/>
    <s v="Monroe"/>
    <x v="28"/>
    <n v="71203"/>
    <x v="0"/>
    <x v="498"/>
    <x v="1"/>
    <x v="10"/>
    <x v="493"/>
    <n v="32.400000000000006"/>
    <n v="5"/>
    <n v="0"/>
    <n v="15.552000000000001"/>
  </r>
  <r>
    <n v="3039"/>
    <x v="1510"/>
    <x v="1"/>
    <x v="832"/>
    <d v="2012-06-16T00:00:00"/>
    <s v="Standard Class"/>
    <x v="205"/>
    <s v="Brian Dahlen"/>
    <x v="0"/>
    <s v="United States"/>
    <s v="Monroe"/>
    <x v="28"/>
    <n v="71203"/>
    <x v="0"/>
    <x v="1474"/>
    <x v="0"/>
    <x v="5"/>
    <x v="1452"/>
    <n v="29.16"/>
    <n v="2"/>
    <n v="0"/>
    <n v="10.789200000000001"/>
  </r>
  <r>
    <n v="3040"/>
    <x v="1511"/>
    <x v="3"/>
    <x v="621"/>
    <d v="2014-10-09T00:00:00"/>
    <s v="Standard Class"/>
    <x v="442"/>
    <s v="Aaron Smayling"/>
    <x v="1"/>
    <s v="United States"/>
    <s v="Pasadena"/>
    <x v="1"/>
    <n v="91104"/>
    <x v="1"/>
    <x v="719"/>
    <x v="0"/>
    <x v="3"/>
    <x v="711"/>
    <n v="171.28800000000001"/>
    <n v="3"/>
    <n v="0.2"/>
    <n v="-6.423300000000026"/>
  </r>
  <r>
    <n v="3041"/>
    <x v="1512"/>
    <x v="0"/>
    <x v="465"/>
    <d v="2013-05-10T00:00:00"/>
    <s v="Standard Class"/>
    <x v="9"/>
    <s v="Zuschuss Donatelli"/>
    <x v="0"/>
    <s v="United States"/>
    <s v="Chattanooga"/>
    <x v="18"/>
    <n v="37421"/>
    <x v="0"/>
    <x v="1006"/>
    <x v="0"/>
    <x v="5"/>
    <x v="989"/>
    <n v="16.72"/>
    <n v="5"/>
    <n v="0.2"/>
    <n v="3.3439999999999994"/>
  </r>
  <r>
    <n v="3042"/>
    <x v="1513"/>
    <x v="3"/>
    <x v="220"/>
    <d v="2014-09-13T00:00:00"/>
    <s v="Same Day"/>
    <x v="580"/>
    <s v="Karen Ferguson"/>
    <x v="2"/>
    <s v="United States"/>
    <s v="Long Beach"/>
    <x v="1"/>
    <n v="90805"/>
    <x v="1"/>
    <x v="860"/>
    <x v="1"/>
    <x v="10"/>
    <x v="846"/>
    <n v="12.96"/>
    <n v="2"/>
    <n v="0"/>
    <n v="6.2208000000000006"/>
  </r>
  <r>
    <n v="3043"/>
    <x v="1513"/>
    <x v="3"/>
    <x v="220"/>
    <d v="2014-09-13T00:00:00"/>
    <s v="Same Day"/>
    <x v="580"/>
    <s v="Karen Ferguson"/>
    <x v="2"/>
    <s v="United States"/>
    <s v="Long Beach"/>
    <x v="1"/>
    <n v="90805"/>
    <x v="1"/>
    <x v="1475"/>
    <x v="1"/>
    <x v="12"/>
    <x v="1453"/>
    <n v="22.18"/>
    <n v="2"/>
    <n v="0"/>
    <n v="10.8682"/>
  </r>
  <r>
    <n v="3044"/>
    <x v="1513"/>
    <x v="3"/>
    <x v="220"/>
    <d v="2014-09-13T00:00:00"/>
    <s v="Same Day"/>
    <x v="580"/>
    <s v="Karen Ferguson"/>
    <x v="2"/>
    <s v="United States"/>
    <s v="Long Beach"/>
    <x v="1"/>
    <n v="90805"/>
    <x v="1"/>
    <x v="1476"/>
    <x v="0"/>
    <x v="1"/>
    <x v="1454"/>
    <n v="2054.2720000000004"/>
    <n v="8"/>
    <n v="0.2"/>
    <n v="256.78399999999976"/>
  </r>
  <r>
    <n v="3045"/>
    <x v="1514"/>
    <x v="1"/>
    <x v="28"/>
    <d v="2012-05-02T00:00:00"/>
    <s v="Second Class"/>
    <x v="546"/>
    <s v="Benjamin Patterson"/>
    <x v="0"/>
    <s v="United States"/>
    <s v="Troy"/>
    <x v="24"/>
    <n v="45373"/>
    <x v="3"/>
    <x v="638"/>
    <x v="2"/>
    <x v="7"/>
    <x v="632"/>
    <n v="1022.97"/>
    <n v="5"/>
    <n v="0.4"/>
    <n v="-255.74250000000001"/>
  </r>
  <r>
    <n v="3046"/>
    <x v="1515"/>
    <x v="3"/>
    <x v="44"/>
    <d v="2014-11-11T00:00:00"/>
    <s v="Second Class"/>
    <x v="254"/>
    <s v="Chuck Clark"/>
    <x v="2"/>
    <s v="United States"/>
    <s v="Minneapolis"/>
    <x v="11"/>
    <n v="55407"/>
    <x v="2"/>
    <x v="1477"/>
    <x v="1"/>
    <x v="6"/>
    <x v="1455"/>
    <n v="13.899999999999999"/>
    <n v="5"/>
    <n v="0"/>
    <n v="3.6139999999999994"/>
  </r>
  <r>
    <n v="3047"/>
    <x v="1515"/>
    <x v="3"/>
    <x v="44"/>
    <d v="2014-11-11T00:00:00"/>
    <s v="Second Class"/>
    <x v="254"/>
    <s v="Chuck Clark"/>
    <x v="2"/>
    <s v="United States"/>
    <s v="Minneapolis"/>
    <x v="11"/>
    <n v="55407"/>
    <x v="2"/>
    <x v="813"/>
    <x v="1"/>
    <x v="10"/>
    <x v="33"/>
    <n v="26.38"/>
    <n v="1"/>
    <n v="0"/>
    <n v="12.134799999999998"/>
  </r>
  <r>
    <n v="3048"/>
    <x v="1516"/>
    <x v="2"/>
    <x v="587"/>
    <d v="2011-10-04T00:00:00"/>
    <s v="Standard Class"/>
    <x v="140"/>
    <s v="Doug Bickford"/>
    <x v="0"/>
    <s v="United States"/>
    <s v="Seattle"/>
    <x v="4"/>
    <n v="98105"/>
    <x v="1"/>
    <x v="8"/>
    <x v="1"/>
    <x v="8"/>
    <x v="8"/>
    <n v="43.176000000000002"/>
    <n v="7"/>
    <n v="0.2"/>
    <n v="13.4925"/>
  </r>
  <r>
    <n v="3049"/>
    <x v="1517"/>
    <x v="3"/>
    <x v="459"/>
    <d v="2014-04-05T00:00:00"/>
    <s v="First Class"/>
    <x v="679"/>
    <s v="Tony Chapman"/>
    <x v="2"/>
    <s v="United States"/>
    <s v="Columbus"/>
    <x v="32"/>
    <n v="31907"/>
    <x v="0"/>
    <x v="121"/>
    <x v="0"/>
    <x v="3"/>
    <x v="121"/>
    <n v="411.8"/>
    <n v="2"/>
    <n v="0"/>
    <n v="70.005999999999972"/>
  </r>
  <r>
    <n v="3050"/>
    <x v="1517"/>
    <x v="3"/>
    <x v="459"/>
    <d v="2014-04-05T00:00:00"/>
    <s v="First Class"/>
    <x v="679"/>
    <s v="Tony Chapman"/>
    <x v="2"/>
    <s v="United States"/>
    <s v="Columbus"/>
    <x v="32"/>
    <n v="31907"/>
    <x v="0"/>
    <x v="293"/>
    <x v="2"/>
    <x v="11"/>
    <x v="290"/>
    <n v="360"/>
    <n v="4"/>
    <n v="0"/>
    <n v="129.6"/>
  </r>
  <r>
    <n v="3051"/>
    <x v="1518"/>
    <x v="3"/>
    <x v="833"/>
    <d v="2014-10-12T00:00:00"/>
    <s v="Standard Class"/>
    <x v="125"/>
    <s v="Nick Zandusky"/>
    <x v="2"/>
    <s v="United States"/>
    <s v="Meridian"/>
    <x v="45"/>
    <n v="83642"/>
    <x v="1"/>
    <x v="1478"/>
    <x v="0"/>
    <x v="5"/>
    <x v="1456"/>
    <n v="41.96"/>
    <n v="2"/>
    <n v="0"/>
    <n v="2.9371999999999971"/>
  </r>
  <r>
    <n v="3052"/>
    <x v="1518"/>
    <x v="3"/>
    <x v="833"/>
    <d v="2014-10-12T00:00:00"/>
    <s v="Standard Class"/>
    <x v="125"/>
    <s v="Nick Zandusky"/>
    <x v="2"/>
    <s v="United States"/>
    <s v="Meridian"/>
    <x v="45"/>
    <n v="83642"/>
    <x v="1"/>
    <x v="1051"/>
    <x v="1"/>
    <x v="9"/>
    <x v="1031"/>
    <n v="227.84"/>
    <n v="4"/>
    <n v="0"/>
    <n v="66.073599999999971"/>
  </r>
  <r>
    <n v="3053"/>
    <x v="1518"/>
    <x v="3"/>
    <x v="833"/>
    <d v="2014-10-12T00:00:00"/>
    <s v="Standard Class"/>
    <x v="125"/>
    <s v="Nick Zandusky"/>
    <x v="2"/>
    <s v="United States"/>
    <s v="Meridian"/>
    <x v="45"/>
    <n v="83642"/>
    <x v="1"/>
    <x v="1237"/>
    <x v="1"/>
    <x v="10"/>
    <x v="1211"/>
    <n v="37.94"/>
    <n v="2"/>
    <n v="0"/>
    <n v="18.211199999999998"/>
  </r>
  <r>
    <n v="3054"/>
    <x v="1519"/>
    <x v="0"/>
    <x v="526"/>
    <d v="2013-04-15T00:00:00"/>
    <s v="Second Class"/>
    <x v="680"/>
    <s v="Sean Wendt"/>
    <x v="2"/>
    <s v="United States"/>
    <s v="Detroit"/>
    <x v="12"/>
    <n v="48227"/>
    <x v="2"/>
    <x v="1367"/>
    <x v="2"/>
    <x v="7"/>
    <x v="1343"/>
    <n v="517.9"/>
    <n v="2"/>
    <n v="0"/>
    <n v="134.654"/>
  </r>
  <r>
    <n v="3055"/>
    <x v="1519"/>
    <x v="0"/>
    <x v="526"/>
    <d v="2013-04-15T00:00:00"/>
    <s v="Second Class"/>
    <x v="680"/>
    <s v="Sean Wendt"/>
    <x v="2"/>
    <s v="United States"/>
    <s v="Detroit"/>
    <x v="12"/>
    <n v="48227"/>
    <x v="2"/>
    <x v="446"/>
    <x v="1"/>
    <x v="8"/>
    <x v="441"/>
    <n v="5.28"/>
    <n v="2"/>
    <n v="0"/>
    <n v="2.4287999999999998"/>
  </r>
  <r>
    <n v="3056"/>
    <x v="1520"/>
    <x v="1"/>
    <x v="834"/>
    <d v="2012-09-01T00:00:00"/>
    <s v="Standard Class"/>
    <x v="477"/>
    <s v="Todd Sumrall"/>
    <x v="1"/>
    <s v="United States"/>
    <s v="Chicago"/>
    <x v="10"/>
    <n v="60623"/>
    <x v="2"/>
    <x v="890"/>
    <x v="2"/>
    <x v="16"/>
    <x v="874"/>
    <n v="2799.9600000000005"/>
    <n v="5"/>
    <n v="0.2"/>
    <n v="874.98749999999984"/>
  </r>
  <r>
    <n v="3057"/>
    <x v="1521"/>
    <x v="3"/>
    <x v="15"/>
    <d v="2014-10-25T00:00:00"/>
    <s v="Second Class"/>
    <x v="511"/>
    <s v="Hilary Holden"/>
    <x v="1"/>
    <s v="United States"/>
    <s v="San Francisco"/>
    <x v="1"/>
    <n v="94110"/>
    <x v="1"/>
    <x v="1343"/>
    <x v="1"/>
    <x v="12"/>
    <x v="1319"/>
    <n v="8.9600000000000009"/>
    <n v="2"/>
    <n v="0"/>
    <n v="4.3008000000000006"/>
  </r>
  <r>
    <n v="3058"/>
    <x v="1521"/>
    <x v="3"/>
    <x v="15"/>
    <d v="2014-10-25T00:00:00"/>
    <s v="Second Class"/>
    <x v="511"/>
    <s v="Hilary Holden"/>
    <x v="1"/>
    <s v="United States"/>
    <s v="San Francisco"/>
    <x v="1"/>
    <n v="94110"/>
    <x v="1"/>
    <x v="1042"/>
    <x v="1"/>
    <x v="2"/>
    <x v="1022"/>
    <n v="31.5"/>
    <n v="10"/>
    <n v="0"/>
    <n v="15.120000000000001"/>
  </r>
  <r>
    <n v="3059"/>
    <x v="1521"/>
    <x v="3"/>
    <x v="15"/>
    <d v="2014-10-25T00:00:00"/>
    <s v="Second Class"/>
    <x v="511"/>
    <s v="Hilary Holden"/>
    <x v="1"/>
    <s v="United States"/>
    <s v="San Francisco"/>
    <x v="1"/>
    <n v="94110"/>
    <x v="1"/>
    <x v="677"/>
    <x v="0"/>
    <x v="5"/>
    <x v="671"/>
    <n v="30.56"/>
    <n v="2"/>
    <n v="0"/>
    <n v="10.3904"/>
  </r>
  <r>
    <n v="3060"/>
    <x v="1521"/>
    <x v="3"/>
    <x v="15"/>
    <d v="2014-10-25T00:00:00"/>
    <s v="Second Class"/>
    <x v="511"/>
    <s v="Hilary Holden"/>
    <x v="1"/>
    <s v="United States"/>
    <s v="San Francisco"/>
    <x v="1"/>
    <n v="94110"/>
    <x v="1"/>
    <x v="1479"/>
    <x v="0"/>
    <x v="3"/>
    <x v="1457"/>
    <n v="24.368000000000002"/>
    <n v="2"/>
    <n v="0.2"/>
    <n v="-3.3506000000000018"/>
  </r>
  <r>
    <n v="3061"/>
    <x v="1522"/>
    <x v="0"/>
    <x v="77"/>
    <d v="2013-11-13T00:00:00"/>
    <s v="Standard Class"/>
    <x v="664"/>
    <s v="Denise Monton"/>
    <x v="1"/>
    <s v="United States"/>
    <s v="Newark"/>
    <x v="24"/>
    <n v="43055"/>
    <x v="3"/>
    <x v="1233"/>
    <x v="2"/>
    <x v="11"/>
    <x v="1207"/>
    <n v="119.97600000000001"/>
    <n v="3"/>
    <n v="0.2"/>
    <n v="22.495499999999989"/>
  </r>
  <r>
    <n v="3062"/>
    <x v="1523"/>
    <x v="3"/>
    <x v="448"/>
    <d v="2014-03-08T00:00:00"/>
    <s v="Standard Class"/>
    <x v="681"/>
    <s v="Richard Eichhorn"/>
    <x v="0"/>
    <s v="United States"/>
    <s v="Dallas"/>
    <x v="5"/>
    <n v="75081"/>
    <x v="2"/>
    <x v="794"/>
    <x v="1"/>
    <x v="10"/>
    <x v="784"/>
    <n v="26.880000000000003"/>
    <n v="8"/>
    <n v="0.2"/>
    <n v="9.743999999999998"/>
  </r>
  <r>
    <n v="3063"/>
    <x v="1524"/>
    <x v="1"/>
    <x v="154"/>
    <d v="2012-11-29T00:00:00"/>
    <s v="First Class"/>
    <x v="251"/>
    <s v="Justin Deggeller"/>
    <x v="1"/>
    <s v="United States"/>
    <s v="Newark"/>
    <x v="13"/>
    <n v="19711"/>
    <x v="3"/>
    <x v="1480"/>
    <x v="2"/>
    <x v="7"/>
    <x v="1458"/>
    <n v="83.97"/>
    <n v="3"/>
    <n v="0"/>
    <n v="23.511599999999998"/>
  </r>
  <r>
    <n v="3064"/>
    <x v="1524"/>
    <x v="1"/>
    <x v="154"/>
    <d v="2012-11-29T00:00:00"/>
    <s v="First Class"/>
    <x v="251"/>
    <s v="Justin Deggeller"/>
    <x v="1"/>
    <s v="United States"/>
    <s v="Newark"/>
    <x v="13"/>
    <n v="19711"/>
    <x v="3"/>
    <x v="1481"/>
    <x v="2"/>
    <x v="11"/>
    <x v="1459"/>
    <n v="104.97"/>
    <n v="3"/>
    <n v="0"/>
    <n v="7.3479000000000028"/>
  </r>
  <r>
    <n v="3065"/>
    <x v="1525"/>
    <x v="3"/>
    <x v="677"/>
    <d v="2014-03-19T00:00:00"/>
    <s v="Second Class"/>
    <x v="682"/>
    <s v="Benjamin Farhat"/>
    <x v="2"/>
    <s v="United States"/>
    <s v="Albuquerque"/>
    <x v="27"/>
    <n v="87105"/>
    <x v="1"/>
    <x v="75"/>
    <x v="1"/>
    <x v="4"/>
    <x v="75"/>
    <n v="90.8"/>
    <n v="8"/>
    <n v="0"/>
    <n v="25.424000000000007"/>
  </r>
  <r>
    <n v="3066"/>
    <x v="1525"/>
    <x v="3"/>
    <x v="677"/>
    <d v="2014-03-19T00:00:00"/>
    <s v="Second Class"/>
    <x v="682"/>
    <s v="Benjamin Farhat"/>
    <x v="2"/>
    <s v="United States"/>
    <s v="Albuquerque"/>
    <x v="27"/>
    <n v="87105"/>
    <x v="1"/>
    <x v="722"/>
    <x v="2"/>
    <x v="7"/>
    <x v="714"/>
    <n v="140.73599999999999"/>
    <n v="8"/>
    <n v="0.2"/>
    <n v="49.257599999999996"/>
  </r>
  <r>
    <n v="3067"/>
    <x v="1525"/>
    <x v="3"/>
    <x v="677"/>
    <d v="2014-03-19T00:00:00"/>
    <s v="Second Class"/>
    <x v="682"/>
    <s v="Benjamin Farhat"/>
    <x v="2"/>
    <s v="United States"/>
    <s v="Albuquerque"/>
    <x v="27"/>
    <n v="87105"/>
    <x v="1"/>
    <x v="1482"/>
    <x v="2"/>
    <x v="11"/>
    <x v="1460"/>
    <n v="214.95000000000002"/>
    <n v="5"/>
    <n v="0"/>
    <n v="88.129500000000007"/>
  </r>
  <r>
    <n v="3068"/>
    <x v="1525"/>
    <x v="3"/>
    <x v="677"/>
    <d v="2014-03-19T00:00:00"/>
    <s v="Second Class"/>
    <x v="682"/>
    <s v="Benjamin Farhat"/>
    <x v="2"/>
    <s v="United States"/>
    <s v="Albuquerque"/>
    <x v="27"/>
    <n v="87105"/>
    <x v="1"/>
    <x v="1483"/>
    <x v="1"/>
    <x v="10"/>
    <x v="1461"/>
    <n v="45.36"/>
    <n v="7"/>
    <n v="0"/>
    <n v="21.772800000000004"/>
  </r>
  <r>
    <n v="3069"/>
    <x v="1525"/>
    <x v="3"/>
    <x v="677"/>
    <d v="2014-03-19T00:00:00"/>
    <s v="Second Class"/>
    <x v="682"/>
    <s v="Benjamin Farhat"/>
    <x v="2"/>
    <s v="United States"/>
    <s v="Albuquerque"/>
    <x v="27"/>
    <n v="87105"/>
    <x v="1"/>
    <x v="1415"/>
    <x v="1"/>
    <x v="10"/>
    <x v="1393"/>
    <n v="288.24"/>
    <n v="6"/>
    <n v="0"/>
    <n v="138.35519999999997"/>
  </r>
  <r>
    <n v="3070"/>
    <x v="1526"/>
    <x v="3"/>
    <x v="329"/>
    <d v="2014-12-01T00:00:00"/>
    <s v="Same Day"/>
    <x v="529"/>
    <s v="Max Ludwig"/>
    <x v="2"/>
    <s v="United States"/>
    <s v="Toledo"/>
    <x v="24"/>
    <n v="43615"/>
    <x v="3"/>
    <x v="1470"/>
    <x v="1"/>
    <x v="9"/>
    <x v="1448"/>
    <n v="663.93600000000004"/>
    <n v="4"/>
    <n v="0.2"/>
    <n v="82.991999999999877"/>
  </r>
  <r>
    <n v="3071"/>
    <x v="1527"/>
    <x v="2"/>
    <x v="664"/>
    <d v="2011-11-22T00:00:00"/>
    <s v="Standard Class"/>
    <x v="289"/>
    <s v="Yoseph Carroll"/>
    <x v="1"/>
    <s v="United States"/>
    <s v="Newark"/>
    <x v="13"/>
    <n v="19711"/>
    <x v="3"/>
    <x v="1074"/>
    <x v="1"/>
    <x v="4"/>
    <x v="1055"/>
    <n v="2934.33"/>
    <n v="7"/>
    <n v="0"/>
    <n v="792.26910000000021"/>
  </r>
  <r>
    <n v="3072"/>
    <x v="1527"/>
    <x v="2"/>
    <x v="664"/>
    <d v="2011-11-22T00:00:00"/>
    <s v="Standard Class"/>
    <x v="289"/>
    <s v="Yoseph Carroll"/>
    <x v="1"/>
    <s v="United States"/>
    <s v="Newark"/>
    <x v="13"/>
    <n v="19711"/>
    <x v="3"/>
    <x v="1484"/>
    <x v="0"/>
    <x v="5"/>
    <x v="1462"/>
    <n v="124.41"/>
    <n v="3"/>
    <n v="0"/>
    <n v="14.929199999999994"/>
  </r>
  <r>
    <n v="3073"/>
    <x v="1527"/>
    <x v="2"/>
    <x v="664"/>
    <d v="2011-11-22T00:00:00"/>
    <s v="Standard Class"/>
    <x v="289"/>
    <s v="Yoseph Carroll"/>
    <x v="1"/>
    <s v="United States"/>
    <s v="Newark"/>
    <x v="13"/>
    <n v="19711"/>
    <x v="3"/>
    <x v="684"/>
    <x v="1"/>
    <x v="6"/>
    <x v="677"/>
    <n v="57.75"/>
    <n v="5"/>
    <n v="0"/>
    <n v="26.564999999999998"/>
  </r>
  <r>
    <n v="3074"/>
    <x v="1528"/>
    <x v="0"/>
    <x v="835"/>
    <d v="2013-01-05T00:00:00"/>
    <s v="First Class"/>
    <x v="235"/>
    <s v="Lena Radford"/>
    <x v="0"/>
    <s v="United States"/>
    <s v="Los Angeles"/>
    <x v="1"/>
    <n v="90045"/>
    <x v="1"/>
    <x v="1277"/>
    <x v="1"/>
    <x v="4"/>
    <x v="1253"/>
    <n v="114.46"/>
    <n v="2"/>
    <n v="0"/>
    <n v="28.614999999999995"/>
  </r>
  <r>
    <n v="3075"/>
    <x v="1529"/>
    <x v="1"/>
    <x v="292"/>
    <d v="2012-10-08T00:00:00"/>
    <s v="Standard Class"/>
    <x v="94"/>
    <s v="Bruce Stewart"/>
    <x v="0"/>
    <s v="United States"/>
    <s v="Los Angeles"/>
    <x v="1"/>
    <n v="90032"/>
    <x v="1"/>
    <x v="631"/>
    <x v="0"/>
    <x v="0"/>
    <x v="625"/>
    <n v="120.666"/>
    <n v="2"/>
    <n v="0.15"/>
    <n v="18.454800000000002"/>
  </r>
  <r>
    <n v="3076"/>
    <x v="1530"/>
    <x v="2"/>
    <x v="836"/>
    <d v="2011-07-24T00:00:00"/>
    <s v="Standard Class"/>
    <x v="454"/>
    <s v="Katherine Murray"/>
    <x v="2"/>
    <s v="United States"/>
    <s v="Dallas"/>
    <x v="5"/>
    <n v="75217"/>
    <x v="2"/>
    <x v="384"/>
    <x v="1"/>
    <x v="4"/>
    <x v="380"/>
    <n v="342.86400000000003"/>
    <n v="3"/>
    <n v="0.2"/>
    <n v="38.572199999999953"/>
  </r>
  <r>
    <n v="3077"/>
    <x v="1530"/>
    <x v="2"/>
    <x v="836"/>
    <d v="2011-07-24T00:00:00"/>
    <s v="Standard Class"/>
    <x v="454"/>
    <s v="Katherine Murray"/>
    <x v="2"/>
    <s v="United States"/>
    <s v="Dallas"/>
    <x v="5"/>
    <n v="75217"/>
    <x v="2"/>
    <x v="904"/>
    <x v="0"/>
    <x v="5"/>
    <x v="887"/>
    <n v="16.739999999999998"/>
    <n v="5"/>
    <n v="0.6"/>
    <n v="-14.228999999999997"/>
  </r>
  <r>
    <n v="3078"/>
    <x v="1530"/>
    <x v="2"/>
    <x v="836"/>
    <d v="2011-07-24T00:00:00"/>
    <s v="Standard Class"/>
    <x v="454"/>
    <s v="Katherine Murray"/>
    <x v="2"/>
    <s v="United States"/>
    <s v="Dallas"/>
    <x v="5"/>
    <n v="75217"/>
    <x v="2"/>
    <x v="483"/>
    <x v="0"/>
    <x v="1"/>
    <x v="478"/>
    <n v="981.37199999999996"/>
    <n v="2"/>
    <n v="0.3"/>
    <n v="-140.19599999999997"/>
  </r>
  <r>
    <n v="3079"/>
    <x v="1531"/>
    <x v="2"/>
    <x v="371"/>
    <d v="2011-05-25T00:00:00"/>
    <s v="Standard Class"/>
    <x v="404"/>
    <s v="Bradley Talbott"/>
    <x v="2"/>
    <s v="United States"/>
    <s v="San Diego"/>
    <x v="1"/>
    <n v="92037"/>
    <x v="1"/>
    <x v="181"/>
    <x v="1"/>
    <x v="6"/>
    <x v="180"/>
    <n v="31.84"/>
    <n v="8"/>
    <n v="0"/>
    <n v="10.507199999999997"/>
  </r>
  <r>
    <n v="3080"/>
    <x v="1532"/>
    <x v="3"/>
    <x v="507"/>
    <d v="2014-09-06T00:00:00"/>
    <s v="First Class"/>
    <x v="683"/>
    <s v="Katrina Bavinger"/>
    <x v="2"/>
    <s v="United States"/>
    <s v="Apple Valley"/>
    <x v="1"/>
    <n v="92307"/>
    <x v="1"/>
    <x v="585"/>
    <x v="1"/>
    <x v="10"/>
    <x v="580"/>
    <n v="12.96"/>
    <n v="2"/>
    <n v="0"/>
    <n v="6.2208000000000006"/>
  </r>
  <r>
    <n v="3081"/>
    <x v="1532"/>
    <x v="3"/>
    <x v="507"/>
    <d v="2014-09-06T00:00:00"/>
    <s v="First Class"/>
    <x v="683"/>
    <s v="Katrina Bavinger"/>
    <x v="2"/>
    <s v="United States"/>
    <s v="Apple Valley"/>
    <x v="1"/>
    <n v="92307"/>
    <x v="1"/>
    <x v="831"/>
    <x v="2"/>
    <x v="7"/>
    <x v="818"/>
    <n v="43.176000000000002"/>
    <n v="3"/>
    <n v="0.2"/>
    <n v="15.111599999999999"/>
  </r>
  <r>
    <n v="3082"/>
    <x v="1533"/>
    <x v="3"/>
    <x v="837"/>
    <d v="2014-06-03T00:00:00"/>
    <s v="Standard Class"/>
    <x v="108"/>
    <s v="Dianna Wilson"/>
    <x v="2"/>
    <s v="United States"/>
    <s v="Louisville"/>
    <x v="0"/>
    <n v="40214"/>
    <x v="0"/>
    <x v="705"/>
    <x v="1"/>
    <x v="8"/>
    <x v="698"/>
    <n v="58.34"/>
    <n v="2"/>
    <n v="0"/>
    <n v="28.0032"/>
  </r>
  <r>
    <n v="3083"/>
    <x v="1533"/>
    <x v="3"/>
    <x v="837"/>
    <d v="2014-06-03T00:00:00"/>
    <s v="Standard Class"/>
    <x v="108"/>
    <s v="Dianna Wilson"/>
    <x v="2"/>
    <s v="United States"/>
    <s v="Louisville"/>
    <x v="0"/>
    <n v="40214"/>
    <x v="0"/>
    <x v="1400"/>
    <x v="2"/>
    <x v="7"/>
    <x v="1378"/>
    <n v="539.97"/>
    <n v="3"/>
    <n v="0"/>
    <n v="134.99250000000001"/>
  </r>
  <r>
    <n v="3084"/>
    <x v="1534"/>
    <x v="2"/>
    <x v="838"/>
    <d v="2011-02-04T00:00:00"/>
    <s v="Standard Class"/>
    <x v="209"/>
    <s v="Jasper Cacioppo"/>
    <x v="0"/>
    <s v="United States"/>
    <s v="New York City"/>
    <x v="15"/>
    <n v="10024"/>
    <x v="3"/>
    <x v="185"/>
    <x v="1"/>
    <x v="8"/>
    <x v="184"/>
    <n v="3.9280000000000004"/>
    <n v="1"/>
    <n v="0.2"/>
    <n v="1.3256999999999999"/>
  </r>
  <r>
    <n v="3085"/>
    <x v="1535"/>
    <x v="3"/>
    <x v="839"/>
    <d v="2014-02-15T00:00:00"/>
    <s v="Standard Class"/>
    <x v="599"/>
    <s v="Tom Prescott"/>
    <x v="0"/>
    <s v="United States"/>
    <s v="Houston"/>
    <x v="5"/>
    <n v="77070"/>
    <x v="2"/>
    <x v="382"/>
    <x v="1"/>
    <x v="8"/>
    <x v="378"/>
    <n v="252.78399999999996"/>
    <n v="4"/>
    <n v="0.8"/>
    <n v="-417.09360000000004"/>
  </r>
  <r>
    <n v="3086"/>
    <x v="1535"/>
    <x v="3"/>
    <x v="839"/>
    <d v="2014-02-15T00:00:00"/>
    <s v="Standard Class"/>
    <x v="599"/>
    <s v="Tom Prescott"/>
    <x v="0"/>
    <s v="United States"/>
    <s v="Houston"/>
    <x v="5"/>
    <n v="77070"/>
    <x v="2"/>
    <x v="657"/>
    <x v="2"/>
    <x v="11"/>
    <x v="651"/>
    <n v="127.98399999999999"/>
    <n v="2"/>
    <n v="0.2"/>
    <n v="15.997999999999987"/>
  </r>
  <r>
    <n v="3087"/>
    <x v="1535"/>
    <x v="3"/>
    <x v="839"/>
    <d v="2014-02-15T00:00:00"/>
    <s v="Standard Class"/>
    <x v="599"/>
    <s v="Tom Prescott"/>
    <x v="0"/>
    <s v="United States"/>
    <s v="Houston"/>
    <x v="5"/>
    <n v="77070"/>
    <x v="2"/>
    <x v="1467"/>
    <x v="0"/>
    <x v="5"/>
    <x v="1445"/>
    <n v="3.9840000000000004"/>
    <n v="2"/>
    <n v="0.6"/>
    <n v="-2.6892000000000005"/>
  </r>
  <r>
    <n v="3088"/>
    <x v="1535"/>
    <x v="3"/>
    <x v="839"/>
    <d v="2014-02-15T00:00:00"/>
    <s v="Standard Class"/>
    <x v="599"/>
    <s v="Tom Prescott"/>
    <x v="0"/>
    <s v="United States"/>
    <s v="Houston"/>
    <x v="5"/>
    <n v="77070"/>
    <x v="2"/>
    <x v="791"/>
    <x v="1"/>
    <x v="9"/>
    <x v="781"/>
    <n v="12.991999999999996"/>
    <n v="2"/>
    <n v="0.8"/>
    <n v="-32.480000000000004"/>
  </r>
  <r>
    <n v="3089"/>
    <x v="1536"/>
    <x v="3"/>
    <x v="185"/>
    <d v="2014-04-03T00:00:00"/>
    <s v="Second Class"/>
    <x v="626"/>
    <s v="Daniel Byrd"/>
    <x v="2"/>
    <s v="United States"/>
    <s v="Henderson"/>
    <x v="0"/>
    <n v="42420"/>
    <x v="0"/>
    <x v="1122"/>
    <x v="0"/>
    <x v="5"/>
    <x v="1101"/>
    <n v="61"/>
    <n v="5"/>
    <n v="0"/>
    <n v="25.620000000000005"/>
  </r>
  <r>
    <n v="3090"/>
    <x v="1536"/>
    <x v="3"/>
    <x v="185"/>
    <d v="2014-04-03T00:00:00"/>
    <s v="Second Class"/>
    <x v="626"/>
    <s v="Daniel Byrd"/>
    <x v="2"/>
    <s v="United States"/>
    <s v="Henderson"/>
    <x v="0"/>
    <n v="42420"/>
    <x v="0"/>
    <x v="1485"/>
    <x v="2"/>
    <x v="7"/>
    <x v="1463"/>
    <n v="671.93"/>
    <n v="7"/>
    <n v="0"/>
    <n v="188.1404"/>
  </r>
  <r>
    <n v="3091"/>
    <x v="1537"/>
    <x v="0"/>
    <x v="840"/>
    <d v="2013-03-09T00:00:00"/>
    <s v="Standard Class"/>
    <x v="3"/>
    <s v="Brosina Hoffman"/>
    <x v="0"/>
    <s v="United States"/>
    <s v="Newark"/>
    <x v="13"/>
    <n v="19711"/>
    <x v="3"/>
    <x v="669"/>
    <x v="1"/>
    <x v="8"/>
    <x v="663"/>
    <n v="447.85999999999996"/>
    <n v="7"/>
    <n v="0"/>
    <n v="219.45140000000001"/>
  </r>
  <r>
    <n v="3092"/>
    <x v="1537"/>
    <x v="0"/>
    <x v="840"/>
    <d v="2013-03-09T00:00:00"/>
    <s v="Standard Class"/>
    <x v="3"/>
    <s v="Brosina Hoffman"/>
    <x v="0"/>
    <s v="United States"/>
    <s v="Newark"/>
    <x v="13"/>
    <n v="19711"/>
    <x v="3"/>
    <x v="664"/>
    <x v="2"/>
    <x v="7"/>
    <x v="658"/>
    <n v="479.95"/>
    <n v="5"/>
    <n v="0"/>
    <n v="129.5865"/>
  </r>
  <r>
    <n v="3093"/>
    <x v="1537"/>
    <x v="0"/>
    <x v="840"/>
    <d v="2013-03-09T00:00:00"/>
    <s v="Standard Class"/>
    <x v="3"/>
    <s v="Brosina Hoffman"/>
    <x v="0"/>
    <s v="United States"/>
    <s v="Newark"/>
    <x v="13"/>
    <n v="19711"/>
    <x v="3"/>
    <x v="1486"/>
    <x v="1"/>
    <x v="10"/>
    <x v="1464"/>
    <n v="166.44"/>
    <n v="3"/>
    <n v="0"/>
    <n v="79.891199999999998"/>
  </r>
  <r>
    <n v="3094"/>
    <x v="1538"/>
    <x v="1"/>
    <x v="841"/>
    <d v="2012-08-23T00:00:00"/>
    <s v="Same Day"/>
    <x v="143"/>
    <s v="Tamara Dahlen"/>
    <x v="0"/>
    <s v="United States"/>
    <s v="Bolingbrook"/>
    <x v="10"/>
    <n v="60440"/>
    <x v="2"/>
    <x v="558"/>
    <x v="1"/>
    <x v="14"/>
    <x v="552"/>
    <n v="31.680000000000003"/>
    <n v="4"/>
    <n v="0.2"/>
    <n v="2.7719999999999994"/>
  </r>
  <r>
    <n v="3095"/>
    <x v="1538"/>
    <x v="1"/>
    <x v="841"/>
    <d v="2012-08-23T00:00:00"/>
    <s v="Same Day"/>
    <x v="143"/>
    <s v="Tamara Dahlen"/>
    <x v="0"/>
    <s v="United States"/>
    <s v="Bolingbrook"/>
    <x v="10"/>
    <n v="60440"/>
    <x v="2"/>
    <x v="1145"/>
    <x v="1"/>
    <x v="10"/>
    <x v="1124"/>
    <n v="10.368000000000002"/>
    <n v="2"/>
    <n v="0.2"/>
    <n v="3.6288"/>
  </r>
  <r>
    <n v="3096"/>
    <x v="1538"/>
    <x v="1"/>
    <x v="841"/>
    <d v="2012-08-23T00:00:00"/>
    <s v="Same Day"/>
    <x v="143"/>
    <s v="Tamara Dahlen"/>
    <x v="0"/>
    <s v="United States"/>
    <s v="Bolingbrook"/>
    <x v="10"/>
    <n v="60440"/>
    <x v="2"/>
    <x v="1014"/>
    <x v="1"/>
    <x v="13"/>
    <x v="33"/>
    <n v="12.032"/>
    <n v="8"/>
    <n v="0.2"/>
    <n v="2.2559999999999993"/>
  </r>
  <r>
    <n v="3097"/>
    <x v="1538"/>
    <x v="1"/>
    <x v="841"/>
    <d v="2012-08-23T00:00:00"/>
    <s v="Same Day"/>
    <x v="143"/>
    <s v="Tamara Dahlen"/>
    <x v="0"/>
    <s v="United States"/>
    <s v="Bolingbrook"/>
    <x v="10"/>
    <n v="60440"/>
    <x v="2"/>
    <x v="336"/>
    <x v="1"/>
    <x v="9"/>
    <x v="332"/>
    <n v="5.7679999999999989"/>
    <n v="2"/>
    <n v="0.8"/>
    <n v="-13.554800000000004"/>
  </r>
  <r>
    <n v="3098"/>
    <x v="1539"/>
    <x v="3"/>
    <x v="842"/>
    <d v="2014-05-02T00:00:00"/>
    <s v="Standard Class"/>
    <x v="51"/>
    <s v="Cynthia Voltz"/>
    <x v="1"/>
    <s v="United States"/>
    <s v="Fort Worth"/>
    <x v="5"/>
    <n v="76106"/>
    <x v="2"/>
    <x v="322"/>
    <x v="1"/>
    <x v="2"/>
    <x v="319"/>
    <n v="33.119999999999997"/>
    <n v="4"/>
    <n v="0.2"/>
    <n v="11.592000000000001"/>
  </r>
  <r>
    <n v="3099"/>
    <x v="1539"/>
    <x v="3"/>
    <x v="842"/>
    <d v="2014-05-02T00:00:00"/>
    <s v="Standard Class"/>
    <x v="51"/>
    <s v="Cynthia Voltz"/>
    <x v="1"/>
    <s v="United States"/>
    <s v="Fort Worth"/>
    <x v="5"/>
    <n v="76106"/>
    <x v="2"/>
    <x v="317"/>
    <x v="0"/>
    <x v="0"/>
    <x v="314"/>
    <n v="220.26559999999998"/>
    <n v="4"/>
    <n v="0.32"/>
    <n v="-42.1096"/>
  </r>
  <r>
    <n v="3100"/>
    <x v="1540"/>
    <x v="3"/>
    <x v="349"/>
    <d v="2014-04-20T00:00:00"/>
    <s v="Standard Class"/>
    <x v="394"/>
    <s v="Christine Sundaresam"/>
    <x v="0"/>
    <s v="United States"/>
    <s v="New York City"/>
    <x v="15"/>
    <n v="10024"/>
    <x v="3"/>
    <x v="1366"/>
    <x v="1"/>
    <x v="8"/>
    <x v="304"/>
    <n v="10.776000000000002"/>
    <n v="3"/>
    <n v="0.2"/>
    <n v="3.5021999999999989"/>
  </r>
  <r>
    <n v="3101"/>
    <x v="1540"/>
    <x v="3"/>
    <x v="349"/>
    <d v="2014-04-20T00:00:00"/>
    <s v="Standard Class"/>
    <x v="394"/>
    <s v="Christine Sundaresam"/>
    <x v="0"/>
    <s v="United States"/>
    <s v="New York City"/>
    <x v="15"/>
    <n v="10024"/>
    <x v="3"/>
    <x v="713"/>
    <x v="0"/>
    <x v="0"/>
    <x v="705"/>
    <n v="242.35200000000003"/>
    <n v="3"/>
    <n v="0.2"/>
    <n v="9.0881999999999721"/>
  </r>
  <r>
    <n v="3102"/>
    <x v="1541"/>
    <x v="3"/>
    <x v="66"/>
    <d v="2014-12-28T00:00:00"/>
    <s v="Second Class"/>
    <x v="684"/>
    <s v="Jason Gross"/>
    <x v="1"/>
    <s v="United States"/>
    <s v="Providence"/>
    <x v="34"/>
    <n v="2908"/>
    <x v="3"/>
    <x v="413"/>
    <x v="1"/>
    <x v="14"/>
    <x v="408"/>
    <n v="695.16"/>
    <n v="6"/>
    <n v="0"/>
    <n v="34.757999999999953"/>
  </r>
  <r>
    <n v="3103"/>
    <x v="1541"/>
    <x v="3"/>
    <x v="66"/>
    <d v="2014-12-28T00:00:00"/>
    <s v="Second Class"/>
    <x v="684"/>
    <s v="Jason Gross"/>
    <x v="1"/>
    <s v="United States"/>
    <s v="Providence"/>
    <x v="34"/>
    <n v="2908"/>
    <x v="3"/>
    <x v="1487"/>
    <x v="0"/>
    <x v="0"/>
    <x v="1465"/>
    <n v="220.98"/>
    <n v="1"/>
    <n v="0"/>
    <n v="50.825400000000002"/>
  </r>
  <r>
    <n v="3104"/>
    <x v="1542"/>
    <x v="0"/>
    <x v="16"/>
    <d v="2013-12-13T00:00:00"/>
    <s v="Standard Class"/>
    <x v="655"/>
    <s v="Julie Prescott"/>
    <x v="2"/>
    <s v="United States"/>
    <s v="Columbus"/>
    <x v="24"/>
    <n v="43229"/>
    <x v="3"/>
    <x v="1488"/>
    <x v="1"/>
    <x v="8"/>
    <x v="1466"/>
    <n v="12.957000000000001"/>
    <n v="7"/>
    <n v="0.7"/>
    <n v="-9.5018000000000029"/>
  </r>
  <r>
    <n v="3105"/>
    <x v="1543"/>
    <x v="3"/>
    <x v="721"/>
    <d v="2014-03-30T00:00:00"/>
    <s v="Standard Class"/>
    <x v="685"/>
    <s v="Erin Creighton"/>
    <x v="0"/>
    <s v="United States"/>
    <s v="New York City"/>
    <x v="15"/>
    <n v="10024"/>
    <x v="3"/>
    <x v="1489"/>
    <x v="1"/>
    <x v="10"/>
    <x v="1467"/>
    <n v="25.68"/>
    <n v="6"/>
    <n v="0"/>
    <n v="11.555999999999997"/>
  </r>
  <r>
    <n v="3106"/>
    <x v="1544"/>
    <x v="0"/>
    <x v="197"/>
    <d v="2013-07-30T00:00:00"/>
    <s v="Standard Class"/>
    <x v="175"/>
    <s v="Ken Heidel"/>
    <x v="1"/>
    <s v="United States"/>
    <s v="Houston"/>
    <x v="5"/>
    <n v="77070"/>
    <x v="2"/>
    <x v="522"/>
    <x v="1"/>
    <x v="2"/>
    <x v="517"/>
    <n v="15.712000000000002"/>
    <n v="4"/>
    <n v="0.2"/>
    <n v="5.6955999999999989"/>
  </r>
  <r>
    <n v="3107"/>
    <x v="1545"/>
    <x v="3"/>
    <x v="815"/>
    <d v="2014-07-15T00:00:00"/>
    <s v="Standard Class"/>
    <x v="435"/>
    <s v="Frank Gastineau"/>
    <x v="2"/>
    <s v="United States"/>
    <s v="Aurora"/>
    <x v="10"/>
    <n v="60505"/>
    <x v="2"/>
    <x v="821"/>
    <x v="1"/>
    <x v="4"/>
    <x v="809"/>
    <n v="298.464"/>
    <n v="6"/>
    <n v="0.2"/>
    <n v="26.115600000000015"/>
  </r>
  <r>
    <n v="3108"/>
    <x v="1546"/>
    <x v="0"/>
    <x v="19"/>
    <d v="2013-07-23T00:00:00"/>
    <s v="Standard Class"/>
    <x v="4"/>
    <s v="Andrew Allen"/>
    <x v="0"/>
    <s v="United States"/>
    <s v="Springfield"/>
    <x v="25"/>
    <n v="65807"/>
    <x v="2"/>
    <x v="1490"/>
    <x v="1"/>
    <x v="10"/>
    <x v="1468"/>
    <n v="21.93"/>
    <n v="3"/>
    <n v="0"/>
    <n v="10.087799999999998"/>
  </r>
  <r>
    <n v="3109"/>
    <x v="1546"/>
    <x v="0"/>
    <x v="19"/>
    <d v="2013-07-23T00:00:00"/>
    <s v="Standard Class"/>
    <x v="4"/>
    <s v="Andrew Allen"/>
    <x v="0"/>
    <s v="United States"/>
    <s v="Springfield"/>
    <x v="25"/>
    <n v="65807"/>
    <x v="2"/>
    <x v="871"/>
    <x v="1"/>
    <x v="4"/>
    <x v="856"/>
    <n v="242.94"/>
    <n v="3"/>
    <n v="0"/>
    <n v="4.8588000000000164"/>
  </r>
  <r>
    <n v="3110"/>
    <x v="1546"/>
    <x v="0"/>
    <x v="19"/>
    <d v="2013-07-23T00:00:00"/>
    <s v="Standard Class"/>
    <x v="4"/>
    <s v="Andrew Allen"/>
    <x v="0"/>
    <s v="United States"/>
    <s v="Springfield"/>
    <x v="25"/>
    <n v="65807"/>
    <x v="2"/>
    <x v="827"/>
    <x v="1"/>
    <x v="10"/>
    <x v="815"/>
    <n v="7.64"/>
    <n v="1"/>
    <n v="0"/>
    <n v="3.7435999999999998"/>
  </r>
  <r>
    <n v="3111"/>
    <x v="1546"/>
    <x v="0"/>
    <x v="19"/>
    <d v="2013-07-23T00:00:00"/>
    <s v="Standard Class"/>
    <x v="4"/>
    <s v="Andrew Allen"/>
    <x v="0"/>
    <s v="United States"/>
    <s v="Springfield"/>
    <x v="25"/>
    <n v="65807"/>
    <x v="2"/>
    <x v="548"/>
    <x v="1"/>
    <x v="10"/>
    <x v="543"/>
    <n v="51.84"/>
    <n v="8"/>
    <n v="0"/>
    <n v="25.401600000000002"/>
  </r>
  <r>
    <n v="3112"/>
    <x v="1546"/>
    <x v="0"/>
    <x v="19"/>
    <d v="2013-07-23T00:00:00"/>
    <s v="Standard Class"/>
    <x v="4"/>
    <s v="Andrew Allen"/>
    <x v="0"/>
    <s v="United States"/>
    <s v="Springfield"/>
    <x v="25"/>
    <n v="65807"/>
    <x v="2"/>
    <x v="1244"/>
    <x v="1"/>
    <x v="4"/>
    <x v="1218"/>
    <n v="265.17"/>
    <n v="1"/>
    <n v="0"/>
    <n v="47.730599999999981"/>
  </r>
  <r>
    <n v="3113"/>
    <x v="1547"/>
    <x v="0"/>
    <x v="828"/>
    <d v="2013-08-31T00:00:00"/>
    <s v="Standard Class"/>
    <x v="474"/>
    <s v="Maxwell Schwartz"/>
    <x v="0"/>
    <s v="United States"/>
    <s v="Seattle"/>
    <x v="4"/>
    <n v="98105"/>
    <x v="1"/>
    <x v="1491"/>
    <x v="2"/>
    <x v="15"/>
    <x v="1469"/>
    <n v="837.59999999999991"/>
    <n v="3"/>
    <n v="0.2"/>
    <n v="62.82000000000005"/>
  </r>
  <r>
    <n v="3114"/>
    <x v="1547"/>
    <x v="0"/>
    <x v="828"/>
    <d v="2013-08-31T00:00:00"/>
    <s v="Standard Class"/>
    <x v="474"/>
    <s v="Maxwell Schwartz"/>
    <x v="0"/>
    <s v="United States"/>
    <s v="Seattle"/>
    <x v="4"/>
    <n v="98105"/>
    <x v="1"/>
    <x v="113"/>
    <x v="1"/>
    <x v="12"/>
    <x v="113"/>
    <n v="135.9"/>
    <n v="5"/>
    <n v="0"/>
    <n v="63.872999999999998"/>
  </r>
  <r>
    <n v="3115"/>
    <x v="1547"/>
    <x v="0"/>
    <x v="828"/>
    <d v="2013-08-31T00:00:00"/>
    <s v="Standard Class"/>
    <x v="474"/>
    <s v="Maxwell Schwartz"/>
    <x v="0"/>
    <s v="United States"/>
    <s v="Seattle"/>
    <x v="4"/>
    <n v="98105"/>
    <x v="1"/>
    <x v="1215"/>
    <x v="1"/>
    <x v="10"/>
    <x v="1190"/>
    <n v="34.68"/>
    <n v="6"/>
    <n v="0"/>
    <n v="16.993200000000002"/>
  </r>
  <r>
    <n v="3116"/>
    <x v="1547"/>
    <x v="0"/>
    <x v="828"/>
    <d v="2013-08-31T00:00:00"/>
    <s v="Standard Class"/>
    <x v="474"/>
    <s v="Maxwell Schwartz"/>
    <x v="0"/>
    <s v="United States"/>
    <s v="Seattle"/>
    <x v="4"/>
    <n v="98105"/>
    <x v="1"/>
    <x v="913"/>
    <x v="0"/>
    <x v="1"/>
    <x v="896"/>
    <n v="532.70400000000006"/>
    <n v="6"/>
    <n v="0.2"/>
    <n v="-39.952800000000025"/>
  </r>
  <r>
    <n v="3117"/>
    <x v="1547"/>
    <x v="0"/>
    <x v="828"/>
    <d v="2013-08-31T00:00:00"/>
    <s v="Standard Class"/>
    <x v="474"/>
    <s v="Maxwell Schwartz"/>
    <x v="0"/>
    <s v="United States"/>
    <s v="Seattle"/>
    <x v="4"/>
    <n v="98105"/>
    <x v="1"/>
    <x v="22"/>
    <x v="1"/>
    <x v="9"/>
    <x v="22"/>
    <n v="43.099999999999994"/>
    <n v="5"/>
    <n v="0"/>
    <n v="11.206"/>
  </r>
  <r>
    <n v="3118"/>
    <x v="1547"/>
    <x v="0"/>
    <x v="828"/>
    <d v="2013-08-31T00:00:00"/>
    <s v="Standard Class"/>
    <x v="474"/>
    <s v="Maxwell Schwartz"/>
    <x v="0"/>
    <s v="United States"/>
    <s v="Seattle"/>
    <x v="4"/>
    <n v="98105"/>
    <x v="1"/>
    <x v="168"/>
    <x v="1"/>
    <x v="14"/>
    <x v="167"/>
    <n v="15.88"/>
    <n v="4"/>
    <n v="0"/>
    <n v="0.15879999999999939"/>
  </r>
  <r>
    <n v="3119"/>
    <x v="1548"/>
    <x v="1"/>
    <x v="832"/>
    <d v="2012-06-12T00:00:00"/>
    <s v="First Class"/>
    <x v="531"/>
    <s v="Jim Epp"/>
    <x v="1"/>
    <s v="United States"/>
    <s v="Lakeland"/>
    <x v="2"/>
    <n v="33801"/>
    <x v="0"/>
    <x v="299"/>
    <x v="0"/>
    <x v="1"/>
    <x v="296"/>
    <n v="1123.92"/>
    <n v="5"/>
    <n v="0.2"/>
    <n v="-182.63700000000017"/>
  </r>
  <r>
    <n v="3120"/>
    <x v="1548"/>
    <x v="1"/>
    <x v="832"/>
    <d v="2012-06-12T00:00:00"/>
    <s v="First Class"/>
    <x v="531"/>
    <s v="Jim Epp"/>
    <x v="1"/>
    <s v="United States"/>
    <s v="Lakeland"/>
    <x v="2"/>
    <n v="33801"/>
    <x v="0"/>
    <x v="495"/>
    <x v="2"/>
    <x v="7"/>
    <x v="490"/>
    <n v="249.58400000000003"/>
    <n v="2"/>
    <n v="0.2"/>
    <n v="31.197999999999986"/>
  </r>
  <r>
    <n v="3121"/>
    <x v="1548"/>
    <x v="1"/>
    <x v="832"/>
    <d v="2012-06-12T00:00:00"/>
    <s v="First Class"/>
    <x v="531"/>
    <s v="Jim Epp"/>
    <x v="1"/>
    <s v="United States"/>
    <s v="Lakeland"/>
    <x v="2"/>
    <n v="33801"/>
    <x v="0"/>
    <x v="1492"/>
    <x v="0"/>
    <x v="5"/>
    <x v="1470"/>
    <n v="48.671999999999997"/>
    <n v="3"/>
    <n v="0.2"/>
    <n v="7.3007999999999988"/>
  </r>
  <r>
    <n v="3122"/>
    <x v="1548"/>
    <x v="1"/>
    <x v="832"/>
    <d v="2012-06-12T00:00:00"/>
    <s v="First Class"/>
    <x v="531"/>
    <s v="Jim Epp"/>
    <x v="1"/>
    <s v="United States"/>
    <s v="Lakeland"/>
    <x v="2"/>
    <n v="33801"/>
    <x v="0"/>
    <x v="108"/>
    <x v="1"/>
    <x v="6"/>
    <x v="108"/>
    <n v="60.768000000000001"/>
    <n v="2"/>
    <n v="0.2"/>
    <n v="7.5959999999999894"/>
  </r>
  <r>
    <n v="3123"/>
    <x v="1548"/>
    <x v="1"/>
    <x v="832"/>
    <d v="2012-06-12T00:00:00"/>
    <s v="First Class"/>
    <x v="531"/>
    <s v="Jim Epp"/>
    <x v="1"/>
    <s v="United States"/>
    <s v="Lakeland"/>
    <x v="2"/>
    <n v="33801"/>
    <x v="0"/>
    <x v="270"/>
    <x v="1"/>
    <x v="8"/>
    <x v="267"/>
    <n v="78.600000000000009"/>
    <n v="5"/>
    <n v="0.7"/>
    <n v="-62.88000000000001"/>
  </r>
  <r>
    <n v="3124"/>
    <x v="1548"/>
    <x v="1"/>
    <x v="832"/>
    <d v="2012-06-12T00:00:00"/>
    <s v="First Class"/>
    <x v="531"/>
    <s v="Jim Epp"/>
    <x v="1"/>
    <s v="United States"/>
    <s v="Lakeland"/>
    <x v="2"/>
    <n v="33801"/>
    <x v="0"/>
    <x v="1375"/>
    <x v="1"/>
    <x v="8"/>
    <x v="1351"/>
    <n v="3.7680000000000007"/>
    <n v="2"/>
    <n v="0.7"/>
    <n v="-3.1400000000000006"/>
  </r>
  <r>
    <n v="3125"/>
    <x v="1548"/>
    <x v="1"/>
    <x v="832"/>
    <d v="2012-06-12T00:00:00"/>
    <s v="First Class"/>
    <x v="531"/>
    <s v="Jim Epp"/>
    <x v="1"/>
    <s v="United States"/>
    <s v="Lakeland"/>
    <x v="2"/>
    <n v="33801"/>
    <x v="0"/>
    <x v="486"/>
    <x v="1"/>
    <x v="4"/>
    <x v="481"/>
    <n v="1036.624"/>
    <n v="2"/>
    <n v="0.2"/>
    <n v="51.831200000000024"/>
  </r>
  <r>
    <n v="3126"/>
    <x v="1548"/>
    <x v="1"/>
    <x v="832"/>
    <d v="2012-06-12T00:00:00"/>
    <s v="First Class"/>
    <x v="531"/>
    <s v="Jim Epp"/>
    <x v="1"/>
    <s v="United States"/>
    <s v="Lakeland"/>
    <x v="2"/>
    <n v="33801"/>
    <x v="0"/>
    <x v="718"/>
    <x v="1"/>
    <x v="4"/>
    <x v="710"/>
    <n v="563.80799999999999"/>
    <n v="4"/>
    <n v="0.2"/>
    <n v="21.142799999999966"/>
  </r>
  <r>
    <n v="3127"/>
    <x v="1549"/>
    <x v="3"/>
    <x v="565"/>
    <d v="2014-09-13T00:00:00"/>
    <s v="Standard Class"/>
    <x v="686"/>
    <s v="Eugene Barchas"/>
    <x v="0"/>
    <s v="United States"/>
    <s v="Philadelphia"/>
    <x v="9"/>
    <n v="19134"/>
    <x v="3"/>
    <x v="883"/>
    <x v="2"/>
    <x v="7"/>
    <x v="1471"/>
    <n v="258.52799999999996"/>
    <n v="2"/>
    <n v="0.4"/>
    <n v="-47.396800000000013"/>
  </r>
  <r>
    <n v="3128"/>
    <x v="1550"/>
    <x v="3"/>
    <x v="280"/>
    <d v="2014-10-07T00:00:00"/>
    <s v="Standard Class"/>
    <x v="669"/>
    <s v="Becky Pak"/>
    <x v="0"/>
    <s v="United States"/>
    <s v="New York City"/>
    <x v="15"/>
    <n v="10011"/>
    <x v="3"/>
    <x v="1493"/>
    <x v="1"/>
    <x v="10"/>
    <x v="1472"/>
    <n v="49.12"/>
    <n v="4"/>
    <n v="0"/>
    <n v="23.086399999999998"/>
  </r>
  <r>
    <n v="3129"/>
    <x v="1551"/>
    <x v="2"/>
    <x v="757"/>
    <d v="2011-12-17T00:00:00"/>
    <s v="First Class"/>
    <x v="385"/>
    <s v="Chad Cunningham"/>
    <x v="2"/>
    <s v="United States"/>
    <s v="Los Angeles"/>
    <x v="1"/>
    <n v="90049"/>
    <x v="1"/>
    <x v="642"/>
    <x v="0"/>
    <x v="5"/>
    <x v="636"/>
    <n v="44.46"/>
    <n v="2"/>
    <n v="0"/>
    <n v="14.671799999999998"/>
  </r>
  <r>
    <n v="3130"/>
    <x v="1551"/>
    <x v="2"/>
    <x v="757"/>
    <d v="2011-12-17T00:00:00"/>
    <s v="First Class"/>
    <x v="385"/>
    <s v="Chad Cunningham"/>
    <x v="2"/>
    <s v="United States"/>
    <s v="Los Angeles"/>
    <x v="1"/>
    <n v="90049"/>
    <x v="1"/>
    <x v="291"/>
    <x v="0"/>
    <x v="1"/>
    <x v="288"/>
    <n v="241.56799999999998"/>
    <n v="2"/>
    <n v="0.2"/>
    <n v="18.11760000000001"/>
  </r>
  <r>
    <n v="3131"/>
    <x v="1551"/>
    <x v="2"/>
    <x v="757"/>
    <d v="2011-12-17T00:00:00"/>
    <s v="First Class"/>
    <x v="385"/>
    <s v="Chad Cunningham"/>
    <x v="2"/>
    <s v="United States"/>
    <s v="Los Angeles"/>
    <x v="1"/>
    <n v="90049"/>
    <x v="1"/>
    <x v="552"/>
    <x v="2"/>
    <x v="11"/>
    <x v="546"/>
    <n v="395"/>
    <n v="5"/>
    <n v="0"/>
    <n v="39.499999999999957"/>
  </r>
  <r>
    <n v="3132"/>
    <x v="1551"/>
    <x v="2"/>
    <x v="757"/>
    <d v="2011-12-17T00:00:00"/>
    <s v="First Class"/>
    <x v="385"/>
    <s v="Chad Cunningham"/>
    <x v="2"/>
    <s v="United States"/>
    <s v="Los Angeles"/>
    <x v="1"/>
    <n v="90049"/>
    <x v="1"/>
    <x v="34"/>
    <x v="2"/>
    <x v="7"/>
    <x v="34"/>
    <n v="627.16800000000012"/>
    <n v="4"/>
    <n v="0.2"/>
    <n v="70.55639999999994"/>
  </r>
  <r>
    <n v="3133"/>
    <x v="1552"/>
    <x v="2"/>
    <x v="829"/>
    <d v="2011-08-26T00:00:00"/>
    <s v="First Class"/>
    <x v="687"/>
    <s v="Jennifer Patt"/>
    <x v="1"/>
    <s v="United States"/>
    <s v="Oceanside"/>
    <x v="15"/>
    <n v="11572"/>
    <x v="3"/>
    <x v="1494"/>
    <x v="0"/>
    <x v="5"/>
    <x v="1473"/>
    <n v="13.28"/>
    <n v="2"/>
    <n v="0"/>
    <n v="6.3743999999999996"/>
  </r>
  <r>
    <n v="3134"/>
    <x v="1552"/>
    <x v="2"/>
    <x v="829"/>
    <d v="2011-08-26T00:00:00"/>
    <s v="First Class"/>
    <x v="687"/>
    <s v="Jennifer Patt"/>
    <x v="1"/>
    <s v="United States"/>
    <s v="Oceanside"/>
    <x v="15"/>
    <n v="11572"/>
    <x v="3"/>
    <x v="1085"/>
    <x v="1"/>
    <x v="8"/>
    <x v="1066"/>
    <n v="12.672000000000001"/>
    <n v="3"/>
    <n v="0.2"/>
    <n v="4.4352000000000009"/>
  </r>
  <r>
    <n v="3135"/>
    <x v="1553"/>
    <x v="3"/>
    <x v="105"/>
    <d v="2014-11-19T00:00:00"/>
    <s v="Standard Class"/>
    <x v="60"/>
    <s v="Lindsay Shagiari"/>
    <x v="2"/>
    <s v="United States"/>
    <s v="Dallas"/>
    <x v="5"/>
    <n v="75081"/>
    <x v="2"/>
    <x v="997"/>
    <x v="1"/>
    <x v="8"/>
    <x v="980"/>
    <n v="30.559999999999992"/>
    <n v="5"/>
    <n v="0.8"/>
    <n v="-45.840000000000018"/>
  </r>
  <r>
    <n v="3136"/>
    <x v="1553"/>
    <x v="3"/>
    <x v="105"/>
    <d v="2014-11-19T00:00:00"/>
    <s v="Standard Class"/>
    <x v="60"/>
    <s v="Lindsay Shagiari"/>
    <x v="2"/>
    <s v="United States"/>
    <s v="Dallas"/>
    <x v="5"/>
    <n v="75081"/>
    <x v="2"/>
    <x v="571"/>
    <x v="1"/>
    <x v="4"/>
    <x v="566"/>
    <n v="77.951999999999998"/>
    <n v="3"/>
    <n v="0.2"/>
    <n v="-15.590400000000002"/>
  </r>
  <r>
    <n v="3137"/>
    <x v="1553"/>
    <x v="3"/>
    <x v="105"/>
    <d v="2014-11-19T00:00:00"/>
    <s v="Standard Class"/>
    <x v="60"/>
    <s v="Lindsay Shagiari"/>
    <x v="2"/>
    <s v="United States"/>
    <s v="Dallas"/>
    <x v="5"/>
    <n v="75081"/>
    <x v="2"/>
    <x v="1495"/>
    <x v="2"/>
    <x v="7"/>
    <x v="1474"/>
    <n v="67.992000000000004"/>
    <n v="1"/>
    <n v="0.2"/>
    <n v="8.4989999999999917"/>
  </r>
  <r>
    <n v="3138"/>
    <x v="1553"/>
    <x v="3"/>
    <x v="105"/>
    <d v="2014-11-19T00:00:00"/>
    <s v="Standard Class"/>
    <x v="60"/>
    <s v="Lindsay Shagiari"/>
    <x v="2"/>
    <s v="United States"/>
    <s v="Dallas"/>
    <x v="5"/>
    <n v="75081"/>
    <x v="2"/>
    <x v="588"/>
    <x v="1"/>
    <x v="12"/>
    <x v="583"/>
    <n v="12.224"/>
    <n v="2"/>
    <n v="0.2"/>
    <n v="4.4311999999999996"/>
  </r>
  <r>
    <n v="3139"/>
    <x v="1553"/>
    <x v="3"/>
    <x v="105"/>
    <d v="2014-11-19T00:00:00"/>
    <s v="Standard Class"/>
    <x v="60"/>
    <s v="Lindsay Shagiari"/>
    <x v="2"/>
    <s v="United States"/>
    <s v="Dallas"/>
    <x v="5"/>
    <n v="75081"/>
    <x v="2"/>
    <x v="1130"/>
    <x v="2"/>
    <x v="11"/>
    <x v="1109"/>
    <n v="44.783999999999999"/>
    <n v="2"/>
    <n v="0.2"/>
    <n v="-0.55980000000000452"/>
  </r>
  <r>
    <n v="3140"/>
    <x v="1553"/>
    <x v="3"/>
    <x v="105"/>
    <d v="2014-11-19T00:00:00"/>
    <s v="Standard Class"/>
    <x v="60"/>
    <s v="Lindsay Shagiari"/>
    <x v="2"/>
    <s v="United States"/>
    <s v="Dallas"/>
    <x v="5"/>
    <n v="75081"/>
    <x v="2"/>
    <x v="285"/>
    <x v="0"/>
    <x v="5"/>
    <x v="282"/>
    <n v="22.847999999999999"/>
    <n v="3"/>
    <n v="0.6"/>
    <n v="-17.707200000000007"/>
  </r>
  <r>
    <n v="3141"/>
    <x v="1554"/>
    <x v="1"/>
    <x v="334"/>
    <d v="2012-04-28T00:00:00"/>
    <s v="First Class"/>
    <x v="139"/>
    <s v="John Lucas"/>
    <x v="0"/>
    <s v="United States"/>
    <s v="New York City"/>
    <x v="15"/>
    <n v="10035"/>
    <x v="3"/>
    <x v="14"/>
    <x v="1"/>
    <x v="9"/>
    <x v="14"/>
    <n v="206.43"/>
    <n v="3"/>
    <n v="0"/>
    <n v="90.829200000000014"/>
  </r>
  <r>
    <n v="3142"/>
    <x v="1555"/>
    <x v="2"/>
    <x v="432"/>
    <d v="2011-12-12T00:00:00"/>
    <s v="Same Day"/>
    <x v="388"/>
    <s v="Craig Yedwab"/>
    <x v="1"/>
    <s v="United States"/>
    <s v="San Antonio"/>
    <x v="5"/>
    <n v="78207"/>
    <x v="2"/>
    <x v="115"/>
    <x v="1"/>
    <x v="8"/>
    <x v="115"/>
    <n v="210.39199999999997"/>
    <n v="2"/>
    <n v="0.8"/>
    <n v="-336.62720000000013"/>
  </r>
  <r>
    <n v="3143"/>
    <x v="1556"/>
    <x v="3"/>
    <x v="145"/>
    <d v="2014-09-28T00:00:00"/>
    <s v="Second Class"/>
    <x v="181"/>
    <s v="Raymond Buch"/>
    <x v="0"/>
    <s v="United States"/>
    <s v="Cincinnati"/>
    <x v="24"/>
    <n v="45231"/>
    <x v="3"/>
    <x v="246"/>
    <x v="2"/>
    <x v="11"/>
    <x v="244"/>
    <n v="119.96000000000001"/>
    <n v="5"/>
    <n v="0.2"/>
    <n v="35.988000000000007"/>
  </r>
  <r>
    <n v="3144"/>
    <x v="1556"/>
    <x v="3"/>
    <x v="145"/>
    <d v="2014-09-28T00:00:00"/>
    <s v="Second Class"/>
    <x v="181"/>
    <s v="Raymond Buch"/>
    <x v="0"/>
    <s v="United States"/>
    <s v="Cincinnati"/>
    <x v="24"/>
    <n v="45231"/>
    <x v="3"/>
    <x v="147"/>
    <x v="1"/>
    <x v="6"/>
    <x v="147"/>
    <n v="10.608000000000001"/>
    <n v="6"/>
    <n v="0.2"/>
    <n v="0.92819999999999991"/>
  </r>
  <r>
    <n v="3145"/>
    <x v="1557"/>
    <x v="0"/>
    <x v="64"/>
    <d v="2013-09-12T00:00:00"/>
    <s v="Standard Class"/>
    <x v="255"/>
    <s v="Anthony Rawles"/>
    <x v="1"/>
    <s v="United States"/>
    <s v="Austin"/>
    <x v="5"/>
    <n v="78745"/>
    <x v="2"/>
    <x v="474"/>
    <x v="0"/>
    <x v="1"/>
    <x v="470"/>
    <n v="347.80200000000002"/>
    <n v="7"/>
    <n v="0.3"/>
    <n v="-24.842999999999961"/>
  </r>
  <r>
    <n v="3146"/>
    <x v="1558"/>
    <x v="3"/>
    <x v="512"/>
    <d v="2014-02-14T00:00:00"/>
    <s v="Second Class"/>
    <x v="688"/>
    <s v="Cari Sayre"/>
    <x v="1"/>
    <s v="United States"/>
    <s v="Seattle"/>
    <x v="4"/>
    <n v="98105"/>
    <x v="1"/>
    <x v="1496"/>
    <x v="0"/>
    <x v="1"/>
    <x v="1475"/>
    <n v="963.13600000000008"/>
    <n v="4"/>
    <n v="0.2"/>
    <n v="108.35279999999986"/>
  </r>
  <r>
    <n v="3147"/>
    <x v="1558"/>
    <x v="3"/>
    <x v="512"/>
    <d v="2014-02-14T00:00:00"/>
    <s v="Second Class"/>
    <x v="688"/>
    <s v="Cari Sayre"/>
    <x v="1"/>
    <s v="United States"/>
    <s v="Seattle"/>
    <x v="4"/>
    <n v="98105"/>
    <x v="1"/>
    <x v="687"/>
    <x v="2"/>
    <x v="7"/>
    <x v="680"/>
    <n v="88.77600000000001"/>
    <n v="3"/>
    <n v="0.2"/>
    <n v="7.7679000000000009"/>
  </r>
  <r>
    <n v="3148"/>
    <x v="1559"/>
    <x v="2"/>
    <x v="479"/>
    <d v="2011-07-03T00:00:00"/>
    <s v="Second Class"/>
    <x v="255"/>
    <s v="Anthony Rawles"/>
    <x v="1"/>
    <s v="United States"/>
    <s v="Los Angeles"/>
    <x v="1"/>
    <n v="90004"/>
    <x v="1"/>
    <x v="313"/>
    <x v="1"/>
    <x v="6"/>
    <x v="310"/>
    <n v="32.400000000000006"/>
    <n v="5"/>
    <n v="0"/>
    <n v="10.367999999999999"/>
  </r>
  <r>
    <n v="3149"/>
    <x v="1560"/>
    <x v="0"/>
    <x v="843"/>
    <d v="2013-06-11T00:00:00"/>
    <s v="First Class"/>
    <x v="279"/>
    <s v="Ross DeVincentis"/>
    <x v="2"/>
    <s v="United States"/>
    <s v="New York City"/>
    <x v="15"/>
    <n v="10035"/>
    <x v="3"/>
    <x v="490"/>
    <x v="1"/>
    <x v="10"/>
    <x v="485"/>
    <n v="32.400000000000006"/>
    <n v="5"/>
    <n v="0"/>
    <n v="15.552000000000001"/>
  </r>
  <r>
    <n v="3150"/>
    <x v="1561"/>
    <x v="2"/>
    <x v="414"/>
    <d v="2011-12-25T00:00:00"/>
    <s v="Standard Class"/>
    <x v="168"/>
    <s v="Keith Herrera"/>
    <x v="0"/>
    <s v="United States"/>
    <s v="Seattle"/>
    <x v="4"/>
    <n v="98103"/>
    <x v="1"/>
    <x v="254"/>
    <x v="1"/>
    <x v="2"/>
    <x v="252"/>
    <n v="31.049999999999997"/>
    <n v="3"/>
    <n v="0"/>
    <n v="14.904"/>
  </r>
  <r>
    <n v="3151"/>
    <x v="1562"/>
    <x v="1"/>
    <x v="83"/>
    <d v="2012-12-18T00:00:00"/>
    <s v="First Class"/>
    <x v="173"/>
    <s v="Natalie Fritzler"/>
    <x v="0"/>
    <s v="United States"/>
    <s v="Newark"/>
    <x v="24"/>
    <n v="43055"/>
    <x v="3"/>
    <x v="695"/>
    <x v="2"/>
    <x v="11"/>
    <x v="1053"/>
    <n v="2025.3600000000001"/>
    <n v="6"/>
    <n v="0.2"/>
    <n v="607.60800000000006"/>
  </r>
  <r>
    <n v="3152"/>
    <x v="1562"/>
    <x v="1"/>
    <x v="83"/>
    <d v="2012-12-18T00:00:00"/>
    <s v="First Class"/>
    <x v="173"/>
    <s v="Natalie Fritzler"/>
    <x v="0"/>
    <s v="United States"/>
    <s v="Newark"/>
    <x v="24"/>
    <n v="43055"/>
    <x v="3"/>
    <x v="1497"/>
    <x v="2"/>
    <x v="15"/>
    <x v="1476"/>
    <n v="1799.9940000000001"/>
    <n v="2"/>
    <n v="0.7"/>
    <n v="-2639.9912000000004"/>
  </r>
  <r>
    <n v="3153"/>
    <x v="1562"/>
    <x v="1"/>
    <x v="83"/>
    <d v="2012-12-18T00:00:00"/>
    <s v="First Class"/>
    <x v="173"/>
    <s v="Natalie Fritzler"/>
    <x v="0"/>
    <s v="United States"/>
    <s v="Newark"/>
    <x v="24"/>
    <n v="43055"/>
    <x v="3"/>
    <x v="1495"/>
    <x v="2"/>
    <x v="7"/>
    <x v="1474"/>
    <n v="101.98799999999999"/>
    <n v="2"/>
    <n v="0.4"/>
    <n v="-16.998000000000019"/>
  </r>
  <r>
    <n v="3154"/>
    <x v="1562"/>
    <x v="1"/>
    <x v="83"/>
    <d v="2012-12-18T00:00:00"/>
    <s v="First Class"/>
    <x v="173"/>
    <s v="Natalie Fritzler"/>
    <x v="0"/>
    <s v="United States"/>
    <s v="Newark"/>
    <x v="24"/>
    <n v="43055"/>
    <x v="3"/>
    <x v="267"/>
    <x v="0"/>
    <x v="5"/>
    <x v="264"/>
    <n v="262.86399999999998"/>
    <n v="7"/>
    <n v="0.2"/>
    <n v="69.001800000000017"/>
  </r>
  <r>
    <n v="3155"/>
    <x v="1563"/>
    <x v="3"/>
    <x v="228"/>
    <d v="2014-07-25T00:00:00"/>
    <s v="Standard Class"/>
    <x v="416"/>
    <s v="Suzanne McNair"/>
    <x v="1"/>
    <s v="United States"/>
    <s v="Maple Grove"/>
    <x v="11"/>
    <n v="55369"/>
    <x v="2"/>
    <x v="1498"/>
    <x v="1"/>
    <x v="8"/>
    <x v="1477"/>
    <n v="735.98"/>
    <n v="2"/>
    <n v="0"/>
    <n v="331.19099999999997"/>
  </r>
  <r>
    <n v="3156"/>
    <x v="1564"/>
    <x v="2"/>
    <x v="93"/>
    <d v="2011-08-05T00:00:00"/>
    <s v="Second Class"/>
    <x v="689"/>
    <s v="Gary Hansen"/>
    <x v="2"/>
    <s v="United States"/>
    <s v="Glendale"/>
    <x v="16"/>
    <n v="85301"/>
    <x v="1"/>
    <x v="968"/>
    <x v="1"/>
    <x v="10"/>
    <x v="952"/>
    <n v="93.024000000000001"/>
    <n v="3"/>
    <n v="0.2"/>
    <n v="33.721199999999996"/>
  </r>
  <r>
    <n v="3157"/>
    <x v="1565"/>
    <x v="1"/>
    <x v="252"/>
    <d v="2012-08-28T00:00:00"/>
    <s v="Standard Class"/>
    <x v="613"/>
    <s v="Eleni McCrary"/>
    <x v="1"/>
    <s v="United States"/>
    <s v="New York City"/>
    <x v="15"/>
    <n v="10009"/>
    <x v="3"/>
    <x v="10"/>
    <x v="0"/>
    <x v="3"/>
    <x v="10"/>
    <n v="284.36399999999998"/>
    <n v="2"/>
    <n v="0.4"/>
    <n v="-75.830400000000054"/>
  </r>
  <r>
    <n v="3158"/>
    <x v="1565"/>
    <x v="1"/>
    <x v="252"/>
    <d v="2012-08-28T00:00:00"/>
    <s v="Standard Class"/>
    <x v="613"/>
    <s v="Eleni McCrary"/>
    <x v="1"/>
    <s v="United States"/>
    <s v="New York City"/>
    <x v="15"/>
    <n v="10009"/>
    <x v="3"/>
    <x v="197"/>
    <x v="2"/>
    <x v="11"/>
    <x v="196"/>
    <n v="26"/>
    <n v="2"/>
    <n v="0"/>
    <n v="11.7"/>
  </r>
  <r>
    <n v="3159"/>
    <x v="1566"/>
    <x v="0"/>
    <x v="253"/>
    <d v="2013-03-28T00:00:00"/>
    <s v="First Class"/>
    <x v="203"/>
    <s v="Dean Braden"/>
    <x v="0"/>
    <s v="United States"/>
    <s v="Jacksonville"/>
    <x v="3"/>
    <n v="28540"/>
    <x v="0"/>
    <x v="1036"/>
    <x v="1"/>
    <x v="4"/>
    <x v="1017"/>
    <n v="67.64"/>
    <n v="5"/>
    <n v="0.2"/>
    <n v="5.9184999999999981"/>
  </r>
  <r>
    <n v="3160"/>
    <x v="1566"/>
    <x v="0"/>
    <x v="253"/>
    <d v="2013-03-28T00:00:00"/>
    <s v="First Class"/>
    <x v="203"/>
    <s v="Dean Braden"/>
    <x v="0"/>
    <s v="United States"/>
    <s v="Jacksonville"/>
    <x v="3"/>
    <n v="28540"/>
    <x v="0"/>
    <x v="959"/>
    <x v="2"/>
    <x v="11"/>
    <x v="943"/>
    <n v="119.97600000000001"/>
    <n v="3"/>
    <n v="0.2"/>
    <n v="-17.996400000000019"/>
  </r>
  <r>
    <n v="3161"/>
    <x v="1567"/>
    <x v="2"/>
    <x v="171"/>
    <d v="2011-09-16T00:00:00"/>
    <s v="Second Class"/>
    <x v="690"/>
    <s v="Pete Takahito"/>
    <x v="0"/>
    <s v="United States"/>
    <s v="Houston"/>
    <x v="5"/>
    <n v="77070"/>
    <x v="2"/>
    <x v="1499"/>
    <x v="1"/>
    <x v="8"/>
    <x v="1478"/>
    <n v="5.1799999999999988"/>
    <n v="5"/>
    <n v="0.8"/>
    <n v="-8.0289999999999999"/>
  </r>
  <r>
    <n v="3162"/>
    <x v="1568"/>
    <x v="2"/>
    <x v="158"/>
    <d v="2011-09-25T00:00:00"/>
    <s v="Standard Class"/>
    <x v="520"/>
    <s v="Herbert Flentye"/>
    <x v="0"/>
    <s v="United States"/>
    <s v="San Francisco"/>
    <x v="1"/>
    <n v="94109"/>
    <x v="1"/>
    <x v="837"/>
    <x v="1"/>
    <x v="12"/>
    <x v="33"/>
    <n v="15.56"/>
    <n v="2"/>
    <n v="0"/>
    <n v="7.3132000000000001"/>
  </r>
  <r>
    <n v="3163"/>
    <x v="1568"/>
    <x v="2"/>
    <x v="158"/>
    <d v="2011-09-25T00:00:00"/>
    <s v="Standard Class"/>
    <x v="520"/>
    <s v="Herbert Flentye"/>
    <x v="0"/>
    <s v="United States"/>
    <s v="San Francisco"/>
    <x v="1"/>
    <n v="94109"/>
    <x v="1"/>
    <x v="1358"/>
    <x v="1"/>
    <x v="12"/>
    <x v="1335"/>
    <n v="78.349999999999994"/>
    <n v="5"/>
    <n v="0"/>
    <n v="36.824499999999993"/>
  </r>
  <r>
    <n v="3164"/>
    <x v="1568"/>
    <x v="2"/>
    <x v="158"/>
    <d v="2011-09-25T00:00:00"/>
    <s v="Standard Class"/>
    <x v="520"/>
    <s v="Herbert Flentye"/>
    <x v="0"/>
    <s v="United States"/>
    <s v="San Francisco"/>
    <x v="1"/>
    <n v="94109"/>
    <x v="1"/>
    <x v="1500"/>
    <x v="1"/>
    <x v="6"/>
    <x v="1479"/>
    <n v="59.519999999999996"/>
    <n v="3"/>
    <n v="0"/>
    <n v="15.475200000000001"/>
  </r>
  <r>
    <n v="3165"/>
    <x v="1568"/>
    <x v="2"/>
    <x v="158"/>
    <d v="2011-09-25T00:00:00"/>
    <s v="Standard Class"/>
    <x v="520"/>
    <s v="Herbert Flentye"/>
    <x v="0"/>
    <s v="United States"/>
    <s v="San Francisco"/>
    <x v="1"/>
    <n v="94109"/>
    <x v="1"/>
    <x v="1450"/>
    <x v="1"/>
    <x v="10"/>
    <x v="1428"/>
    <n v="38.520000000000003"/>
    <n v="9"/>
    <n v="0"/>
    <n v="17.333999999999996"/>
  </r>
  <r>
    <n v="3166"/>
    <x v="1568"/>
    <x v="2"/>
    <x v="158"/>
    <d v="2011-09-25T00:00:00"/>
    <s v="Standard Class"/>
    <x v="520"/>
    <s v="Herbert Flentye"/>
    <x v="0"/>
    <s v="United States"/>
    <s v="San Francisco"/>
    <x v="1"/>
    <n v="94109"/>
    <x v="1"/>
    <x v="1501"/>
    <x v="2"/>
    <x v="7"/>
    <x v="1480"/>
    <n v="239.98400000000004"/>
    <n v="2"/>
    <n v="0.2"/>
    <n v="23.998400000000004"/>
  </r>
  <r>
    <n v="3167"/>
    <x v="1568"/>
    <x v="2"/>
    <x v="158"/>
    <d v="2011-09-25T00:00:00"/>
    <s v="Standard Class"/>
    <x v="520"/>
    <s v="Herbert Flentye"/>
    <x v="0"/>
    <s v="United States"/>
    <s v="San Francisco"/>
    <x v="1"/>
    <n v="94109"/>
    <x v="1"/>
    <x v="1408"/>
    <x v="1"/>
    <x v="10"/>
    <x v="1386"/>
    <n v="19.350000000000001"/>
    <n v="3"/>
    <n v="0"/>
    <n v="9.4815000000000005"/>
  </r>
  <r>
    <n v="3168"/>
    <x v="1569"/>
    <x v="0"/>
    <x v="517"/>
    <d v="2013-11-01T00:00:00"/>
    <s v="First Class"/>
    <x v="147"/>
    <s v="Katrina Willman"/>
    <x v="0"/>
    <s v="United States"/>
    <s v="Lansing"/>
    <x v="12"/>
    <n v="48911"/>
    <x v="2"/>
    <x v="278"/>
    <x v="0"/>
    <x v="5"/>
    <x v="275"/>
    <n v="67"/>
    <n v="5"/>
    <n v="0"/>
    <n v="32.159999999999997"/>
  </r>
  <r>
    <n v="3169"/>
    <x v="1570"/>
    <x v="0"/>
    <x v="316"/>
    <d v="2013-06-04T00:00:00"/>
    <s v="Standard Class"/>
    <x v="169"/>
    <s v="Kimberly Carter"/>
    <x v="1"/>
    <s v="United States"/>
    <s v="Tallahassee"/>
    <x v="2"/>
    <n v="32303"/>
    <x v="0"/>
    <x v="1225"/>
    <x v="0"/>
    <x v="1"/>
    <x v="1200"/>
    <n v="390.27199999999999"/>
    <n v="8"/>
    <n v="0.2"/>
    <n v="-24.39200000000001"/>
  </r>
  <r>
    <n v="3170"/>
    <x v="1570"/>
    <x v="0"/>
    <x v="316"/>
    <d v="2013-06-04T00:00:00"/>
    <s v="Standard Class"/>
    <x v="169"/>
    <s v="Kimberly Carter"/>
    <x v="1"/>
    <s v="United States"/>
    <s v="Tallahassee"/>
    <x v="2"/>
    <n v="32303"/>
    <x v="0"/>
    <x v="457"/>
    <x v="1"/>
    <x v="10"/>
    <x v="453"/>
    <n v="62.192000000000007"/>
    <n v="13"/>
    <n v="0.2"/>
    <n v="19.434999999999995"/>
  </r>
  <r>
    <n v="3171"/>
    <x v="1571"/>
    <x v="3"/>
    <x v="202"/>
    <d v="2014-12-27T00:00:00"/>
    <s v="Second Class"/>
    <x v="7"/>
    <s v="Pete Kriz"/>
    <x v="0"/>
    <s v="United States"/>
    <s v="Columbia"/>
    <x v="20"/>
    <n v="29203"/>
    <x v="0"/>
    <x v="1406"/>
    <x v="1"/>
    <x v="8"/>
    <x v="1384"/>
    <n v="23.88"/>
    <n v="6"/>
    <n v="0"/>
    <n v="11.223600000000001"/>
  </r>
  <r>
    <n v="3172"/>
    <x v="1572"/>
    <x v="0"/>
    <x v="844"/>
    <d v="2013-03-29T00:00:00"/>
    <s v="Standard Class"/>
    <x v="446"/>
    <s v="Kean Takahito"/>
    <x v="0"/>
    <s v="United States"/>
    <s v="Chicago"/>
    <x v="10"/>
    <n v="60623"/>
    <x v="2"/>
    <x v="741"/>
    <x v="1"/>
    <x v="8"/>
    <x v="732"/>
    <n v="3.1679999999999993"/>
    <n v="2"/>
    <n v="0.8"/>
    <n v="-4.7520000000000007"/>
  </r>
  <r>
    <n v="3173"/>
    <x v="1572"/>
    <x v="0"/>
    <x v="844"/>
    <d v="2013-03-29T00:00:00"/>
    <s v="Standard Class"/>
    <x v="446"/>
    <s v="Kean Takahito"/>
    <x v="0"/>
    <s v="United States"/>
    <s v="Chicago"/>
    <x v="10"/>
    <n v="60623"/>
    <x v="2"/>
    <x v="662"/>
    <x v="0"/>
    <x v="1"/>
    <x v="656"/>
    <n v="528.42999999999995"/>
    <n v="5"/>
    <n v="0.3"/>
    <n v="0"/>
  </r>
  <r>
    <n v="3174"/>
    <x v="1572"/>
    <x v="0"/>
    <x v="844"/>
    <d v="2013-03-29T00:00:00"/>
    <s v="Standard Class"/>
    <x v="446"/>
    <s v="Kean Takahito"/>
    <x v="0"/>
    <s v="United States"/>
    <s v="Chicago"/>
    <x v="10"/>
    <n v="60623"/>
    <x v="2"/>
    <x v="1260"/>
    <x v="1"/>
    <x v="6"/>
    <x v="1235"/>
    <n v="13.392000000000001"/>
    <n v="3"/>
    <n v="0.2"/>
    <n v="1.5065999999999975"/>
  </r>
  <r>
    <n v="3175"/>
    <x v="1573"/>
    <x v="3"/>
    <x v="343"/>
    <d v="2014-11-19T00:00:00"/>
    <s v="Standard Class"/>
    <x v="212"/>
    <s v="Emily Phan"/>
    <x v="0"/>
    <s v="United States"/>
    <s v="Detroit"/>
    <x v="12"/>
    <n v="48227"/>
    <x v="2"/>
    <x v="1502"/>
    <x v="1"/>
    <x v="6"/>
    <x v="1481"/>
    <n v="181.86"/>
    <n v="7"/>
    <n v="0"/>
    <n v="50.9208"/>
  </r>
  <r>
    <n v="3176"/>
    <x v="1574"/>
    <x v="3"/>
    <x v="397"/>
    <d v="2014-09-30T00:00:00"/>
    <s v="Standard Class"/>
    <x v="275"/>
    <s v="Arthur Prichep"/>
    <x v="0"/>
    <s v="United States"/>
    <s v="Fort Collins"/>
    <x v="22"/>
    <n v="80525"/>
    <x v="1"/>
    <x v="789"/>
    <x v="0"/>
    <x v="0"/>
    <x v="779"/>
    <n v="180.58800000000005"/>
    <n v="2"/>
    <n v="0.7"/>
    <n v="-240.78400000000005"/>
  </r>
  <r>
    <n v="3177"/>
    <x v="1574"/>
    <x v="3"/>
    <x v="397"/>
    <d v="2014-09-30T00:00:00"/>
    <s v="Standard Class"/>
    <x v="275"/>
    <s v="Arthur Prichep"/>
    <x v="0"/>
    <s v="United States"/>
    <s v="Fort Collins"/>
    <x v="22"/>
    <n v="80525"/>
    <x v="1"/>
    <x v="1048"/>
    <x v="2"/>
    <x v="11"/>
    <x v="1028"/>
    <n v="47.984000000000002"/>
    <n v="2"/>
    <n v="0.2"/>
    <n v="0.59979999999999656"/>
  </r>
  <r>
    <n v="3178"/>
    <x v="1575"/>
    <x v="3"/>
    <x v="18"/>
    <d v="2014-09-11T00:00:00"/>
    <s v="Same Day"/>
    <x v="129"/>
    <s v="Shahid Hopkins"/>
    <x v="0"/>
    <s v="United States"/>
    <s v="New York City"/>
    <x v="15"/>
    <n v="10024"/>
    <x v="3"/>
    <x v="945"/>
    <x v="1"/>
    <x v="10"/>
    <x v="929"/>
    <n v="18.760000000000002"/>
    <n v="2"/>
    <n v="0"/>
    <n v="9.0048000000000012"/>
  </r>
  <r>
    <n v="3179"/>
    <x v="1576"/>
    <x v="3"/>
    <x v="256"/>
    <d v="2014-12-12T00:00:00"/>
    <s v="Standard Class"/>
    <x v="416"/>
    <s v="Suzanne McNair"/>
    <x v="1"/>
    <s v="United States"/>
    <s v="New York City"/>
    <x v="15"/>
    <n v="10011"/>
    <x v="3"/>
    <x v="5"/>
    <x v="0"/>
    <x v="5"/>
    <x v="5"/>
    <n v="20.94"/>
    <n v="3"/>
    <n v="0"/>
    <n v="6.0725999999999987"/>
  </r>
  <r>
    <n v="3180"/>
    <x v="1576"/>
    <x v="3"/>
    <x v="256"/>
    <d v="2014-12-12T00:00:00"/>
    <s v="Standard Class"/>
    <x v="416"/>
    <s v="Suzanne McNair"/>
    <x v="1"/>
    <s v="United States"/>
    <s v="New York City"/>
    <x v="15"/>
    <n v="10011"/>
    <x v="3"/>
    <x v="138"/>
    <x v="0"/>
    <x v="5"/>
    <x v="138"/>
    <n v="58.68"/>
    <n v="2"/>
    <n v="0"/>
    <n v="18.190799999999996"/>
  </r>
  <r>
    <n v="3181"/>
    <x v="1576"/>
    <x v="3"/>
    <x v="256"/>
    <d v="2014-12-12T00:00:00"/>
    <s v="Standard Class"/>
    <x v="416"/>
    <s v="Suzanne McNair"/>
    <x v="1"/>
    <s v="United States"/>
    <s v="New York City"/>
    <x v="15"/>
    <n v="10011"/>
    <x v="3"/>
    <x v="473"/>
    <x v="1"/>
    <x v="9"/>
    <x v="469"/>
    <n v="254.89999999999998"/>
    <n v="5"/>
    <n v="0"/>
    <n v="68.823000000000008"/>
  </r>
  <r>
    <n v="3182"/>
    <x v="1577"/>
    <x v="3"/>
    <x v="45"/>
    <d v="2014-11-13T00:00:00"/>
    <s v="Second Class"/>
    <x v="312"/>
    <s v="Brian Moss"/>
    <x v="1"/>
    <s v="United States"/>
    <s v="Columbia"/>
    <x v="39"/>
    <n v="21044"/>
    <x v="3"/>
    <x v="544"/>
    <x v="1"/>
    <x v="8"/>
    <x v="539"/>
    <n v="9.64"/>
    <n v="2"/>
    <n v="0"/>
    <n v="4.4344000000000001"/>
  </r>
  <r>
    <n v="3183"/>
    <x v="1577"/>
    <x v="3"/>
    <x v="45"/>
    <d v="2014-11-13T00:00:00"/>
    <s v="Second Class"/>
    <x v="312"/>
    <s v="Brian Moss"/>
    <x v="1"/>
    <s v="United States"/>
    <s v="Columbia"/>
    <x v="39"/>
    <n v="21044"/>
    <x v="3"/>
    <x v="717"/>
    <x v="2"/>
    <x v="11"/>
    <x v="709"/>
    <n v="826.62000000000012"/>
    <n v="3"/>
    <n v="0"/>
    <n v="355.4466000000001"/>
  </r>
  <r>
    <n v="3184"/>
    <x v="1577"/>
    <x v="3"/>
    <x v="45"/>
    <d v="2014-11-13T00:00:00"/>
    <s v="Second Class"/>
    <x v="312"/>
    <s v="Brian Moss"/>
    <x v="1"/>
    <s v="United States"/>
    <s v="Columbia"/>
    <x v="39"/>
    <n v="21044"/>
    <x v="3"/>
    <x v="245"/>
    <x v="1"/>
    <x v="4"/>
    <x v="243"/>
    <n v="1633.14"/>
    <n v="9"/>
    <n v="0"/>
    <n v="473.61059999999975"/>
  </r>
  <r>
    <n v="3185"/>
    <x v="1577"/>
    <x v="3"/>
    <x v="45"/>
    <d v="2014-11-13T00:00:00"/>
    <s v="Second Class"/>
    <x v="312"/>
    <s v="Brian Moss"/>
    <x v="1"/>
    <s v="United States"/>
    <s v="Columbia"/>
    <x v="39"/>
    <n v="21044"/>
    <x v="3"/>
    <x v="245"/>
    <x v="1"/>
    <x v="4"/>
    <x v="243"/>
    <n v="544.38"/>
    <n v="3"/>
    <n v="0"/>
    <n v="157.87019999999993"/>
  </r>
  <r>
    <n v="3186"/>
    <x v="1578"/>
    <x v="2"/>
    <x v="845"/>
    <d v="2011-11-09T00:00:00"/>
    <s v="First Class"/>
    <x v="568"/>
    <s v="Tamara Chand"/>
    <x v="1"/>
    <s v="United States"/>
    <s v="Houston"/>
    <x v="5"/>
    <n v="77041"/>
    <x v="2"/>
    <x v="1311"/>
    <x v="1"/>
    <x v="8"/>
    <x v="1288"/>
    <n v="26.045999999999992"/>
    <n v="3"/>
    <n v="0.8"/>
    <n v="-44.278199999999998"/>
  </r>
  <r>
    <n v="3187"/>
    <x v="1578"/>
    <x v="2"/>
    <x v="845"/>
    <d v="2011-11-09T00:00:00"/>
    <s v="First Class"/>
    <x v="568"/>
    <s v="Tamara Chand"/>
    <x v="1"/>
    <s v="United States"/>
    <s v="Houston"/>
    <x v="5"/>
    <n v="77041"/>
    <x v="2"/>
    <x v="1503"/>
    <x v="1"/>
    <x v="12"/>
    <x v="33"/>
    <n v="74.352000000000004"/>
    <n v="3"/>
    <n v="0.2"/>
    <n v="26.952599999999997"/>
  </r>
  <r>
    <n v="3188"/>
    <x v="1579"/>
    <x v="3"/>
    <x v="846"/>
    <d v="2014-03-18T00:00:00"/>
    <s v="Standard Class"/>
    <x v="10"/>
    <s v="Ken Black"/>
    <x v="1"/>
    <s v="United States"/>
    <s v="Lowell"/>
    <x v="31"/>
    <n v="1852"/>
    <x v="3"/>
    <x v="857"/>
    <x v="2"/>
    <x v="7"/>
    <x v="843"/>
    <n v="69.930000000000007"/>
    <n v="7"/>
    <n v="0"/>
    <n v="32.1678"/>
  </r>
  <r>
    <n v="3189"/>
    <x v="1580"/>
    <x v="3"/>
    <x v="179"/>
    <d v="2014-10-23T00:00:00"/>
    <s v="Second Class"/>
    <x v="68"/>
    <s v="Justin Ellison"/>
    <x v="1"/>
    <s v="United States"/>
    <s v="Woodland"/>
    <x v="1"/>
    <n v="95695"/>
    <x v="1"/>
    <x v="1171"/>
    <x v="1"/>
    <x v="2"/>
    <x v="1148"/>
    <n v="3.75"/>
    <n v="1"/>
    <n v="0"/>
    <n v="1.7999999999999998"/>
  </r>
  <r>
    <n v="3190"/>
    <x v="1580"/>
    <x v="3"/>
    <x v="179"/>
    <d v="2014-10-23T00:00:00"/>
    <s v="Second Class"/>
    <x v="68"/>
    <s v="Justin Ellison"/>
    <x v="1"/>
    <s v="United States"/>
    <s v="Woodland"/>
    <x v="1"/>
    <n v="95695"/>
    <x v="1"/>
    <x v="1504"/>
    <x v="1"/>
    <x v="8"/>
    <x v="1482"/>
    <n v="20.928000000000001"/>
    <n v="4"/>
    <n v="0.2"/>
    <n v="7.5864000000000003"/>
  </r>
  <r>
    <n v="3191"/>
    <x v="1581"/>
    <x v="1"/>
    <x v="17"/>
    <d v="2013-01-01T00:00:00"/>
    <s v="Standard Class"/>
    <x v="660"/>
    <s v="Daniel Raglin"/>
    <x v="2"/>
    <s v="United States"/>
    <s v="Chicago"/>
    <x v="10"/>
    <n v="60610"/>
    <x v="2"/>
    <x v="1505"/>
    <x v="1"/>
    <x v="4"/>
    <x v="1483"/>
    <n v="12.672000000000001"/>
    <n v="3"/>
    <n v="0.2"/>
    <n v="-3.1680000000000001"/>
  </r>
  <r>
    <n v="3192"/>
    <x v="1582"/>
    <x v="3"/>
    <x v="280"/>
    <d v="2014-10-09T00:00:00"/>
    <s v="Standard Class"/>
    <x v="338"/>
    <s v="Rob Williams"/>
    <x v="1"/>
    <s v="United States"/>
    <s v="New York City"/>
    <x v="15"/>
    <n v="10035"/>
    <x v="3"/>
    <x v="803"/>
    <x v="2"/>
    <x v="7"/>
    <x v="793"/>
    <n v="65.989999999999995"/>
    <n v="1"/>
    <n v="0"/>
    <n v="17.157400000000003"/>
  </r>
  <r>
    <n v="3193"/>
    <x v="1583"/>
    <x v="3"/>
    <x v="400"/>
    <d v="2014-06-09T00:00:00"/>
    <s v="Standard Class"/>
    <x v="614"/>
    <s v="Michelle Lonsdale"/>
    <x v="1"/>
    <s v="United States"/>
    <s v="Missouri City"/>
    <x v="5"/>
    <n v="77489"/>
    <x v="2"/>
    <x v="248"/>
    <x v="1"/>
    <x v="8"/>
    <x v="246"/>
    <n v="6.3699999999999983"/>
    <n v="7"/>
    <n v="0.8"/>
    <n v="-9.5550000000000015"/>
  </r>
  <r>
    <n v="3194"/>
    <x v="1584"/>
    <x v="2"/>
    <x v="416"/>
    <d v="2011-09-04T00:00:00"/>
    <s v="First Class"/>
    <x v="691"/>
    <s v="Jack Lebron"/>
    <x v="0"/>
    <s v="United States"/>
    <s v="Houston"/>
    <x v="5"/>
    <n v="77036"/>
    <x v="2"/>
    <x v="525"/>
    <x v="1"/>
    <x v="8"/>
    <x v="520"/>
    <n v="3.6479999999999992"/>
    <n v="3"/>
    <n v="0.8"/>
    <n v="-6.0192000000000032"/>
  </r>
  <r>
    <n v="3195"/>
    <x v="1584"/>
    <x v="2"/>
    <x v="416"/>
    <d v="2011-09-04T00:00:00"/>
    <s v="First Class"/>
    <x v="691"/>
    <s v="Jack Lebron"/>
    <x v="0"/>
    <s v="United States"/>
    <s v="Houston"/>
    <x v="5"/>
    <n v="77036"/>
    <x v="2"/>
    <x v="260"/>
    <x v="1"/>
    <x v="10"/>
    <x v="257"/>
    <n v="31.104000000000006"/>
    <n v="6"/>
    <n v="0.2"/>
    <n v="10.8864"/>
  </r>
  <r>
    <n v="3196"/>
    <x v="1585"/>
    <x v="0"/>
    <x v="590"/>
    <d v="2013-08-14T00:00:00"/>
    <s v="Standard Class"/>
    <x v="475"/>
    <s v="Corinna Mitchell"/>
    <x v="2"/>
    <s v="United States"/>
    <s v="Jackson"/>
    <x v="35"/>
    <n v="39212"/>
    <x v="0"/>
    <x v="1506"/>
    <x v="1"/>
    <x v="13"/>
    <x v="1484"/>
    <n v="23.34"/>
    <n v="3"/>
    <n v="0"/>
    <n v="0.23339999999999961"/>
  </r>
  <r>
    <n v="3197"/>
    <x v="1586"/>
    <x v="3"/>
    <x v="847"/>
    <d v="2014-07-29T00:00:00"/>
    <s v="Standard Class"/>
    <x v="92"/>
    <s v="Fred Hopkins"/>
    <x v="1"/>
    <s v="United States"/>
    <s v="New York City"/>
    <x v="15"/>
    <n v="10009"/>
    <x v="3"/>
    <x v="312"/>
    <x v="2"/>
    <x v="7"/>
    <x v="309"/>
    <n v="29.97"/>
    <n v="3"/>
    <n v="0"/>
    <n v="14.085899999999999"/>
  </r>
  <r>
    <n v="3198"/>
    <x v="1587"/>
    <x v="1"/>
    <x v="848"/>
    <d v="2012-07-10T00:00:00"/>
    <s v="Same Day"/>
    <x v="13"/>
    <s v="Eric Hoffmann"/>
    <x v="0"/>
    <s v="United States"/>
    <s v="Tempe"/>
    <x v="16"/>
    <n v="85281"/>
    <x v="1"/>
    <x v="1390"/>
    <x v="1"/>
    <x v="8"/>
    <x v="1367"/>
    <n v="3.366000000000001"/>
    <n v="3"/>
    <n v="0.7"/>
    <n v="-2.2439999999999989"/>
  </r>
  <r>
    <n v="3199"/>
    <x v="1588"/>
    <x v="2"/>
    <x v="588"/>
    <d v="2011-12-07T00:00:00"/>
    <s v="Standard Class"/>
    <x v="509"/>
    <s v="Toby Braunhardt"/>
    <x v="0"/>
    <s v="United States"/>
    <s v="Jacksonville"/>
    <x v="3"/>
    <n v="28540"/>
    <x v="0"/>
    <x v="1507"/>
    <x v="2"/>
    <x v="7"/>
    <x v="1485"/>
    <n v="95.968000000000004"/>
    <n v="4"/>
    <n v="0.2"/>
    <n v="9.5968000000000053"/>
  </r>
  <r>
    <n v="3200"/>
    <x v="1589"/>
    <x v="3"/>
    <x v="404"/>
    <d v="2014-12-23T00:00:00"/>
    <s v="Standard Class"/>
    <x v="692"/>
    <s v="Aaron Hawkins"/>
    <x v="1"/>
    <s v="United States"/>
    <s v="Philadelphia"/>
    <x v="9"/>
    <n v="19134"/>
    <x v="3"/>
    <x v="1412"/>
    <x v="1"/>
    <x v="6"/>
    <x v="1390"/>
    <n v="18.704000000000001"/>
    <n v="7"/>
    <n v="0.2"/>
    <n v="2.3379999999999983"/>
  </r>
  <r>
    <n v="3201"/>
    <x v="1590"/>
    <x v="2"/>
    <x v="598"/>
    <d v="2011-05-20T00:00:00"/>
    <s v="Second Class"/>
    <x v="74"/>
    <s v="Ted Trevino"/>
    <x v="0"/>
    <s v="United States"/>
    <s v="Akron"/>
    <x v="24"/>
    <n v="44312"/>
    <x v="3"/>
    <x v="1292"/>
    <x v="0"/>
    <x v="5"/>
    <x v="1269"/>
    <n v="149.232"/>
    <n v="3"/>
    <n v="0.2"/>
    <n v="3.7308000000000021"/>
  </r>
  <r>
    <n v="3202"/>
    <x v="1590"/>
    <x v="2"/>
    <x v="598"/>
    <d v="2011-05-20T00:00:00"/>
    <s v="Second Class"/>
    <x v="74"/>
    <s v="Ted Trevino"/>
    <x v="0"/>
    <s v="United States"/>
    <s v="Akron"/>
    <x v="24"/>
    <n v="44312"/>
    <x v="3"/>
    <x v="1050"/>
    <x v="1"/>
    <x v="10"/>
    <x v="1030"/>
    <n v="15.936000000000002"/>
    <n v="4"/>
    <n v="0.2"/>
    <n v="5.7768000000000015"/>
  </r>
  <r>
    <n v="3203"/>
    <x v="1591"/>
    <x v="2"/>
    <x v="849"/>
    <d v="2011-11-16T00:00:00"/>
    <s v="Standard Class"/>
    <x v="76"/>
    <s v="Ruben Dartt"/>
    <x v="0"/>
    <s v="United States"/>
    <s v="San Diego"/>
    <x v="1"/>
    <n v="92037"/>
    <x v="1"/>
    <x v="539"/>
    <x v="2"/>
    <x v="7"/>
    <x v="534"/>
    <n v="601.53599999999994"/>
    <n v="8"/>
    <n v="0.2"/>
    <n v="60.153600000000012"/>
  </r>
  <r>
    <n v="3204"/>
    <x v="1591"/>
    <x v="2"/>
    <x v="849"/>
    <d v="2011-11-16T00:00:00"/>
    <s v="Standard Class"/>
    <x v="76"/>
    <s v="Ruben Dartt"/>
    <x v="0"/>
    <s v="United States"/>
    <s v="San Diego"/>
    <x v="1"/>
    <n v="92037"/>
    <x v="1"/>
    <x v="916"/>
    <x v="2"/>
    <x v="11"/>
    <x v="899"/>
    <n v="10.99"/>
    <n v="1"/>
    <n v="0"/>
    <n v="4.2861000000000002"/>
  </r>
  <r>
    <n v="3205"/>
    <x v="1591"/>
    <x v="2"/>
    <x v="849"/>
    <d v="2011-11-16T00:00:00"/>
    <s v="Standard Class"/>
    <x v="76"/>
    <s v="Ruben Dartt"/>
    <x v="0"/>
    <s v="United States"/>
    <s v="San Diego"/>
    <x v="1"/>
    <n v="92037"/>
    <x v="1"/>
    <x v="63"/>
    <x v="0"/>
    <x v="5"/>
    <x v="63"/>
    <n v="39.880000000000003"/>
    <n v="2"/>
    <n v="0"/>
    <n v="11.166400000000003"/>
  </r>
  <r>
    <n v="3206"/>
    <x v="1591"/>
    <x v="2"/>
    <x v="849"/>
    <d v="2011-11-16T00:00:00"/>
    <s v="Standard Class"/>
    <x v="76"/>
    <s v="Ruben Dartt"/>
    <x v="0"/>
    <s v="United States"/>
    <s v="San Diego"/>
    <x v="1"/>
    <n v="92037"/>
    <x v="1"/>
    <x v="565"/>
    <x v="1"/>
    <x v="10"/>
    <x v="560"/>
    <n v="62.24"/>
    <n v="8"/>
    <n v="0"/>
    <n v="28.007999999999996"/>
  </r>
  <r>
    <n v="3207"/>
    <x v="1591"/>
    <x v="2"/>
    <x v="849"/>
    <d v="2011-11-16T00:00:00"/>
    <s v="Standard Class"/>
    <x v="76"/>
    <s v="Ruben Dartt"/>
    <x v="0"/>
    <s v="United States"/>
    <s v="San Diego"/>
    <x v="1"/>
    <n v="92037"/>
    <x v="1"/>
    <x v="882"/>
    <x v="0"/>
    <x v="5"/>
    <x v="867"/>
    <n v="53.2"/>
    <n v="5"/>
    <n v="0"/>
    <n v="14.896000000000003"/>
  </r>
  <r>
    <n v="3208"/>
    <x v="1591"/>
    <x v="2"/>
    <x v="849"/>
    <d v="2011-11-16T00:00:00"/>
    <s v="Standard Class"/>
    <x v="76"/>
    <s v="Ruben Dartt"/>
    <x v="0"/>
    <s v="United States"/>
    <s v="San Diego"/>
    <x v="1"/>
    <n v="92037"/>
    <x v="1"/>
    <x v="1508"/>
    <x v="1"/>
    <x v="2"/>
    <x v="1486"/>
    <n v="39.840000000000003"/>
    <n v="8"/>
    <n v="0"/>
    <n v="18.3264"/>
  </r>
  <r>
    <n v="3209"/>
    <x v="1592"/>
    <x v="0"/>
    <x v="850"/>
    <d v="2013-01-15T00:00:00"/>
    <s v="Standard Class"/>
    <x v="156"/>
    <s v="Laura Armstrong"/>
    <x v="1"/>
    <s v="United States"/>
    <s v="Fresno"/>
    <x v="1"/>
    <n v="93727"/>
    <x v="1"/>
    <x v="1509"/>
    <x v="2"/>
    <x v="11"/>
    <x v="1487"/>
    <n v="349.95"/>
    <n v="5"/>
    <n v="0"/>
    <n v="118.98299999999999"/>
  </r>
  <r>
    <n v="3210"/>
    <x v="1592"/>
    <x v="0"/>
    <x v="850"/>
    <d v="2013-01-15T00:00:00"/>
    <s v="Standard Class"/>
    <x v="156"/>
    <s v="Laura Armstrong"/>
    <x v="1"/>
    <s v="United States"/>
    <s v="Fresno"/>
    <x v="1"/>
    <n v="93727"/>
    <x v="1"/>
    <x v="66"/>
    <x v="2"/>
    <x v="7"/>
    <x v="66"/>
    <n v="377.92800000000005"/>
    <n v="9"/>
    <n v="0.2"/>
    <n v="141.72300000000001"/>
  </r>
  <r>
    <n v="3211"/>
    <x v="1593"/>
    <x v="3"/>
    <x v="585"/>
    <d v="2014-09-28T00:00:00"/>
    <s v="Standard Class"/>
    <x v="64"/>
    <s v="Sally Hughsby"/>
    <x v="1"/>
    <s v="United States"/>
    <s v="Pearland"/>
    <x v="5"/>
    <n v="77581"/>
    <x v="2"/>
    <x v="407"/>
    <x v="1"/>
    <x v="12"/>
    <x v="33"/>
    <n v="13.392000000000001"/>
    <n v="3"/>
    <n v="0.2"/>
    <n v="5.0220000000000002"/>
  </r>
  <r>
    <n v="3212"/>
    <x v="1593"/>
    <x v="3"/>
    <x v="585"/>
    <d v="2014-09-28T00:00:00"/>
    <s v="Standard Class"/>
    <x v="64"/>
    <s v="Sally Hughsby"/>
    <x v="1"/>
    <s v="United States"/>
    <s v="Pearland"/>
    <x v="5"/>
    <n v="77581"/>
    <x v="2"/>
    <x v="385"/>
    <x v="1"/>
    <x v="8"/>
    <x v="381"/>
    <n v="11.227999999999998"/>
    <n v="7"/>
    <n v="0.8"/>
    <n v="-18.52620000000001"/>
  </r>
  <r>
    <n v="3213"/>
    <x v="1594"/>
    <x v="2"/>
    <x v="851"/>
    <d v="2011-12-28T00:00:00"/>
    <s v="Standard Class"/>
    <x v="227"/>
    <s v="Sarah Foster"/>
    <x v="0"/>
    <s v="United States"/>
    <s v="Richmond"/>
    <x v="14"/>
    <n v="47374"/>
    <x v="2"/>
    <x v="551"/>
    <x v="1"/>
    <x v="9"/>
    <x v="545"/>
    <n v="207.24"/>
    <n v="11"/>
    <n v="0"/>
    <n v="58.027200000000001"/>
  </r>
  <r>
    <n v="3214"/>
    <x v="1595"/>
    <x v="0"/>
    <x v="439"/>
    <d v="2013-06-02T00:00:00"/>
    <s v="Standard Class"/>
    <x v="260"/>
    <s v="Tiffany House"/>
    <x v="1"/>
    <s v="United States"/>
    <s v="Philadelphia"/>
    <x v="9"/>
    <n v="19134"/>
    <x v="3"/>
    <x v="868"/>
    <x v="1"/>
    <x v="6"/>
    <x v="853"/>
    <n v="1.504"/>
    <n v="1"/>
    <n v="0.2"/>
    <n v="0.16919999999999991"/>
  </r>
  <r>
    <n v="3215"/>
    <x v="1595"/>
    <x v="0"/>
    <x v="439"/>
    <d v="2013-06-02T00:00:00"/>
    <s v="Standard Class"/>
    <x v="260"/>
    <s v="Tiffany House"/>
    <x v="1"/>
    <s v="United States"/>
    <s v="Philadelphia"/>
    <x v="9"/>
    <n v="19134"/>
    <x v="3"/>
    <x v="1112"/>
    <x v="1"/>
    <x v="9"/>
    <x v="1092"/>
    <n v="34.848000000000006"/>
    <n v="2"/>
    <n v="0.2"/>
    <n v="6.5339999999999971"/>
  </r>
  <r>
    <n v="3216"/>
    <x v="1596"/>
    <x v="3"/>
    <x v="141"/>
    <d v="2014-07-11T00:00:00"/>
    <s v="First Class"/>
    <x v="364"/>
    <s v="Vivek Gonzalez"/>
    <x v="0"/>
    <s v="United States"/>
    <s v="San Mateo"/>
    <x v="1"/>
    <n v="94403"/>
    <x v="1"/>
    <x v="49"/>
    <x v="1"/>
    <x v="2"/>
    <x v="49"/>
    <n v="75.179999999999993"/>
    <n v="6"/>
    <n v="0"/>
    <n v="35.334599999999995"/>
  </r>
  <r>
    <n v="3217"/>
    <x v="1597"/>
    <x v="2"/>
    <x v="8"/>
    <d v="2011-05-17T00:00:00"/>
    <s v="Standard Class"/>
    <x v="268"/>
    <s v="Naresj Patel"/>
    <x v="0"/>
    <s v="United States"/>
    <s v="Oakland"/>
    <x v="1"/>
    <n v="94601"/>
    <x v="1"/>
    <x v="1233"/>
    <x v="2"/>
    <x v="11"/>
    <x v="1207"/>
    <n v="149.97"/>
    <n v="3"/>
    <n v="0"/>
    <n v="52.489499999999992"/>
  </r>
  <r>
    <n v="3218"/>
    <x v="1598"/>
    <x v="3"/>
    <x v="468"/>
    <d v="2014-11-17T00:00:00"/>
    <s v="Standard Class"/>
    <x v="395"/>
    <s v="Frank Hawley"/>
    <x v="1"/>
    <s v="United States"/>
    <s v="New York City"/>
    <x v="15"/>
    <n v="10024"/>
    <x v="3"/>
    <x v="760"/>
    <x v="1"/>
    <x v="8"/>
    <x v="751"/>
    <n v="931.17600000000016"/>
    <n v="3"/>
    <n v="0.2"/>
    <n v="314.27190000000002"/>
  </r>
  <r>
    <n v="3219"/>
    <x v="1598"/>
    <x v="3"/>
    <x v="468"/>
    <d v="2014-11-17T00:00:00"/>
    <s v="Standard Class"/>
    <x v="395"/>
    <s v="Frank Hawley"/>
    <x v="1"/>
    <s v="United States"/>
    <s v="New York City"/>
    <x v="15"/>
    <n v="10024"/>
    <x v="3"/>
    <x v="883"/>
    <x v="2"/>
    <x v="7"/>
    <x v="1471"/>
    <n v="430.88"/>
    <n v="2"/>
    <n v="0"/>
    <n v="124.95519999999999"/>
  </r>
  <r>
    <n v="3220"/>
    <x v="1599"/>
    <x v="1"/>
    <x v="653"/>
    <d v="2012-10-08T00:00:00"/>
    <s v="Standard Class"/>
    <x v="687"/>
    <s v="Jennifer Patt"/>
    <x v="1"/>
    <s v="United States"/>
    <s v="Lakewood"/>
    <x v="30"/>
    <n v="8701"/>
    <x v="3"/>
    <x v="1237"/>
    <x v="1"/>
    <x v="10"/>
    <x v="1211"/>
    <n v="94.85"/>
    <n v="5"/>
    <n v="0"/>
    <n v="45.527999999999992"/>
  </r>
  <r>
    <n v="3221"/>
    <x v="1599"/>
    <x v="1"/>
    <x v="653"/>
    <d v="2012-10-08T00:00:00"/>
    <s v="Standard Class"/>
    <x v="687"/>
    <s v="Jennifer Patt"/>
    <x v="1"/>
    <s v="United States"/>
    <s v="Lakewood"/>
    <x v="30"/>
    <n v="8701"/>
    <x v="3"/>
    <x v="118"/>
    <x v="1"/>
    <x v="12"/>
    <x v="118"/>
    <n v="51.12"/>
    <n v="4"/>
    <n v="0"/>
    <n v="23.003999999999998"/>
  </r>
  <r>
    <n v="3222"/>
    <x v="1599"/>
    <x v="1"/>
    <x v="653"/>
    <d v="2012-10-08T00:00:00"/>
    <s v="Standard Class"/>
    <x v="687"/>
    <s v="Jennifer Patt"/>
    <x v="1"/>
    <s v="United States"/>
    <s v="Lakewood"/>
    <x v="30"/>
    <n v="8701"/>
    <x v="3"/>
    <x v="293"/>
    <x v="2"/>
    <x v="11"/>
    <x v="290"/>
    <n v="90"/>
    <n v="1"/>
    <n v="0"/>
    <n v="32.4"/>
  </r>
  <r>
    <n v="3223"/>
    <x v="1600"/>
    <x v="2"/>
    <x v="852"/>
    <d v="2011-10-05T00:00:00"/>
    <s v="First Class"/>
    <x v="20"/>
    <s v="Erin Smith"/>
    <x v="1"/>
    <s v="United States"/>
    <s v="Tempe"/>
    <x v="16"/>
    <n v="85281"/>
    <x v="1"/>
    <x v="1017"/>
    <x v="1"/>
    <x v="10"/>
    <x v="999"/>
    <n v="9.4079999999999995"/>
    <n v="2"/>
    <n v="0.2"/>
    <n v="3.4103999999999997"/>
  </r>
  <r>
    <n v="3224"/>
    <x v="1600"/>
    <x v="2"/>
    <x v="852"/>
    <d v="2011-10-05T00:00:00"/>
    <s v="First Class"/>
    <x v="20"/>
    <s v="Erin Smith"/>
    <x v="1"/>
    <s v="United States"/>
    <s v="Tempe"/>
    <x v="16"/>
    <n v="85281"/>
    <x v="1"/>
    <x v="848"/>
    <x v="1"/>
    <x v="13"/>
    <x v="33"/>
    <n v="4.6719999999999997"/>
    <n v="2"/>
    <n v="0.2"/>
    <n v="1.4599999999999997"/>
  </r>
  <r>
    <n v="3225"/>
    <x v="1600"/>
    <x v="2"/>
    <x v="852"/>
    <d v="2011-10-05T00:00:00"/>
    <s v="First Class"/>
    <x v="20"/>
    <s v="Erin Smith"/>
    <x v="1"/>
    <s v="United States"/>
    <s v="Tempe"/>
    <x v="16"/>
    <n v="85281"/>
    <x v="1"/>
    <x v="256"/>
    <x v="2"/>
    <x v="7"/>
    <x v="254"/>
    <n v="318.40000000000003"/>
    <n v="2"/>
    <n v="0.2"/>
    <n v="107.46"/>
  </r>
  <r>
    <n v="3226"/>
    <x v="1600"/>
    <x v="2"/>
    <x v="852"/>
    <d v="2011-10-05T00:00:00"/>
    <s v="First Class"/>
    <x v="20"/>
    <s v="Erin Smith"/>
    <x v="1"/>
    <s v="United States"/>
    <s v="Tempe"/>
    <x v="16"/>
    <n v="85281"/>
    <x v="1"/>
    <x v="1510"/>
    <x v="1"/>
    <x v="12"/>
    <x v="1488"/>
    <n v="12.768000000000001"/>
    <n v="6"/>
    <n v="0.2"/>
    <n v="4.628400000000001"/>
  </r>
  <r>
    <n v="3227"/>
    <x v="1600"/>
    <x v="2"/>
    <x v="852"/>
    <d v="2011-10-05T00:00:00"/>
    <s v="First Class"/>
    <x v="20"/>
    <s v="Erin Smith"/>
    <x v="1"/>
    <s v="United States"/>
    <s v="Tempe"/>
    <x v="16"/>
    <n v="85281"/>
    <x v="1"/>
    <x v="1511"/>
    <x v="1"/>
    <x v="14"/>
    <x v="1489"/>
    <n v="15.36"/>
    <n v="2"/>
    <n v="0.2"/>
    <n v="-3.2639999999999993"/>
  </r>
  <r>
    <n v="3228"/>
    <x v="1600"/>
    <x v="2"/>
    <x v="852"/>
    <d v="2011-10-05T00:00:00"/>
    <s v="First Class"/>
    <x v="20"/>
    <s v="Erin Smith"/>
    <x v="1"/>
    <s v="United States"/>
    <s v="Tempe"/>
    <x v="16"/>
    <n v="85281"/>
    <x v="1"/>
    <x v="664"/>
    <x v="2"/>
    <x v="7"/>
    <x v="658"/>
    <n v="230.376"/>
    <n v="3"/>
    <n v="0.2"/>
    <n v="20.157899999999991"/>
  </r>
  <r>
    <n v="3229"/>
    <x v="1600"/>
    <x v="2"/>
    <x v="852"/>
    <d v="2011-10-05T00:00:00"/>
    <s v="First Class"/>
    <x v="20"/>
    <s v="Erin Smith"/>
    <x v="1"/>
    <s v="United States"/>
    <s v="Tempe"/>
    <x v="16"/>
    <n v="85281"/>
    <x v="1"/>
    <x v="1044"/>
    <x v="2"/>
    <x v="11"/>
    <x v="1024"/>
    <n v="7.16"/>
    <n v="1"/>
    <n v="0.2"/>
    <n v="-8.9500000000001023E-2"/>
  </r>
  <r>
    <n v="3230"/>
    <x v="1601"/>
    <x v="2"/>
    <x v="430"/>
    <d v="2011-08-16T00:00:00"/>
    <s v="Standard Class"/>
    <x v="107"/>
    <s v="Ken Lonsdale"/>
    <x v="0"/>
    <s v="United States"/>
    <s v="New York City"/>
    <x v="15"/>
    <n v="10035"/>
    <x v="3"/>
    <x v="458"/>
    <x v="1"/>
    <x v="4"/>
    <x v="454"/>
    <n v="375.34"/>
    <n v="1"/>
    <n v="0"/>
    <n v="18.766999999999996"/>
  </r>
  <r>
    <n v="3231"/>
    <x v="1602"/>
    <x v="3"/>
    <x v="853"/>
    <d v="2014-09-06T00:00:00"/>
    <s v="Second Class"/>
    <x v="202"/>
    <s v="Bradley Nguyen"/>
    <x v="0"/>
    <s v="United States"/>
    <s v="New York City"/>
    <x v="15"/>
    <n v="10009"/>
    <x v="3"/>
    <x v="935"/>
    <x v="0"/>
    <x v="5"/>
    <x v="919"/>
    <n v="114.9"/>
    <n v="5"/>
    <n v="0"/>
    <n v="39.066000000000003"/>
  </r>
  <r>
    <n v="3232"/>
    <x v="1603"/>
    <x v="3"/>
    <x v="513"/>
    <d v="2014-04-23T00:00:00"/>
    <s v="Standard Class"/>
    <x v="444"/>
    <s v="Natalie DeCherney"/>
    <x v="0"/>
    <s v="United States"/>
    <s v="Houston"/>
    <x v="5"/>
    <n v="77095"/>
    <x v="2"/>
    <x v="1311"/>
    <x v="1"/>
    <x v="8"/>
    <x v="1288"/>
    <n v="26.045999999999992"/>
    <n v="3"/>
    <n v="0.8"/>
    <n v="-44.278199999999998"/>
  </r>
  <r>
    <n v="3233"/>
    <x v="1603"/>
    <x v="3"/>
    <x v="513"/>
    <d v="2014-04-23T00:00:00"/>
    <s v="Standard Class"/>
    <x v="444"/>
    <s v="Natalie DeCherney"/>
    <x v="0"/>
    <s v="United States"/>
    <s v="Houston"/>
    <x v="5"/>
    <n v="77095"/>
    <x v="2"/>
    <x v="497"/>
    <x v="1"/>
    <x v="8"/>
    <x v="492"/>
    <n v="2.8959999999999995"/>
    <n v="1"/>
    <n v="0.8"/>
    <n v="-4.7784000000000013"/>
  </r>
  <r>
    <n v="3234"/>
    <x v="1603"/>
    <x v="3"/>
    <x v="513"/>
    <d v="2014-04-23T00:00:00"/>
    <s v="Standard Class"/>
    <x v="444"/>
    <s v="Natalie DeCherney"/>
    <x v="0"/>
    <s v="United States"/>
    <s v="Houston"/>
    <x v="5"/>
    <n v="77095"/>
    <x v="2"/>
    <x v="1512"/>
    <x v="1"/>
    <x v="4"/>
    <x v="1490"/>
    <n v="32.544000000000004"/>
    <n v="2"/>
    <n v="0.2"/>
    <n v="-7.7292000000000041"/>
  </r>
  <r>
    <n v="3235"/>
    <x v="1604"/>
    <x v="0"/>
    <x v="423"/>
    <d v="2013-04-28T00:00:00"/>
    <s v="First Class"/>
    <x v="691"/>
    <s v="Jack Lebron"/>
    <x v="0"/>
    <s v="United States"/>
    <s v="Riverside"/>
    <x v="1"/>
    <n v="92503"/>
    <x v="1"/>
    <x v="591"/>
    <x v="1"/>
    <x v="8"/>
    <x v="586"/>
    <n v="3.9840000000000004"/>
    <n v="1"/>
    <n v="0.2"/>
    <n v="1.3944000000000001"/>
  </r>
  <r>
    <n v="3236"/>
    <x v="1605"/>
    <x v="0"/>
    <x v="804"/>
    <d v="2013-01-15T00:00:00"/>
    <s v="Same Day"/>
    <x v="116"/>
    <s v="Roy Collins"/>
    <x v="0"/>
    <s v="United States"/>
    <s v="Fairfield"/>
    <x v="29"/>
    <n v="6824"/>
    <x v="3"/>
    <x v="257"/>
    <x v="0"/>
    <x v="3"/>
    <x v="255"/>
    <n v="181.79699999999997"/>
    <n v="1"/>
    <n v="0.3"/>
    <n v="-15.582599999999999"/>
  </r>
  <r>
    <n v="3237"/>
    <x v="1606"/>
    <x v="0"/>
    <x v="440"/>
    <d v="2013-05-03T00:00:00"/>
    <s v="Same Day"/>
    <x v="693"/>
    <s v="Cindy Chapman"/>
    <x v="0"/>
    <s v="United States"/>
    <s v="New York City"/>
    <x v="15"/>
    <n v="10024"/>
    <x v="3"/>
    <x v="355"/>
    <x v="1"/>
    <x v="4"/>
    <x v="351"/>
    <n v="44.94"/>
    <n v="3"/>
    <n v="0"/>
    <n v="12.5832"/>
  </r>
  <r>
    <n v="3238"/>
    <x v="1606"/>
    <x v="0"/>
    <x v="440"/>
    <d v="2013-05-03T00:00:00"/>
    <s v="Same Day"/>
    <x v="693"/>
    <s v="Cindy Chapman"/>
    <x v="0"/>
    <s v="United States"/>
    <s v="New York City"/>
    <x v="15"/>
    <n v="10024"/>
    <x v="3"/>
    <x v="412"/>
    <x v="1"/>
    <x v="8"/>
    <x v="407"/>
    <n v="45.576000000000001"/>
    <n v="3"/>
    <n v="0.2"/>
    <n v="15.951599999999997"/>
  </r>
  <r>
    <n v="3239"/>
    <x v="1607"/>
    <x v="0"/>
    <x v="73"/>
    <d v="2013-11-28T00:00:00"/>
    <s v="Standard Class"/>
    <x v="694"/>
    <s v="David Wiener"/>
    <x v="1"/>
    <s v="United States"/>
    <s v="Houston"/>
    <x v="5"/>
    <n v="77095"/>
    <x v="2"/>
    <x v="1209"/>
    <x v="0"/>
    <x v="1"/>
    <x v="1185"/>
    <n v="318.43"/>
    <n v="5"/>
    <n v="0.3"/>
    <n v="-77.333000000000013"/>
  </r>
  <r>
    <n v="3240"/>
    <x v="1607"/>
    <x v="0"/>
    <x v="73"/>
    <d v="2013-11-28T00:00:00"/>
    <s v="Standard Class"/>
    <x v="694"/>
    <s v="David Wiener"/>
    <x v="1"/>
    <s v="United States"/>
    <s v="Houston"/>
    <x v="5"/>
    <n v="77095"/>
    <x v="2"/>
    <x v="1513"/>
    <x v="2"/>
    <x v="7"/>
    <x v="1491"/>
    <n v="122.91999999999999"/>
    <n v="7"/>
    <n v="0.2"/>
    <n v="46.095000000000006"/>
  </r>
  <r>
    <n v="3241"/>
    <x v="1607"/>
    <x v="0"/>
    <x v="73"/>
    <d v="2013-11-28T00:00:00"/>
    <s v="Standard Class"/>
    <x v="694"/>
    <s v="David Wiener"/>
    <x v="1"/>
    <s v="United States"/>
    <s v="Houston"/>
    <x v="5"/>
    <n v="77095"/>
    <x v="2"/>
    <x v="325"/>
    <x v="0"/>
    <x v="5"/>
    <x v="322"/>
    <n v="7.0679999999999996"/>
    <n v="3"/>
    <n v="0.6"/>
    <n v="-2.8271999999999995"/>
  </r>
  <r>
    <n v="3242"/>
    <x v="1608"/>
    <x v="0"/>
    <x v="854"/>
    <d v="2013-02-03T00:00:00"/>
    <s v="First Class"/>
    <x v="316"/>
    <s v="Cyma Kinney"/>
    <x v="1"/>
    <s v="United States"/>
    <s v="Arlington"/>
    <x v="17"/>
    <n v="22204"/>
    <x v="0"/>
    <x v="1011"/>
    <x v="1"/>
    <x v="4"/>
    <x v="994"/>
    <n v="56.449999999999996"/>
    <n v="5"/>
    <n v="0"/>
    <n v="14.676999999999998"/>
  </r>
  <r>
    <n v="3243"/>
    <x v="1609"/>
    <x v="3"/>
    <x v="185"/>
    <d v="2014-04-06T00:00:00"/>
    <s v="Second Class"/>
    <x v="283"/>
    <s v="Emily Grady"/>
    <x v="0"/>
    <s v="United States"/>
    <s v="Chicago"/>
    <x v="10"/>
    <n v="60623"/>
    <x v="2"/>
    <x v="1472"/>
    <x v="1"/>
    <x v="8"/>
    <x v="1450"/>
    <n v="13.467999999999998"/>
    <n v="13"/>
    <n v="0.8"/>
    <n v="-22.895600000000005"/>
  </r>
  <r>
    <n v="3244"/>
    <x v="1610"/>
    <x v="3"/>
    <x v="96"/>
    <d v="2014-12-06T00:00:00"/>
    <s v="Standard Class"/>
    <x v="695"/>
    <s v="Sarah Jordon"/>
    <x v="0"/>
    <s v="United States"/>
    <s v="Grand Prairie"/>
    <x v="5"/>
    <n v="75051"/>
    <x v="2"/>
    <x v="1514"/>
    <x v="2"/>
    <x v="7"/>
    <x v="1492"/>
    <n v="219.80000000000004"/>
    <n v="5"/>
    <n v="0.2"/>
    <n v="24.727499999999971"/>
  </r>
  <r>
    <n v="3245"/>
    <x v="1610"/>
    <x v="3"/>
    <x v="96"/>
    <d v="2014-12-06T00:00:00"/>
    <s v="Standard Class"/>
    <x v="695"/>
    <s v="Sarah Jordon"/>
    <x v="0"/>
    <s v="United States"/>
    <s v="Grand Prairie"/>
    <x v="5"/>
    <n v="75051"/>
    <x v="2"/>
    <x v="291"/>
    <x v="0"/>
    <x v="1"/>
    <x v="288"/>
    <n v="317.05799999999999"/>
    <n v="3"/>
    <n v="0.3"/>
    <n v="-18.117599999999996"/>
  </r>
  <r>
    <n v="3246"/>
    <x v="1611"/>
    <x v="3"/>
    <x v="389"/>
    <d v="2014-12-13T00:00:00"/>
    <s v="Second Class"/>
    <x v="130"/>
    <s v="Ben Peterman"/>
    <x v="1"/>
    <s v="United States"/>
    <s v="Seattle"/>
    <x v="4"/>
    <n v="98103"/>
    <x v="1"/>
    <x v="960"/>
    <x v="2"/>
    <x v="11"/>
    <x v="944"/>
    <n v="49.08"/>
    <n v="3"/>
    <n v="0"/>
    <n v="4.9079999999999977"/>
  </r>
  <r>
    <n v="3247"/>
    <x v="1611"/>
    <x v="3"/>
    <x v="389"/>
    <d v="2014-12-13T00:00:00"/>
    <s v="Second Class"/>
    <x v="130"/>
    <s v="Ben Peterman"/>
    <x v="1"/>
    <s v="United States"/>
    <s v="Seattle"/>
    <x v="4"/>
    <n v="98103"/>
    <x v="1"/>
    <x v="391"/>
    <x v="1"/>
    <x v="4"/>
    <x v="387"/>
    <n v="324.90000000000003"/>
    <n v="5"/>
    <n v="0"/>
    <n v="38.988000000000014"/>
  </r>
  <r>
    <n v="3248"/>
    <x v="1611"/>
    <x v="3"/>
    <x v="389"/>
    <d v="2014-12-13T00:00:00"/>
    <s v="Second Class"/>
    <x v="130"/>
    <s v="Ben Peterman"/>
    <x v="1"/>
    <s v="United States"/>
    <s v="Seattle"/>
    <x v="4"/>
    <n v="98103"/>
    <x v="1"/>
    <x v="1515"/>
    <x v="1"/>
    <x v="6"/>
    <x v="1493"/>
    <n v="18.240000000000002"/>
    <n v="3"/>
    <n v="0"/>
    <n v="5.2895999999999983"/>
  </r>
  <r>
    <n v="3249"/>
    <x v="1612"/>
    <x v="0"/>
    <x v="42"/>
    <d v="2013-09-22T00:00:00"/>
    <s v="Standard Class"/>
    <x v="319"/>
    <s v="Sanjit Jacobs"/>
    <x v="2"/>
    <s v="United States"/>
    <s v="Seattle"/>
    <x v="4"/>
    <n v="98103"/>
    <x v="1"/>
    <x v="1459"/>
    <x v="0"/>
    <x v="1"/>
    <x v="1436"/>
    <n v="113.88800000000002"/>
    <n v="2"/>
    <n v="0.2"/>
    <n v="9.9651999999999994"/>
  </r>
  <r>
    <n v="3250"/>
    <x v="1612"/>
    <x v="0"/>
    <x v="42"/>
    <d v="2013-09-22T00:00:00"/>
    <s v="Standard Class"/>
    <x v="319"/>
    <s v="Sanjit Jacobs"/>
    <x v="2"/>
    <s v="United States"/>
    <s v="Seattle"/>
    <x v="4"/>
    <n v="98103"/>
    <x v="1"/>
    <x v="665"/>
    <x v="2"/>
    <x v="7"/>
    <x v="659"/>
    <n v="105.584"/>
    <n v="2"/>
    <n v="0.2"/>
    <n v="7.9188000000000045"/>
  </r>
  <r>
    <n v="3251"/>
    <x v="1613"/>
    <x v="0"/>
    <x v="443"/>
    <d v="2013-12-30T00:00:00"/>
    <s v="Standard Class"/>
    <x v="565"/>
    <s v="Matt Collister"/>
    <x v="1"/>
    <s v="United States"/>
    <s v="Grand Rapids"/>
    <x v="12"/>
    <n v="49505"/>
    <x v="2"/>
    <x v="1053"/>
    <x v="1"/>
    <x v="13"/>
    <x v="1033"/>
    <n v="24.849999999999998"/>
    <n v="7"/>
    <n v="0"/>
    <n v="11.679499999999999"/>
  </r>
  <r>
    <n v="3252"/>
    <x v="1614"/>
    <x v="3"/>
    <x v="827"/>
    <d v="2014-04-20T00:00:00"/>
    <s v="First Class"/>
    <x v="696"/>
    <s v="Bruce Geld"/>
    <x v="0"/>
    <s v="United States"/>
    <s v="Philadelphia"/>
    <x v="9"/>
    <n v="19120"/>
    <x v="3"/>
    <x v="1001"/>
    <x v="0"/>
    <x v="5"/>
    <x v="1244"/>
    <n v="60.311999999999998"/>
    <n v="3"/>
    <n v="0.2"/>
    <n v="5.2773000000000003"/>
  </r>
  <r>
    <n v="3253"/>
    <x v="1615"/>
    <x v="3"/>
    <x v="855"/>
    <d v="2014-10-31T00:00:00"/>
    <s v="Second Class"/>
    <x v="15"/>
    <s v="Matt Abelman"/>
    <x v="2"/>
    <s v="United States"/>
    <s v="Chicago"/>
    <x v="10"/>
    <n v="60610"/>
    <x v="2"/>
    <x v="425"/>
    <x v="1"/>
    <x v="6"/>
    <x v="420"/>
    <n v="7.0559999999999992"/>
    <n v="3"/>
    <n v="0.2"/>
    <n v="2.2050000000000001"/>
  </r>
  <r>
    <n v="3254"/>
    <x v="1615"/>
    <x v="3"/>
    <x v="855"/>
    <d v="2014-10-31T00:00:00"/>
    <s v="Second Class"/>
    <x v="15"/>
    <s v="Matt Abelman"/>
    <x v="2"/>
    <s v="United States"/>
    <s v="Chicago"/>
    <x v="10"/>
    <n v="60610"/>
    <x v="2"/>
    <x v="1259"/>
    <x v="2"/>
    <x v="7"/>
    <x v="1234"/>
    <n v="27.183999999999997"/>
    <n v="2"/>
    <n v="0.2"/>
    <n v="2.0387999999999984"/>
  </r>
  <r>
    <n v="3255"/>
    <x v="1616"/>
    <x v="0"/>
    <x v="630"/>
    <d v="2013-07-15T00:00:00"/>
    <s v="Standard Class"/>
    <x v="417"/>
    <s v="Chris Cortes"/>
    <x v="0"/>
    <s v="United States"/>
    <s v="Seattle"/>
    <x v="4"/>
    <n v="98105"/>
    <x v="1"/>
    <x v="233"/>
    <x v="2"/>
    <x v="7"/>
    <x v="231"/>
    <n v="107.98399999999999"/>
    <n v="1"/>
    <n v="0.2"/>
    <n v="9.4485999999999954"/>
  </r>
  <r>
    <n v="3256"/>
    <x v="1616"/>
    <x v="0"/>
    <x v="630"/>
    <d v="2013-07-15T00:00:00"/>
    <s v="Standard Class"/>
    <x v="417"/>
    <s v="Chris Cortes"/>
    <x v="0"/>
    <s v="United States"/>
    <s v="Seattle"/>
    <x v="4"/>
    <n v="98105"/>
    <x v="1"/>
    <x v="1232"/>
    <x v="1"/>
    <x v="8"/>
    <x v="1206"/>
    <n v="19.295999999999999"/>
    <n v="3"/>
    <n v="0.2"/>
    <n v="6.0299999999999994"/>
  </r>
  <r>
    <n v="3257"/>
    <x v="1617"/>
    <x v="1"/>
    <x v="101"/>
    <d v="2012-08-14T00:00:00"/>
    <s v="Standard Class"/>
    <x v="19"/>
    <s v="Ruben Ausman"/>
    <x v="1"/>
    <s v="United States"/>
    <s v="Jacksonville"/>
    <x v="2"/>
    <n v="32216"/>
    <x v="0"/>
    <x v="745"/>
    <x v="1"/>
    <x v="2"/>
    <x v="736"/>
    <n v="4.6079999999999997"/>
    <n v="2"/>
    <n v="0.2"/>
    <n v="1.6704000000000001"/>
  </r>
  <r>
    <n v="3258"/>
    <x v="1618"/>
    <x v="0"/>
    <x v="10"/>
    <d v="2013-12-15T00:00:00"/>
    <s v="Second Class"/>
    <x v="460"/>
    <s v="Damala Kotsonis"/>
    <x v="1"/>
    <s v="United States"/>
    <s v="Franklin"/>
    <x v="18"/>
    <n v="37064"/>
    <x v="0"/>
    <x v="972"/>
    <x v="0"/>
    <x v="3"/>
    <x v="957"/>
    <n v="79.97399999999999"/>
    <n v="3"/>
    <n v="0.4"/>
    <n v="-29.323800000000006"/>
  </r>
  <r>
    <n v="3259"/>
    <x v="1618"/>
    <x v="0"/>
    <x v="10"/>
    <d v="2013-12-15T00:00:00"/>
    <s v="Second Class"/>
    <x v="460"/>
    <s v="Damala Kotsonis"/>
    <x v="1"/>
    <s v="United States"/>
    <s v="Franklin"/>
    <x v="18"/>
    <n v="37064"/>
    <x v="0"/>
    <x v="696"/>
    <x v="1"/>
    <x v="8"/>
    <x v="689"/>
    <n v="2.9460000000000006"/>
    <n v="2"/>
    <n v="0.7"/>
    <n v="-2.0621999999999998"/>
  </r>
  <r>
    <n v="3260"/>
    <x v="1619"/>
    <x v="0"/>
    <x v="373"/>
    <d v="2013-11-18T00:00:00"/>
    <s v="Standard Class"/>
    <x v="697"/>
    <s v="Laurel Beltran"/>
    <x v="2"/>
    <s v="United States"/>
    <s v="Highland Park"/>
    <x v="10"/>
    <n v="60035"/>
    <x v="2"/>
    <x v="460"/>
    <x v="1"/>
    <x v="8"/>
    <x v="456"/>
    <n v="3.1359999999999992"/>
    <n v="2"/>
    <n v="0.8"/>
    <n v="-4.7040000000000006"/>
  </r>
  <r>
    <n v="3261"/>
    <x v="1620"/>
    <x v="2"/>
    <x v="687"/>
    <d v="2011-11-15T00:00:00"/>
    <s v="First Class"/>
    <x v="698"/>
    <s v="Candace McMahon"/>
    <x v="1"/>
    <s v="United States"/>
    <s v="Pasadena"/>
    <x v="5"/>
    <n v="77506"/>
    <x v="2"/>
    <x v="1516"/>
    <x v="1"/>
    <x v="10"/>
    <x v="1494"/>
    <n v="20.736000000000004"/>
    <n v="4"/>
    <n v="0.2"/>
    <n v="7.2576000000000001"/>
  </r>
  <r>
    <n v="3262"/>
    <x v="1621"/>
    <x v="2"/>
    <x v="664"/>
    <d v="2011-11-19T00:00:00"/>
    <s v="First Class"/>
    <x v="131"/>
    <s v="Thomas Seio"/>
    <x v="1"/>
    <s v="United States"/>
    <s v="San Francisco"/>
    <x v="1"/>
    <n v="94109"/>
    <x v="1"/>
    <x v="959"/>
    <x v="2"/>
    <x v="11"/>
    <x v="943"/>
    <n v="99.98"/>
    <n v="2"/>
    <n v="0"/>
    <n v="7.9983999999999895"/>
  </r>
  <r>
    <n v="3263"/>
    <x v="1621"/>
    <x v="2"/>
    <x v="664"/>
    <d v="2011-11-19T00:00:00"/>
    <s v="First Class"/>
    <x v="131"/>
    <s v="Thomas Seio"/>
    <x v="1"/>
    <s v="United States"/>
    <s v="San Francisco"/>
    <x v="1"/>
    <n v="94109"/>
    <x v="1"/>
    <x v="656"/>
    <x v="1"/>
    <x v="10"/>
    <x v="650"/>
    <n v="733.94999999999993"/>
    <n v="7"/>
    <n v="0"/>
    <n v="352.29599999999999"/>
  </r>
  <r>
    <n v="3264"/>
    <x v="1621"/>
    <x v="2"/>
    <x v="664"/>
    <d v="2011-11-19T00:00:00"/>
    <s v="First Class"/>
    <x v="131"/>
    <s v="Thomas Seio"/>
    <x v="1"/>
    <s v="United States"/>
    <s v="San Francisco"/>
    <x v="1"/>
    <n v="94109"/>
    <x v="1"/>
    <x v="1429"/>
    <x v="1"/>
    <x v="9"/>
    <x v="1408"/>
    <n v="241.44"/>
    <n v="3"/>
    <n v="0"/>
    <n v="72.431999999999988"/>
  </r>
  <r>
    <n v="3265"/>
    <x v="1622"/>
    <x v="0"/>
    <x v="758"/>
    <d v="2013-03-09T00:00:00"/>
    <s v="Second Class"/>
    <x v="575"/>
    <s v="Randy Ferguson"/>
    <x v="1"/>
    <s v="United States"/>
    <s v="Miami"/>
    <x v="2"/>
    <n v="33180"/>
    <x v="0"/>
    <x v="1042"/>
    <x v="1"/>
    <x v="2"/>
    <x v="1022"/>
    <n v="10.08"/>
    <n v="4"/>
    <n v="0.2"/>
    <n v="3.528"/>
  </r>
  <r>
    <n v="3266"/>
    <x v="1623"/>
    <x v="2"/>
    <x v="856"/>
    <d v="2011-10-15T00:00:00"/>
    <s v="Standard Class"/>
    <x v="535"/>
    <s v="Jill Fjeld"/>
    <x v="0"/>
    <s v="United States"/>
    <s v="Philadelphia"/>
    <x v="9"/>
    <n v="19120"/>
    <x v="3"/>
    <x v="718"/>
    <x v="1"/>
    <x v="4"/>
    <x v="710"/>
    <n v="281.904"/>
    <n v="2"/>
    <n v="0.2"/>
    <n v="10.571399999999983"/>
  </r>
  <r>
    <n v="3267"/>
    <x v="1623"/>
    <x v="2"/>
    <x v="856"/>
    <d v="2011-10-15T00:00:00"/>
    <s v="Standard Class"/>
    <x v="535"/>
    <s v="Jill Fjeld"/>
    <x v="0"/>
    <s v="United States"/>
    <s v="Philadelphia"/>
    <x v="9"/>
    <n v="19120"/>
    <x v="3"/>
    <x v="556"/>
    <x v="1"/>
    <x v="12"/>
    <x v="550"/>
    <n v="201.43200000000002"/>
    <n v="3"/>
    <n v="0.2"/>
    <n v="67.983299999999986"/>
  </r>
  <r>
    <n v="3268"/>
    <x v="1624"/>
    <x v="2"/>
    <x v="857"/>
    <d v="2011-05-29T00:00:00"/>
    <s v="Standard Class"/>
    <x v="699"/>
    <s v="Evan Henry"/>
    <x v="0"/>
    <s v="United States"/>
    <s v="Decatur"/>
    <x v="19"/>
    <n v="35601"/>
    <x v="0"/>
    <x v="704"/>
    <x v="2"/>
    <x v="7"/>
    <x v="697"/>
    <n v="135.97999999999999"/>
    <n v="2"/>
    <n v="0"/>
    <n v="33.995000000000005"/>
  </r>
  <r>
    <n v="3269"/>
    <x v="1624"/>
    <x v="2"/>
    <x v="857"/>
    <d v="2011-05-29T00:00:00"/>
    <s v="Standard Class"/>
    <x v="699"/>
    <s v="Evan Henry"/>
    <x v="0"/>
    <s v="United States"/>
    <s v="Decatur"/>
    <x v="19"/>
    <n v="35601"/>
    <x v="0"/>
    <x v="1517"/>
    <x v="2"/>
    <x v="7"/>
    <x v="1495"/>
    <n v="44.95"/>
    <n v="1"/>
    <n v="0"/>
    <n v="12.585999999999999"/>
  </r>
  <r>
    <n v="3270"/>
    <x v="1625"/>
    <x v="2"/>
    <x v="858"/>
    <d v="2011-07-19T00:00:00"/>
    <s v="Standard Class"/>
    <x v="100"/>
    <s v="Victoria Wilson"/>
    <x v="1"/>
    <s v="United States"/>
    <s v="Sioux Falls"/>
    <x v="44"/>
    <n v="57103"/>
    <x v="2"/>
    <x v="1425"/>
    <x v="2"/>
    <x v="11"/>
    <x v="1404"/>
    <n v="2.9699999999999998"/>
    <n v="3"/>
    <n v="0"/>
    <n v="1.3068000000000004"/>
  </r>
  <r>
    <n v="3271"/>
    <x v="1625"/>
    <x v="2"/>
    <x v="858"/>
    <d v="2011-07-19T00:00:00"/>
    <s v="Standard Class"/>
    <x v="100"/>
    <s v="Victoria Wilson"/>
    <x v="1"/>
    <s v="United States"/>
    <s v="Sioux Falls"/>
    <x v="44"/>
    <n v="57103"/>
    <x v="2"/>
    <x v="52"/>
    <x v="1"/>
    <x v="13"/>
    <x v="52"/>
    <n v="6.5400000000000009"/>
    <n v="3"/>
    <n v="0"/>
    <n v="2.6814000000000004"/>
  </r>
  <r>
    <n v="3272"/>
    <x v="1626"/>
    <x v="1"/>
    <x v="17"/>
    <d v="2012-12-29T00:00:00"/>
    <s v="Second Class"/>
    <x v="634"/>
    <s v="Kean Nguyen"/>
    <x v="1"/>
    <s v="United States"/>
    <s v="Visalia"/>
    <x v="1"/>
    <n v="93277"/>
    <x v="1"/>
    <x v="1425"/>
    <x v="2"/>
    <x v="11"/>
    <x v="1404"/>
    <n v="7.92"/>
    <n v="8"/>
    <n v="0"/>
    <n v="3.4848000000000008"/>
  </r>
  <r>
    <n v="3273"/>
    <x v="1627"/>
    <x v="1"/>
    <x v="97"/>
    <d v="2012-02-16T00:00:00"/>
    <s v="Standard Class"/>
    <x v="695"/>
    <s v="Sarah Jordon"/>
    <x v="0"/>
    <s v="United States"/>
    <s v="Los Angeles"/>
    <x v="1"/>
    <n v="90049"/>
    <x v="1"/>
    <x v="23"/>
    <x v="0"/>
    <x v="1"/>
    <x v="23"/>
    <n v="203.92"/>
    <n v="5"/>
    <n v="0.2"/>
    <n v="22.940999999999995"/>
  </r>
  <r>
    <n v="3274"/>
    <x v="1628"/>
    <x v="3"/>
    <x v="540"/>
    <d v="2014-05-13T00:00:00"/>
    <s v="Standard Class"/>
    <x v="390"/>
    <s v="Penelope Sewall"/>
    <x v="2"/>
    <s v="United States"/>
    <s v="Los Angeles"/>
    <x v="1"/>
    <n v="90032"/>
    <x v="1"/>
    <x v="890"/>
    <x v="2"/>
    <x v="16"/>
    <x v="874"/>
    <n v="3359.9520000000002"/>
    <n v="6"/>
    <n v="0.2"/>
    <n v="1049.9849999999999"/>
  </r>
  <r>
    <n v="3275"/>
    <x v="1629"/>
    <x v="3"/>
    <x v="808"/>
    <d v="2014-11-07T00:00:00"/>
    <s v="Standard Class"/>
    <x v="366"/>
    <s v="Kalyca Meade"/>
    <x v="1"/>
    <s v="United States"/>
    <s v="Overland Park"/>
    <x v="41"/>
    <n v="66212"/>
    <x v="2"/>
    <x v="829"/>
    <x v="1"/>
    <x v="13"/>
    <x v="33"/>
    <n v="18.240000000000002"/>
    <n v="3"/>
    <n v="0"/>
    <n v="9.120000000000001"/>
  </r>
  <r>
    <n v="3276"/>
    <x v="1629"/>
    <x v="3"/>
    <x v="808"/>
    <d v="2014-11-07T00:00:00"/>
    <s v="Standard Class"/>
    <x v="366"/>
    <s v="Kalyca Meade"/>
    <x v="1"/>
    <s v="United States"/>
    <s v="Overland Park"/>
    <x v="41"/>
    <n v="66212"/>
    <x v="2"/>
    <x v="182"/>
    <x v="1"/>
    <x v="6"/>
    <x v="181"/>
    <n v="27.78"/>
    <n v="6"/>
    <n v="0"/>
    <n v="9.1673999999999989"/>
  </r>
  <r>
    <n v="3277"/>
    <x v="1630"/>
    <x v="2"/>
    <x v="267"/>
    <d v="2011-04-09T00:00:00"/>
    <s v="Second Class"/>
    <x v="620"/>
    <s v="Greg Maxwell"/>
    <x v="1"/>
    <s v="United States"/>
    <s v="Alexandria"/>
    <x v="17"/>
    <n v="22304"/>
    <x v="0"/>
    <x v="346"/>
    <x v="1"/>
    <x v="6"/>
    <x v="342"/>
    <n v="22.959999999999997"/>
    <n v="7"/>
    <n v="0"/>
    <n v="7.5767999999999986"/>
  </r>
  <r>
    <n v="3278"/>
    <x v="1630"/>
    <x v="2"/>
    <x v="267"/>
    <d v="2011-04-09T00:00:00"/>
    <s v="Second Class"/>
    <x v="620"/>
    <s v="Greg Maxwell"/>
    <x v="1"/>
    <s v="United States"/>
    <s v="Alexandria"/>
    <x v="17"/>
    <n v="22304"/>
    <x v="0"/>
    <x v="1129"/>
    <x v="2"/>
    <x v="7"/>
    <x v="1108"/>
    <n v="28.99"/>
    <n v="1"/>
    <n v="0"/>
    <n v="8.4070999999999962"/>
  </r>
  <r>
    <n v="3279"/>
    <x v="1630"/>
    <x v="2"/>
    <x v="267"/>
    <d v="2011-04-09T00:00:00"/>
    <s v="Second Class"/>
    <x v="620"/>
    <s v="Greg Maxwell"/>
    <x v="1"/>
    <s v="United States"/>
    <s v="Alexandria"/>
    <x v="17"/>
    <n v="22304"/>
    <x v="0"/>
    <x v="219"/>
    <x v="1"/>
    <x v="10"/>
    <x v="218"/>
    <n v="12.96"/>
    <n v="2"/>
    <n v="0"/>
    <n v="6.3504000000000005"/>
  </r>
  <r>
    <n v="3280"/>
    <x v="1630"/>
    <x v="2"/>
    <x v="267"/>
    <d v="2011-04-09T00:00:00"/>
    <s v="Second Class"/>
    <x v="620"/>
    <s v="Greg Maxwell"/>
    <x v="1"/>
    <s v="United States"/>
    <s v="Alexandria"/>
    <x v="17"/>
    <n v="22304"/>
    <x v="0"/>
    <x v="1210"/>
    <x v="1"/>
    <x v="6"/>
    <x v="1186"/>
    <n v="22.959999999999997"/>
    <n v="7"/>
    <n v="0"/>
    <n v="6.6583999999999968"/>
  </r>
  <r>
    <n v="3281"/>
    <x v="1630"/>
    <x v="2"/>
    <x v="267"/>
    <d v="2011-04-09T00:00:00"/>
    <s v="Second Class"/>
    <x v="620"/>
    <s v="Greg Maxwell"/>
    <x v="1"/>
    <s v="United States"/>
    <s v="Alexandria"/>
    <x v="17"/>
    <n v="22304"/>
    <x v="0"/>
    <x v="465"/>
    <x v="1"/>
    <x v="14"/>
    <x v="461"/>
    <n v="4164.0499999999993"/>
    <n v="5"/>
    <n v="0"/>
    <n v="83.281000000000063"/>
  </r>
  <r>
    <n v="3282"/>
    <x v="1631"/>
    <x v="2"/>
    <x v="328"/>
    <d v="2011-09-24T00:00:00"/>
    <s v="Standard Class"/>
    <x v="446"/>
    <s v="Kean Takahito"/>
    <x v="0"/>
    <s v="United States"/>
    <s v="Raleigh"/>
    <x v="3"/>
    <n v="27604"/>
    <x v="0"/>
    <x v="1016"/>
    <x v="2"/>
    <x v="11"/>
    <x v="998"/>
    <n v="47.984000000000002"/>
    <n v="2"/>
    <n v="0.2"/>
    <n v="13.195600000000001"/>
  </r>
  <r>
    <n v="3283"/>
    <x v="1631"/>
    <x v="2"/>
    <x v="328"/>
    <d v="2011-09-24T00:00:00"/>
    <s v="Standard Class"/>
    <x v="446"/>
    <s v="Kean Takahito"/>
    <x v="0"/>
    <s v="United States"/>
    <s v="Raleigh"/>
    <x v="3"/>
    <n v="27604"/>
    <x v="0"/>
    <x v="874"/>
    <x v="1"/>
    <x v="10"/>
    <x v="859"/>
    <n v="4.6240000000000006"/>
    <n v="1"/>
    <n v="0.2"/>
    <n v="1.6762000000000001"/>
  </r>
  <r>
    <n v="3284"/>
    <x v="1632"/>
    <x v="2"/>
    <x v="587"/>
    <d v="2011-10-06T00:00:00"/>
    <s v="Standard Class"/>
    <x v="186"/>
    <s v="Maya Herman"/>
    <x v="1"/>
    <s v="United States"/>
    <s v="New York City"/>
    <x v="15"/>
    <n v="10035"/>
    <x v="3"/>
    <x v="534"/>
    <x v="0"/>
    <x v="5"/>
    <x v="529"/>
    <n v="15.24"/>
    <n v="3"/>
    <n v="0"/>
    <n v="5.1815999999999995"/>
  </r>
  <r>
    <n v="3285"/>
    <x v="1633"/>
    <x v="2"/>
    <x v="171"/>
    <d v="2011-09-17T00:00:00"/>
    <s v="Standard Class"/>
    <x v="314"/>
    <s v="Art Foster"/>
    <x v="0"/>
    <s v="United States"/>
    <s v="Fairfield"/>
    <x v="24"/>
    <n v="45014"/>
    <x v="3"/>
    <x v="471"/>
    <x v="1"/>
    <x v="8"/>
    <x v="467"/>
    <n v="63.924000000000007"/>
    <n v="7"/>
    <n v="0.7"/>
    <n v="-46.877600000000001"/>
  </r>
  <r>
    <n v="3286"/>
    <x v="1634"/>
    <x v="3"/>
    <x v="297"/>
    <d v="2014-02-26T00:00:00"/>
    <s v="Standard Class"/>
    <x v="655"/>
    <s v="Julie Prescott"/>
    <x v="2"/>
    <s v="United States"/>
    <s v="Muskogee"/>
    <x v="26"/>
    <n v="74403"/>
    <x v="2"/>
    <x v="836"/>
    <x v="1"/>
    <x v="6"/>
    <x v="823"/>
    <n v="6.56"/>
    <n v="2"/>
    <n v="0"/>
    <n v="1.9023999999999992"/>
  </r>
  <r>
    <n v="3287"/>
    <x v="1634"/>
    <x v="3"/>
    <x v="297"/>
    <d v="2014-02-26T00:00:00"/>
    <s v="Standard Class"/>
    <x v="655"/>
    <s v="Julie Prescott"/>
    <x v="2"/>
    <s v="United States"/>
    <s v="Muskogee"/>
    <x v="26"/>
    <n v="74403"/>
    <x v="2"/>
    <x v="1518"/>
    <x v="1"/>
    <x v="9"/>
    <x v="1496"/>
    <n v="13.11"/>
    <n v="3"/>
    <n v="0"/>
    <n v="3.4086000000000003"/>
  </r>
  <r>
    <n v="3288"/>
    <x v="1635"/>
    <x v="1"/>
    <x v="350"/>
    <d v="2012-12-15T00:00:00"/>
    <s v="First Class"/>
    <x v="361"/>
    <s v="Rob Dowd"/>
    <x v="0"/>
    <s v="United States"/>
    <s v="Temecula"/>
    <x v="1"/>
    <n v="92592"/>
    <x v="1"/>
    <x v="638"/>
    <x v="2"/>
    <x v="7"/>
    <x v="752"/>
    <n v="494.37600000000009"/>
    <n v="3"/>
    <n v="0.2"/>
    <n v="49.437599999999975"/>
  </r>
  <r>
    <n v="3289"/>
    <x v="1635"/>
    <x v="1"/>
    <x v="350"/>
    <d v="2012-12-15T00:00:00"/>
    <s v="First Class"/>
    <x v="361"/>
    <s v="Rob Dowd"/>
    <x v="0"/>
    <s v="United States"/>
    <s v="Temecula"/>
    <x v="1"/>
    <n v="92592"/>
    <x v="1"/>
    <x v="347"/>
    <x v="1"/>
    <x v="8"/>
    <x v="343"/>
    <n v="29.2"/>
    <n v="5"/>
    <n v="0.2"/>
    <n v="9.8549999999999969"/>
  </r>
  <r>
    <n v="3290"/>
    <x v="1635"/>
    <x v="1"/>
    <x v="350"/>
    <d v="2012-12-15T00:00:00"/>
    <s v="First Class"/>
    <x v="361"/>
    <s v="Rob Dowd"/>
    <x v="0"/>
    <s v="United States"/>
    <s v="Temecula"/>
    <x v="1"/>
    <n v="92592"/>
    <x v="1"/>
    <x v="100"/>
    <x v="2"/>
    <x v="11"/>
    <x v="100"/>
    <n v="248.85000000000002"/>
    <n v="5"/>
    <n v="0"/>
    <n v="27.373499999999993"/>
  </r>
  <r>
    <n v="3291"/>
    <x v="1635"/>
    <x v="1"/>
    <x v="350"/>
    <d v="2012-12-15T00:00:00"/>
    <s v="First Class"/>
    <x v="361"/>
    <s v="Rob Dowd"/>
    <x v="0"/>
    <s v="United States"/>
    <s v="Temecula"/>
    <x v="1"/>
    <n v="92592"/>
    <x v="1"/>
    <x v="1519"/>
    <x v="2"/>
    <x v="11"/>
    <x v="1497"/>
    <n v="36.24"/>
    <n v="1"/>
    <n v="0"/>
    <n v="15.220800000000001"/>
  </r>
  <r>
    <n v="3292"/>
    <x v="1636"/>
    <x v="0"/>
    <x v="859"/>
    <d v="2013-11-05T00:00:00"/>
    <s v="Standard Class"/>
    <x v="639"/>
    <s v="Jason Fortune-"/>
    <x v="0"/>
    <s v="United States"/>
    <s v="Sterling Heights"/>
    <x v="12"/>
    <n v="48310"/>
    <x v="2"/>
    <x v="512"/>
    <x v="1"/>
    <x v="6"/>
    <x v="507"/>
    <n v="11.68"/>
    <n v="2"/>
    <n v="0"/>
    <n v="3.5039999999999996"/>
  </r>
  <r>
    <n v="3293"/>
    <x v="1637"/>
    <x v="2"/>
    <x v="58"/>
    <d v="2011-12-30T00:00:00"/>
    <s v="Standard Class"/>
    <x v="242"/>
    <s v="Clytie Kelty"/>
    <x v="0"/>
    <s v="United States"/>
    <s v="San Diego"/>
    <x v="1"/>
    <n v="92024"/>
    <x v="1"/>
    <x v="168"/>
    <x v="1"/>
    <x v="14"/>
    <x v="167"/>
    <n v="11.91"/>
    <n v="3"/>
    <n v="0"/>
    <n v="0.11909999999999954"/>
  </r>
  <r>
    <n v="3294"/>
    <x v="1637"/>
    <x v="2"/>
    <x v="58"/>
    <d v="2011-12-30T00:00:00"/>
    <s v="Standard Class"/>
    <x v="242"/>
    <s v="Clytie Kelty"/>
    <x v="0"/>
    <s v="United States"/>
    <s v="San Diego"/>
    <x v="1"/>
    <n v="92024"/>
    <x v="1"/>
    <x v="852"/>
    <x v="0"/>
    <x v="5"/>
    <x v="837"/>
    <n v="3.48"/>
    <n v="2"/>
    <n v="0"/>
    <n v="1.1135999999999999"/>
  </r>
  <r>
    <n v="3295"/>
    <x v="1638"/>
    <x v="2"/>
    <x v="860"/>
    <d v="2011-08-18T00:00:00"/>
    <s v="First Class"/>
    <x v="168"/>
    <s v="Keith Herrera"/>
    <x v="0"/>
    <s v="United States"/>
    <s v="Dallas"/>
    <x v="5"/>
    <n v="75081"/>
    <x v="2"/>
    <x v="612"/>
    <x v="1"/>
    <x v="8"/>
    <x v="607"/>
    <n v="30.959999999999994"/>
    <n v="8"/>
    <n v="0.8"/>
    <n v="-52.632000000000019"/>
  </r>
  <r>
    <n v="3296"/>
    <x v="1639"/>
    <x v="3"/>
    <x v="172"/>
    <d v="2014-10-04T00:00:00"/>
    <s v="First Class"/>
    <x v="475"/>
    <s v="Corinna Mitchell"/>
    <x v="2"/>
    <s v="United States"/>
    <s v="New York City"/>
    <x v="15"/>
    <n v="10035"/>
    <x v="3"/>
    <x v="1520"/>
    <x v="2"/>
    <x v="15"/>
    <x v="1498"/>
    <n v="1704.89"/>
    <n v="11"/>
    <n v="0"/>
    <n v="767.20049999999992"/>
  </r>
  <r>
    <n v="3297"/>
    <x v="1640"/>
    <x v="1"/>
    <x v="293"/>
    <d v="2012-05-30T00:00:00"/>
    <s v="Standard Class"/>
    <x v="12"/>
    <s v="Emily Burns"/>
    <x v="0"/>
    <s v="United States"/>
    <s v="Phoenix"/>
    <x v="16"/>
    <n v="85023"/>
    <x v="1"/>
    <x v="624"/>
    <x v="1"/>
    <x v="8"/>
    <x v="618"/>
    <n v="19.194000000000003"/>
    <n v="7"/>
    <n v="0.7"/>
    <n v="-12.795999999999999"/>
  </r>
  <r>
    <n v="3298"/>
    <x v="1640"/>
    <x v="1"/>
    <x v="293"/>
    <d v="2012-05-30T00:00:00"/>
    <s v="Standard Class"/>
    <x v="12"/>
    <s v="Emily Burns"/>
    <x v="0"/>
    <s v="United States"/>
    <s v="Phoenix"/>
    <x v="16"/>
    <n v="85023"/>
    <x v="1"/>
    <x v="513"/>
    <x v="1"/>
    <x v="9"/>
    <x v="508"/>
    <n v="121.79200000000002"/>
    <n v="4"/>
    <n v="0.2"/>
    <n v="13.701599999999988"/>
  </r>
  <r>
    <n v="3299"/>
    <x v="1641"/>
    <x v="3"/>
    <x v="673"/>
    <d v="2014-11-17T00:00:00"/>
    <s v="Same Day"/>
    <x v="360"/>
    <s v="Mitch Willingham"/>
    <x v="1"/>
    <s v="United States"/>
    <s v="San Francisco"/>
    <x v="1"/>
    <n v="94122"/>
    <x v="1"/>
    <x v="1150"/>
    <x v="2"/>
    <x v="15"/>
    <x v="1129"/>
    <n v="1919.9760000000001"/>
    <n v="3"/>
    <n v="0.2"/>
    <n v="215.99729999999977"/>
  </r>
  <r>
    <n v="3300"/>
    <x v="1642"/>
    <x v="2"/>
    <x v="728"/>
    <d v="2011-11-22T00:00:00"/>
    <s v="Standard Class"/>
    <x v="229"/>
    <s v="Carlos Soltero"/>
    <x v="0"/>
    <s v="United States"/>
    <s v="Philadelphia"/>
    <x v="9"/>
    <n v="19140"/>
    <x v="3"/>
    <x v="13"/>
    <x v="1"/>
    <x v="8"/>
    <x v="13"/>
    <n v="50.997000000000007"/>
    <n v="1"/>
    <n v="0.7"/>
    <n v="-40.797600000000003"/>
  </r>
  <r>
    <n v="3301"/>
    <x v="1642"/>
    <x v="2"/>
    <x v="728"/>
    <d v="2011-11-22T00:00:00"/>
    <s v="Standard Class"/>
    <x v="229"/>
    <s v="Carlos Soltero"/>
    <x v="0"/>
    <s v="United States"/>
    <s v="Philadelphia"/>
    <x v="9"/>
    <n v="19140"/>
    <x v="3"/>
    <x v="82"/>
    <x v="1"/>
    <x v="4"/>
    <x v="82"/>
    <n v="76.792000000000002"/>
    <n v="1"/>
    <n v="0.2"/>
    <n v="-16.318300000000001"/>
  </r>
  <r>
    <n v="3302"/>
    <x v="1642"/>
    <x v="2"/>
    <x v="728"/>
    <d v="2011-11-22T00:00:00"/>
    <s v="Standard Class"/>
    <x v="229"/>
    <s v="Carlos Soltero"/>
    <x v="0"/>
    <s v="United States"/>
    <s v="Philadelphia"/>
    <x v="9"/>
    <n v="19140"/>
    <x v="3"/>
    <x v="1521"/>
    <x v="2"/>
    <x v="7"/>
    <x v="1499"/>
    <n v="539.96399999999994"/>
    <n v="6"/>
    <n v="0.4"/>
    <n v="-107.99280000000002"/>
  </r>
  <r>
    <n v="3303"/>
    <x v="1642"/>
    <x v="2"/>
    <x v="728"/>
    <d v="2011-11-22T00:00:00"/>
    <s v="Standard Class"/>
    <x v="229"/>
    <s v="Carlos Soltero"/>
    <x v="0"/>
    <s v="United States"/>
    <s v="Philadelphia"/>
    <x v="9"/>
    <n v="19140"/>
    <x v="3"/>
    <x v="1001"/>
    <x v="0"/>
    <x v="5"/>
    <x v="1244"/>
    <n v="60.311999999999998"/>
    <n v="3"/>
    <n v="0.2"/>
    <n v="5.2773000000000003"/>
  </r>
  <r>
    <n v="3304"/>
    <x v="1642"/>
    <x v="2"/>
    <x v="728"/>
    <d v="2011-11-22T00:00:00"/>
    <s v="Standard Class"/>
    <x v="229"/>
    <s v="Carlos Soltero"/>
    <x v="0"/>
    <s v="United States"/>
    <s v="Philadelphia"/>
    <x v="9"/>
    <n v="19140"/>
    <x v="3"/>
    <x v="870"/>
    <x v="1"/>
    <x v="8"/>
    <x v="855"/>
    <n v="1.9440000000000004"/>
    <n v="3"/>
    <n v="0.7"/>
    <n v="-1.4255999999999998"/>
  </r>
  <r>
    <n v="3305"/>
    <x v="1643"/>
    <x v="2"/>
    <x v="125"/>
    <d v="2012-01-01T00:00:00"/>
    <s v="Second Class"/>
    <x v="407"/>
    <s v="Stefania Perrino"/>
    <x v="1"/>
    <s v="United States"/>
    <s v="Laredo"/>
    <x v="5"/>
    <n v="78041"/>
    <x v="2"/>
    <x v="897"/>
    <x v="1"/>
    <x v="12"/>
    <x v="881"/>
    <n v="12.984000000000002"/>
    <n v="3"/>
    <n v="0.2"/>
    <n v="4.7066999999999997"/>
  </r>
  <r>
    <n v="3306"/>
    <x v="1643"/>
    <x v="2"/>
    <x v="125"/>
    <d v="2012-01-01T00:00:00"/>
    <s v="Second Class"/>
    <x v="407"/>
    <s v="Stefania Perrino"/>
    <x v="1"/>
    <s v="United States"/>
    <s v="Laredo"/>
    <x v="5"/>
    <n v="78041"/>
    <x v="2"/>
    <x v="1236"/>
    <x v="2"/>
    <x v="7"/>
    <x v="1210"/>
    <n v="217.58400000000003"/>
    <n v="2"/>
    <n v="0.2"/>
    <n v="19.03860000000001"/>
  </r>
  <r>
    <n v="3307"/>
    <x v="1643"/>
    <x v="2"/>
    <x v="125"/>
    <d v="2012-01-01T00:00:00"/>
    <s v="Second Class"/>
    <x v="407"/>
    <s v="Stefania Perrino"/>
    <x v="1"/>
    <s v="United States"/>
    <s v="Laredo"/>
    <x v="5"/>
    <n v="78041"/>
    <x v="2"/>
    <x v="819"/>
    <x v="2"/>
    <x v="7"/>
    <x v="807"/>
    <n v="328.77600000000007"/>
    <n v="3"/>
    <n v="0.2"/>
    <n v="28.767899999999997"/>
  </r>
  <r>
    <n v="3308"/>
    <x v="1643"/>
    <x v="2"/>
    <x v="125"/>
    <d v="2012-01-01T00:00:00"/>
    <s v="Second Class"/>
    <x v="407"/>
    <s v="Stefania Perrino"/>
    <x v="1"/>
    <s v="United States"/>
    <s v="Laredo"/>
    <x v="5"/>
    <n v="78041"/>
    <x v="2"/>
    <x v="315"/>
    <x v="1"/>
    <x v="8"/>
    <x v="312"/>
    <n v="2.2859999999999996"/>
    <n v="3"/>
    <n v="0.8"/>
    <n v="-3.6576000000000004"/>
  </r>
  <r>
    <n v="3309"/>
    <x v="1643"/>
    <x v="2"/>
    <x v="125"/>
    <d v="2012-01-01T00:00:00"/>
    <s v="Second Class"/>
    <x v="407"/>
    <s v="Stefania Perrino"/>
    <x v="1"/>
    <s v="United States"/>
    <s v="Laredo"/>
    <x v="5"/>
    <n v="78041"/>
    <x v="2"/>
    <x v="246"/>
    <x v="2"/>
    <x v="11"/>
    <x v="244"/>
    <n v="47.984000000000002"/>
    <n v="2"/>
    <n v="0.2"/>
    <n v="14.395200000000004"/>
  </r>
  <r>
    <n v="3310"/>
    <x v="1644"/>
    <x v="1"/>
    <x v="599"/>
    <d v="2012-11-11T00:00:00"/>
    <s v="Standard Class"/>
    <x v="265"/>
    <s v="Grant Thornton"/>
    <x v="1"/>
    <s v="United States"/>
    <s v="New York City"/>
    <x v="15"/>
    <n v="10009"/>
    <x v="3"/>
    <x v="1085"/>
    <x v="1"/>
    <x v="8"/>
    <x v="1066"/>
    <n v="25.344000000000001"/>
    <n v="6"/>
    <n v="0.2"/>
    <n v="8.8704000000000018"/>
  </r>
  <r>
    <n v="3311"/>
    <x v="1645"/>
    <x v="0"/>
    <x v="42"/>
    <d v="2013-09-23T00:00:00"/>
    <s v="Standard Class"/>
    <x v="560"/>
    <s v="Luke Weiss"/>
    <x v="0"/>
    <s v="United States"/>
    <s v="New York City"/>
    <x v="15"/>
    <n v="10035"/>
    <x v="3"/>
    <x v="920"/>
    <x v="1"/>
    <x v="8"/>
    <x v="903"/>
    <n v="232.40000000000003"/>
    <n v="5"/>
    <n v="0.2"/>
    <n v="78.434999999999988"/>
  </r>
  <r>
    <n v="3312"/>
    <x v="1646"/>
    <x v="0"/>
    <x v="231"/>
    <d v="2013-03-26T00:00:00"/>
    <s v="Second Class"/>
    <x v="692"/>
    <s v="Aaron Hawkins"/>
    <x v="1"/>
    <s v="United States"/>
    <s v="Gulfport"/>
    <x v="35"/>
    <n v="39503"/>
    <x v="0"/>
    <x v="893"/>
    <x v="0"/>
    <x v="5"/>
    <x v="877"/>
    <n v="86.45"/>
    <n v="7"/>
    <n v="0"/>
    <n v="38.038000000000004"/>
  </r>
  <r>
    <n v="3313"/>
    <x v="1647"/>
    <x v="2"/>
    <x v="127"/>
    <d v="2011-10-01T00:00:00"/>
    <s v="Standard Class"/>
    <x v="513"/>
    <s v="Thea Hendricks"/>
    <x v="0"/>
    <s v="United States"/>
    <s v="San Diego"/>
    <x v="1"/>
    <n v="92037"/>
    <x v="1"/>
    <x v="291"/>
    <x v="0"/>
    <x v="1"/>
    <x v="288"/>
    <n v="603.91999999999996"/>
    <n v="5"/>
    <n v="0.2"/>
    <n v="45.294000000000011"/>
  </r>
  <r>
    <n v="3314"/>
    <x v="1647"/>
    <x v="2"/>
    <x v="127"/>
    <d v="2011-10-01T00:00:00"/>
    <s v="Standard Class"/>
    <x v="513"/>
    <s v="Thea Hendricks"/>
    <x v="0"/>
    <s v="United States"/>
    <s v="San Diego"/>
    <x v="1"/>
    <n v="92037"/>
    <x v="1"/>
    <x v="1127"/>
    <x v="1"/>
    <x v="10"/>
    <x v="1106"/>
    <n v="81.98"/>
    <n v="2"/>
    <n v="0"/>
    <n v="40.170200000000001"/>
  </r>
  <r>
    <n v="3315"/>
    <x v="1648"/>
    <x v="3"/>
    <x v="165"/>
    <d v="2014-12-29T00:00:00"/>
    <s v="Standard Class"/>
    <x v="643"/>
    <s v="Hunter Glantz"/>
    <x v="0"/>
    <s v="United States"/>
    <s v="Oceanside"/>
    <x v="15"/>
    <n v="11572"/>
    <x v="3"/>
    <x v="291"/>
    <x v="0"/>
    <x v="1"/>
    <x v="288"/>
    <n v="271.76400000000001"/>
    <n v="2"/>
    <n v="0.1"/>
    <n v="48.313600000000008"/>
  </r>
  <r>
    <n v="3316"/>
    <x v="1648"/>
    <x v="3"/>
    <x v="165"/>
    <d v="2014-12-29T00:00:00"/>
    <s v="Standard Class"/>
    <x v="643"/>
    <s v="Hunter Glantz"/>
    <x v="0"/>
    <s v="United States"/>
    <s v="Oceanside"/>
    <x v="15"/>
    <n v="11572"/>
    <x v="3"/>
    <x v="1120"/>
    <x v="1"/>
    <x v="8"/>
    <x v="1099"/>
    <n v="14.376000000000001"/>
    <n v="3"/>
    <n v="0.2"/>
    <n v="4.8518999999999997"/>
  </r>
  <r>
    <n v="3317"/>
    <x v="1649"/>
    <x v="3"/>
    <x v="468"/>
    <d v="2014-11-16T00:00:00"/>
    <s v="Second Class"/>
    <x v="494"/>
    <s v="Edward Becker"/>
    <x v="1"/>
    <s v="United States"/>
    <s v="Round Rock"/>
    <x v="5"/>
    <n v="78664"/>
    <x v="2"/>
    <x v="1304"/>
    <x v="0"/>
    <x v="5"/>
    <x v="1280"/>
    <n v="341.96"/>
    <n v="5"/>
    <n v="0.6"/>
    <n v="-427.45000000000005"/>
  </r>
  <r>
    <n v="3318"/>
    <x v="1650"/>
    <x v="1"/>
    <x v="861"/>
    <d v="2012-09-15T00:00:00"/>
    <s v="Standard Class"/>
    <x v="56"/>
    <s v="Steven Cartwright"/>
    <x v="0"/>
    <s v="United States"/>
    <s v="Redlands"/>
    <x v="1"/>
    <n v="92374"/>
    <x v="1"/>
    <x v="626"/>
    <x v="1"/>
    <x v="6"/>
    <x v="620"/>
    <n v="181.35"/>
    <n v="9"/>
    <n v="0"/>
    <n v="48.964500000000001"/>
  </r>
  <r>
    <n v="3319"/>
    <x v="1650"/>
    <x v="1"/>
    <x v="861"/>
    <d v="2012-09-15T00:00:00"/>
    <s v="Standard Class"/>
    <x v="56"/>
    <s v="Steven Cartwright"/>
    <x v="0"/>
    <s v="United States"/>
    <s v="Redlands"/>
    <x v="1"/>
    <n v="92374"/>
    <x v="1"/>
    <x v="1186"/>
    <x v="1"/>
    <x v="2"/>
    <x v="1163"/>
    <n v="8.64"/>
    <n v="3"/>
    <n v="0"/>
    <n v="4.2336"/>
  </r>
  <r>
    <n v="3320"/>
    <x v="1651"/>
    <x v="2"/>
    <x v="414"/>
    <d v="2011-12-25T00:00:00"/>
    <s v="Standard Class"/>
    <x v="700"/>
    <s v="Tony Sayre"/>
    <x v="0"/>
    <s v="United States"/>
    <s v="Columbia"/>
    <x v="18"/>
    <n v="38401"/>
    <x v="0"/>
    <x v="1037"/>
    <x v="1"/>
    <x v="9"/>
    <x v="1018"/>
    <n v="43.512"/>
    <n v="7"/>
    <n v="0.2"/>
    <n v="3.8073000000000015"/>
  </r>
  <r>
    <n v="3321"/>
    <x v="1651"/>
    <x v="2"/>
    <x v="414"/>
    <d v="2011-12-25T00:00:00"/>
    <s v="Standard Class"/>
    <x v="700"/>
    <s v="Tony Sayre"/>
    <x v="0"/>
    <s v="United States"/>
    <s v="Columbia"/>
    <x v="18"/>
    <n v="38401"/>
    <x v="0"/>
    <x v="157"/>
    <x v="0"/>
    <x v="1"/>
    <x v="156"/>
    <n v="662.88"/>
    <n v="3"/>
    <n v="0.2"/>
    <n v="74.573999999999955"/>
  </r>
  <r>
    <n v="3322"/>
    <x v="1651"/>
    <x v="2"/>
    <x v="414"/>
    <d v="2011-12-25T00:00:00"/>
    <s v="Standard Class"/>
    <x v="700"/>
    <s v="Tony Sayre"/>
    <x v="0"/>
    <s v="United States"/>
    <s v="Columbia"/>
    <x v="18"/>
    <n v="38401"/>
    <x v="0"/>
    <x v="1076"/>
    <x v="1"/>
    <x v="10"/>
    <x v="1057"/>
    <n v="25.920000000000005"/>
    <n v="5"/>
    <n v="0.2"/>
    <n v="9.0719999999999992"/>
  </r>
  <r>
    <n v="3323"/>
    <x v="1652"/>
    <x v="1"/>
    <x v="862"/>
    <d v="2012-07-27T00:00:00"/>
    <s v="Standard Class"/>
    <x v="274"/>
    <s v="Tracy Hopkins"/>
    <x v="2"/>
    <s v="United States"/>
    <s v="New York City"/>
    <x v="15"/>
    <n v="10009"/>
    <x v="3"/>
    <x v="9"/>
    <x v="1"/>
    <x v="9"/>
    <x v="9"/>
    <n v="68.94"/>
    <n v="3"/>
    <n v="0"/>
    <n v="20.681999999999995"/>
  </r>
  <r>
    <n v="3324"/>
    <x v="1652"/>
    <x v="1"/>
    <x v="862"/>
    <d v="2012-07-27T00:00:00"/>
    <s v="Standard Class"/>
    <x v="274"/>
    <s v="Tracy Hopkins"/>
    <x v="2"/>
    <s v="United States"/>
    <s v="New York City"/>
    <x v="15"/>
    <n v="10009"/>
    <x v="3"/>
    <x v="592"/>
    <x v="0"/>
    <x v="5"/>
    <x v="587"/>
    <n v="128.82"/>
    <n v="3"/>
    <n v="0"/>
    <n v="50.239800000000002"/>
  </r>
  <r>
    <n v="3325"/>
    <x v="1653"/>
    <x v="2"/>
    <x v="7"/>
    <d v="2011-11-15T00:00:00"/>
    <s v="Standard Class"/>
    <x v="30"/>
    <s v="Karen Daniels"/>
    <x v="0"/>
    <s v="United States"/>
    <s v="Houston"/>
    <x v="5"/>
    <n v="77095"/>
    <x v="2"/>
    <x v="1176"/>
    <x v="1"/>
    <x v="8"/>
    <x v="1153"/>
    <n v="896.98999999999978"/>
    <n v="5"/>
    <n v="0.8"/>
    <n v="-1480.0335000000009"/>
  </r>
  <r>
    <n v="3326"/>
    <x v="1653"/>
    <x v="2"/>
    <x v="7"/>
    <d v="2011-11-15T00:00:00"/>
    <s v="Standard Class"/>
    <x v="30"/>
    <s v="Karen Daniels"/>
    <x v="0"/>
    <s v="United States"/>
    <s v="Houston"/>
    <x v="5"/>
    <n v="77095"/>
    <x v="2"/>
    <x v="1488"/>
    <x v="1"/>
    <x v="8"/>
    <x v="1466"/>
    <n v="1.2339999999999998"/>
    <n v="1"/>
    <n v="0.8"/>
    <n v="-1.9744000000000002"/>
  </r>
  <r>
    <n v="3327"/>
    <x v="1653"/>
    <x v="2"/>
    <x v="7"/>
    <d v="2011-11-15T00:00:00"/>
    <s v="Standard Class"/>
    <x v="30"/>
    <s v="Karen Daniels"/>
    <x v="0"/>
    <s v="United States"/>
    <s v="Houston"/>
    <x v="5"/>
    <n v="77095"/>
    <x v="2"/>
    <x v="1473"/>
    <x v="1"/>
    <x v="6"/>
    <x v="1451"/>
    <n v="67.56"/>
    <n v="3"/>
    <n v="0.2"/>
    <n v="6.7560000000000038"/>
  </r>
  <r>
    <n v="3328"/>
    <x v="1653"/>
    <x v="2"/>
    <x v="7"/>
    <d v="2011-11-15T00:00:00"/>
    <s v="Standard Class"/>
    <x v="30"/>
    <s v="Karen Daniels"/>
    <x v="0"/>
    <s v="United States"/>
    <s v="Houston"/>
    <x v="5"/>
    <n v="77095"/>
    <x v="2"/>
    <x v="362"/>
    <x v="1"/>
    <x v="10"/>
    <x v="357"/>
    <n v="21.720000000000002"/>
    <n v="5"/>
    <n v="0.2"/>
    <n v="7.8734999999999991"/>
  </r>
  <r>
    <n v="3329"/>
    <x v="1653"/>
    <x v="2"/>
    <x v="7"/>
    <d v="2011-11-15T00:00:00"/>
    <s v="Standard Class"/>
    <x v="30"/>
    <s v="Karen Daniels"/>
    <x v="0"/>
    <s v="United States"/>
    <s v="Houston"/>
    <x v="5"/>
    <n v="77095"/>
    <x v="2"/>
    <x v="1522"/>
    <x v="1"/>
    <x v="10"/>
    <x v="1500"/>
    <n v="262.33600000000001"/>
    <n v="8"/>
    <n v="0.2"/>
    <n v="95.096800000000002"/>
  </r>
  <r>
    <n v="3330"/>
    <x v="1653"/>
    <x v="2"/>
    <x v="7"/>
    <d v="2011-11-15T00:00:00"/>
    <s v="Standard Class"/>
    <x v="30"/>
    <s v="Karen Daniels"/>
    <x v="0"/>
    <s v="United States"/>
    <s v="Houston"/>
    <x v="5"/>
    <n v="77095"/>
    <x v="2"/>
    <x v="918"/>
    <x v="2"/>
    <x v="7"/>
    <x v="901"/>
    <n v="148.47999999999999"/>
    <n v="2"/>
    <n v="0.2"/>
    <n v="16.703999999999986"/>
  </r>
  <r>
    <n v="3331"/>
    <x v="1653"/>
    <x v="2"/>
    <x v="7"/>
    <d v="2011-11-15T00:00:00"/>
    <s v="Standard Class"/>
    <x v="30"/>
    <s v="Karen Daniels"/>
    <x v="0"/>
    <s v="United States"/>
    <s v="Houston"/>
    <x v="5"/>
    <n v="77095"/>
    <x v="2"/>
    <x v="1161"/>
    <x v="2"/>
    <x v="7"/>
    <x v="1139"/>
    <n v="241.17599999999999"/>
    <n v="3"/>
    <n v="0.2"/>
    <n v="15.07350000000001"/>
  </r>
  <r>
    <n v="3332"/>
    <x v="1654"/>
    <x v="3"/>
    <x v="817"/>
    <d v="2014-12-21T00:00:00"/>
    <s v="Standard Class"/>
    <x v="39"/>
    <s v="Gary Mitchum"/>
    <x v="2"/>
    <s v="United States"/>
    <s v="Chicago"/>
    <x v="10"/>
    <n v="60653"/>
    <x v="2"/>
    <x v="1523"/>
    <x v="2"/>
    <x v="11"/>
    <x v="1501"/>
    <n v="227.976"/>
    <n v="3"/>
    <n v="0.2"/>
    <n v="28.496999999999957"/>
  </r>
  <r>
    <n v="3333"/>
    <x v="1654"/>
    <x v="3"/>
    <x v="817"/>
    <d v="2014-12-21T00:00:00"/>
    <s v="Standard Class"/>
    <x v="39"/>
    <s v="Gary Mitchum"/>
    <x v="2"/>
    <s v="United States"/>
    <s v="Chicago"/>
    <x v="10"/>
    <n v="60653"/>
    <x v="2"/>
    <x v="1513"/>
    <x v="2"/>
    <x v="7"/>
    <x v="1491"/>
    <n v="52.679999999999993"/>
    <n v="3"/>
    <n v="0.2"/>
    <n v="19.754999999999999"/>
  </r>
  <r>
    <n v="3334"/>
    <x v="1654"/>
    <x v="3"/>
    <x v="817"/>
    <d v="2014-12-21T00:00:00"/>
    <s v="Standard Class"/>
    <x v="39"/>
    <s v="Gary Mitchum"/>
    <x v="2"/>
    <s v="United States"/>
    <s v="Chicago"/>
    <x v="10"/>
    <n v="60653"/>
    <x v="2"/>
    <x v="1524"/>
    <x v="0"/>
    <x v="5"/>
    <x v="1502"/>
    <n v="2.032"/>
    <n v="1"/>
    <n v="0.6"/>
    <n v="-1.3208000000000002"/>
  </r>
  <r>
    <n v="3335"/>
    <x v="1655"/>
    <x v="3"/>
    <x v="170"/>
    <d v="2014-08-23T00:00:00"/>
    <s v="First Class"/>
    <x v="701"/>
    <s v="Patrick Ryan"/>
    <x v="0"/>
    <s v="United States"/>
    <s v="Oakland"/>
    <x v="1"/>
    <n v="94601"/>
    <x v="1"/>
    <x v="786"/>
    <x v="1"/>
    <x v="6"/>
    <x v="777"/>
    <n v="17.12"/>
    <n v="4"/>
    <n v="0"/>
    <n v="4.9647999999999985"/>
  </r>
  <r>
    <n v="3336"/>
    <x v="1655"/>
    <x v="3"/>
    <x v="170"/>
    <d v="2014-08-23T00:00:00"/>
    <s v="First Class"/>
    <x v="701"/>
    <s v="Patrick Ryan"/>
    <x v="0"/>
    <s v="United States"/>
    <s v="Oakland"/>
    <x v="1"/>
    <n v="94601"/>
    <x v="1"/>
    <x v="524"/>
    <x v="2"/>
    <x v="7"/>
    <x v="519"/>
    <n v="431.96800000000007"/>
    <n v="4"/>
    <n v="0.2"/>
    <n v="37.797199999999975"/>
  </r>
  <r>
    <n v="3337"/>
    <x v="1655"/>
    <x v="3"/>
    <x v="170"/>
    <d v="2014-08-23T00:00:00"/>
    <s v="First Class"/>
    <x v="701"/>
    <s v="Patrick Ryan"/>
    <x v="0"/>
    <s v="United States"/>
    <s v="Oakland"/>
    <x v="1"/>
    <n v="94601"/>
    <x v="1"/>
    <x v="1525"/>
    <x v="0"/>
    <x v="5"/>
    <x v="1503"/>
    <n v="129.91999999999999"/>
    <n v="4"/>
    <n v="0"/>
    <n v="10.393599999999992"/>
  </r>
  <r>
    <n v="3338"/>
    <x v="1655"/>
    <x v="3"/>
    <x v="170"/>
    <d v="2014-08-23T00:00:00"/>
    <s v="First Class"/>
    <x v="701"/>
    <s v="Patrick Ryan"/>
    <x v="0"/>
    <s v="United States"/>
    <s v="Oakland"/>
    <x v="1"/>
    <n v="94601"/>
    <x v="1"/>
    <x v="10"/>
    <x v="0"/>
    <x v="3"/>
    <x v="10"/>
    <n v="568.72800000000007"/>
    <n v="3"/>
    <n v="0.2"/>
    <n v="28.436399999999935"/>
  </r>
  <r>
    <n v="3339"/>
    <x v="1655"/>
    <x v="3"/>
    <x v="170"/>
    <d v="2014-08-23T00:00:00"/>
    <s v="First Class"/>
    <x v="701"/>
    <s v="Patrick Ryan"/>
    <x v="0"/>
    <s v="United States"/>
    <s v="Oakland"/>
    <x v="1"/>
    <n v="94601"/>
    <x v="1"/>
    <x v="1526"/>
    <x v="1"/>
    <x v="8"/>
    <x v="1504"/>
    <n v="117.14400000000001"/>
    <n v="9"/>
    <n v="0.2"/>
    <n v="42.464699999999993"/>
  </r>
  <r>
    <n v="3340"/>
    <x v="1655"/>
    <x v="3"/>
    <x v="170"/>
    <d v="2014-08-23T00:00:00"/>
    <s v="First Class"/>
    <x v="701"/>
    <s v="Patrick Ryan"/>
    <x v="0"/>
    <s v="United States"/>
    <s v="Oakland"/>
    <x v="1"/>
    <n v="94601"/>
    <x v="1"/>
    <x v="1527"/>
    <x v="1"/>
    <x v="9"/>
    <x v="1505"/>
    <n v="203.52"/>
    <n v="3"/>
    <n v="0"/>
    <n v="54.950400000000002"/>
  </r>
  <r>
    <n v="3341"/>
    <x v="1655"/>
    <x v="3"/>
    <x v="170"/>
    <d v="2014-08-23T00:00:00"/>
    <s v="First Class"/>
    <x v="701"/>
    <s v="Patrick Ryan"/>
    <x v="0"/>
    <s v="United States"/>
    <s v="Oakland"/>
    <x v="1"/>
    <n v="94601"/>
    <x v="1"/>
    <x v="322"/>
    <x v="1"/>
    <x v="2"/>
    <x v="319"/>
    <n v="51.75"/>
    <n v="5"/>
    <n v="0"/>
    <n v="24.84"/>
  </r>
  <r>
    <n v="3342"/>
    <x v="1656"/>
    <x v="0"/>
    <x v="278"/>
    <d v="2013-09-02T00:00:00"/>
    <s v="Second Class"/>
    <x v="26"/>
    <s v="Ted Butterfield"/>
    <x v="0"/>
    <s v="United States"/>
    <s v="Quincy"/>
    <x v="31"/>
    <n v="2169"/>
    <x v="3"/>
    <x v="1127"/>
    <x v="1"/>
    <x v="10"/>
    <x v="1106"/>
    <n v="122.97"/>
    <n v="3"/>
    <n v="0"/>
    <n v="60.255300000000005"/>
  </r>
  <r>
    <n v="3343"/>
    <x v="1656"/>
    <x v="0"/>
    <x v="278"/>
    <d v="2013-09-02T00:00:00"/>
    <s v="Second Class"/>
    <x v="26"/>
    <s v="Ted Butterfield"/>
    <x v="0"/>
    <s v="United States"/>
    <s v="Quincy"/>
    <x v="31"/>
    <n v="2169"/>
    <x v="3"/>
    <x v="1110"/>
    <x v="0"/>
    <x v="3"/>
    <x v="1090"/>
    <n v="244.61499999999998"/>
    <n v="1"/>
    <n v="0.3"/>
    <n v="20.966999999999999"/>
  </r>
  <r>
    <n v="3344"/>
    <x v="1656"/>
    <x v="0"/>
    <x v="278"/>
    <d v="2013-09-02T00:00:00"/>
    <s v="Second Class"/>
    <x v="26"/>
    <s v="Ted Butterfield"/>
    <x v="0"/>
    <s v="United States"/>
    <s v="Quincy"/>
    <x v="31"/>
    <n v="2169"/>
    <x v="3"/>
    <x v="222"/>
    <x v="2"/>
    <x v="7"/>
    <x v="220"/>
    <n v="59.97"/>
    <n v="3"/>
    <n v="0"/>
    <n v="28.785599999999995"/>
  </r>
  <r>
    <n v="3345"/>
    <x v="1656"/>
    <x v="0"/>
    <x v="278"/>
    <d v="2013-09-02T00:00:00"/>
    <s v="Second Class"/>
    <x v="26"/>
    <s v="Ted Butterfield"/>
    <x v="0"/>
    <s v="United States"/>
    <s v="Quincy"/>
    <x v="31"/>
    <n v="2169"/>
    <x v="3"/>
    <x v="187"/>
    <x v="1"/>
    <x v="10"/>
    <x v="186"/>
    <n v="81.540000000000006"/>
    <n v="9"/>
    <n v="0"/>
    <n v="36.692999999999998"/>
  </r>
  <r>
    <n v="3346"/>
    <x v="1656"/>
    <x v="0"/>
    <x v="278"/>
    <d v="2013-09-02T00:00:00"/>
    <s v="Second Class"/>
    <x v="26"/>
    <s v="Ted Butterfield"/>
    <x v="0"/>
    <s v="United States"/>
    <s v="Quincy"/>
    <x v="31"/>
    <n v="2169"/>
    <x v="3"/>
    <x v="848"/>
    <x v="1"/>
    <x v="13"/>
    <x v="33"/>
    <n v="11.68"/>
    <n v="4"/>
    <n v="0"/>
    <n v="5.2559999999999993"/>
  </r>
  <r>
    <n v="3347"/>
    <x v="1656"/>
    <x v="0"/>
    <x v="278"/>
    <d v="2013-09-02T00:00:00"/>
    <s v="Second Class"/>
    <x v="26"/>
    <s v="Ted Butterfield"/>
    <x v="0"/>
    <s v="United States"/>
    <s v="Quincy"/>
    <x v="31"/>
    <n v="2169"/>
    <x v="3"/>
    <x v="1458"/>
    <x v="1"/>
    <x v="8"/>
    <x v="1435"/>
    <n v="29"/>
    <n v="5"/>
    <n v="0"/>
    <n v="13.919999999999998"/>
  </r>
  <r>
    <n v="3348"/>
    <x v="1657"/>
    <x v="1"/>
    <x v="863"/>
    <d v="2012-08-20T00:00:00"/>
    <s v="Standard Class"/>
    <x v="21"/>
    <s v="Odella Nelson"/>
    <x v="1"/>
    <s v="United States"/>
    <s v="Yucaipa"/>
    <x v="1"/>
    <n v="92399"/>
    <x v="1"/>
    <x v="400"/>
    <x v="1"/>
    <x v="6"/>
    <x v="396"/>
    <n v="50.8"/>
    <n v="5"/>
    <n v="0"/>
    <n v="13.208000000000002"/>
  </r>
  <r>
    <n v="3349"/>
    <x v="1658"/>
    <x v="3"/>
    <x v="60"/>
    <d v="2014-11-08T00:00:00"/>
    <s v="First Class"/>
    <x v="124"/>
    <s v="Alan Haines"/>
    <x v="1"/>
    <s v="United States"/>
    <s v="Chicago"/>
    <x v="10"/>
    <n v="60623"/>
    <x v="2"/>
    <x v="27"/>
    <x v="1"/>
    <x v="8"/>
    <x v="27"/>
    <n v="16.029999999999998"/>
    <n v="5"/>
    <n v="0.8"/>
    <n v="-25.648000000000003"/>
  </r>
  <r>
    <n v="3350"/>
    <x v="1659"/>
    <x v="0"/>
    <x v="864"/>
    <d v="2013-08-22T00:00:00"/>
    <s v="Standard Class"/>
    <x v="392"/>
    <s v="Neoma Murray"/>
    <x v="0"/>
    <s v="United States"/>
    <s v="Seattle"/>
    <x v="4"/>
    <n v="98105"/>
    <x v="1"/>
    <x v="696"/>
    <x v="1"/>
    <x v="8"/>
    <x v="689"/>
    <n v="15.712000000000002"/>
    <n v="4"/>
    <n v="0.2"/>
    <n v="5.6955999999999989"/>
  </r>
  <r>
    <n v="3351"/>
    <x v="1660"/>
    <x v="0"/>
    <x v="482"/>
    <d v="2014-01-01T00:00:00"/>
    <s v="Standard Class"/>
    <x v="239"/>
    <s v="Andrew Roberts"/>
    <x v="0"/>
    <s v="United States"/>
    <s v="New York City"/>
    <x v="15"/>
    <n v="10024"/>
    <x v="3"/>
    <x v="1048"/>
    <x v="2"/>
    <x v="11"/>
    <x v="1028"/>
    <n v="89.97"/>
    <n v="3"/>
    <n v="0"/>
    <n v="18.893699999999995"/>
  </r>
  <r>
    <n v="3352"/>
    <x v="1661"/>
    <x v="2"/>
    <x v="865"/>
    <d v="2011-09-28T00:00:00"/>
    <s v="Standard Class"/>
    <x v="312"/>
    <s v="Brian Moss"/>
    <x v="1"/>
    <s v="United States"/>
    <s v="San Diego"/>
    <x v="1"/>
    <n v="92037"/>
    <x v="1"/>
    <x v="1528"/>
    <x v="0"/>
    <x v="0"/>
    <x v="1506"/>
    <n v="435.99900000000002"/>
    <n v="3"/>
    <n v="0.15"/>
    <n v="20.517599999999987"/>
  </r>
  <r>
    <n v="3353"/>
    <x v="1661"/>
    <x v="2"/>
    <x v="865"/>
    <d v="2011-09-28T00:00:00"/>
    <s v="Standard Class"/>
    <x v="312"/>
    <s v="Brian Moss"/>
    <x v="1"/>
    <s v="United States"/>
    <s v="San Diego"/>
    <x v="1"/>
    <n v="92037"/>
    <x v="1"/>
    <x v="66"/>
    <x v="2"/>
    <x v="7"/>
    <x v="66"/>
    <n v="83.984000000000009"/>
    <n v="2"/>
    <n v="0.2"/>
    <n v="31.494"/>
  </r>
  <r>
    <n v="3354"/>
    <x v="1662"/>
    <x v="2"/>
    <x v="866"/>
    <d v="2011-07-24T00:00:00"/>
    <s v="Standard Class"/>
    <x v="119"/>
    <s v="Christine Abelman"/>
    <x v="1"/>
    <s v="United States"/>
    <s v="Bristol"/>
    <x v="29"/>
    <n v="6010"/>
    <x v="3"/>
    <x v="1149"/>
    <x v="2"/>
    <x v="7"/>
    <x v="1128"/>
    <n v="359.98"/>
    <n v="2"/>
    <n v="0"/>
    <n v="93.594800000000021"/>
  </r>
  <r>
    <n v="3355"/>
    <x v="1662"/>
    <x v="2"/>
    <x v="866"/>
    <d v="2011-07-24T00:00:00"/>
    <s v="Standard Class"/>
    <x v="119"/>
    <s v="Christine Abelman"/>
    <x v="1"/>
    <s v="United States"/>
    <s v="Bristol"/>
    <x v="29"/>
    <n v="6010"/>
    <x v="3"/>
    <x v="1529"/>
    <x v="0"/>
    <x v="3"/>
    <x v="1507"/>
    <n v="70.559999999999988"/>
    <n v="1"/>
    <n v="0.3"/>
    <n v="-4.032"/>
  </r>
  <r>
    <n v="3356"/>
    <x v="1662"/>
    <x v="2"/>
    <x v="866"/>
    <d v="2011-07-24T00:00:00"/>
    <s v="Standard Class"/>
    <x v="119"/>
    <s v="Christine Abelman"/>
    <x v="1"/>
    <s v="United States"/>
    <s v="Bristol"/>
    <x v="29"/>
    <n v="6010"/>
    <x v="3"/>
    <x v="864"/>
    <x v="1"/>
    <x v="8"/>
    <x v="850"/>
    <n v="20.88"/>
    <n v="2"/>
    <n v="0"/>
    <n v="9.6047999999999991"/>
  </r>
  <r>
    <n v="3357"/>
    <x v="1662"/>
    <x v="2"/>
    <x v="866"/>
    <d v="2011-07-24T00:00:00"/>
    <s v="Standard Class"/>
    <x v="119"/>
    <s v="Christine Abelman"/>
    <x v="1"/>
    <s v="United States"/>
    <s v="Bristol"/>
    <x v="29"/>
    <n v="6010"/>
    <x v="3"/>
    <x v="315"/>
    <x v="1"/>
    <x v="8"/>
    <x v="312"/>
    <n v="3.81"/>
    <n v="1"/>
    <n v="0"/>
    <n v="1.8288"/>
  </r>
  <r>
    <n v="3358"/>
    <x v="1663"/>
    <x v="3"/>
    <x v="210"/>
    <d v="2014-09-14T00:00:00"/>
    <s v="Standard Class"/>
    <x v="376"/>
    <s v="Nicole Fjeld"/>
    <x v="2"/>
    <s v="United States"/>
    <s v="Chicago"/>
    <x v="10"/>
    <n v="60610"/>
    <x v="2"/>
    <x v="885"/>
    <x v="1"/>
    <x v="10"/>
    <x v="33"/>
    <n v="73.007999999999996"/>
    <n v="9"/>
    <n v="0.2"/>
    <n v="26.465400000000006"/>
  </r>
  <r>
    <n v="3359"/>
    <x v="1664"/>
    <x v="0"/>
    <x v="715"/>
    <d v="2013-05-11T00:00:00"/>
    <s v="Standard Class"/>
    <x v="578"/>
    <s v="Art Ferguson"/>
    <x v="0"/>
    <s v="United States"/>
    <s v="Chicago"/>
    <x v="10"/>
    <n v="60610"/>
    <x v="2"/>
    <x v="385"/>
    <x v="1"/>
    <x v="8"/>
    <x v="381"/>
    <n v="3.2079999999999993"/>
    <n v="2"/>
    <n v="0.8"/>
    <n v="-5.2932000000000023"/>
  </r>
  <r>
    <n v="3360"/>
    <x v="1664"/>
    <x v="0"/>
    <x v="715"/>
    <d v="2013-05-11T00:00:00"/>
    <s v="Standard Class"/>
    <x v="578"/>
    <s v="Art Ferguson"/>
    <x v="0"/>
    <s v="United States"/>
    <s v="Chicago"/>
    <x v="10"/>
    <n v="60610"/>
    <x v="2"/>
    <x v="960"/>
    <x v="2"/>
    <x v="11"/>
    <x v="944"/>
    <n v="26.176000000000002"/>
    <n v="2"/>
    <n v="0.2"/>
    <n v="-3.272000000000002"/>
  </r>
  <r>
    <n v="3361"/>
    <x v="1665"/>
    <x v="1"/>
    <x v="593"/>
    <d v="2012-06-08T00:00:00"/>
    <s v="Second Class"/>
    <x v="426"/>
    <s v="Tracy Collins"/>
    <x v="2"/>
    <s v="United States"/>
    <s v="New York City"/>
    <x v="15"/>
    <n v="10024"/>
    <x v="3"/>
    <x v="229"/>
    <x v="1"/>
    <x v="10"/>
    <x v="227"/>
    <n v="30.44"/>
    <n v="4"/>
    <n v="0"/>
    <n v="14.306799999999999"/>
  </r>
  <r>
    <n v="3362"/>
    <x v="1665"/>
    <x v="1"/>
    <x v="593"/>
    <d v="2012-06-08T00:00:00"/>
    <s v="Second Class"/>
    <x v="426"/>
    <s v="Tracy Collins"/>
    <x v="2"/>
    <s v="United States"/>
    <s v="New York City"/>
    <x v="15"/>
    <n v="10024"/>
    <x v="3"/>
    <x v="1530"/>
    <x v="0"/>
    <x v="5"/>
    <x v="1508"/>
    <n v="35.28"/>
    <n v="3"/>
    <n v="0"/>
    <n v="11.995199999999997"/>
  </r>
  <r>
    <n v="3363"/>
    <x v="1666"/>
    <x v="1"/>
    <x v="350"/>
    <d v="2012-12-20T00:00:00"/>
    <s v="Standard Class"/>
    <x v="656"/>
    <s v="Dean percer"/>
    <x v="2"/>
    <s v="United States"/>
    <s v="Revere"/>
    <x v="31"/>
    <n v="2151"/>
    <x v="3"/>
    <x v="498"/>
    <x v="1"/>
    <x v="10"/>
    <x v="493"/>
    <n v="19.440000000000001"/>
    <n v="3"/>
    <n v="0"/>
    <n v="9.3312000000000008"/>
  </r>
  <r>
    <n v="3364"/>
    <x v="1666"/>
    <x v="1"/>
    <x v="350"/>
    <d v="2012-12-20T00:00:00"/>
    <s v="Standard Class"/>
    <x v="656"/>
    <s v="Dean percer"/>
    <x v="2"/>
    <s v="United States"/>
    <s v="Revere"/>
    <x v="31"/>
    <n v="2151"/>
    <x v="3"/>
    <x v="92"/>
    <x v="1"/>
    <x v="8"/>
    <x v="92"/>
    <n v="37.880000000000003"/>
    <n v="2"/>
    <n v="0"/>
    <n v="18.940000000000001"/>
  </r>
  <r>
    <n v="3365"/>
    <x v="1667"/>
    <x v="0"/>
    <x v="87"/>
    <d v="2013-07-19T00:00:00"/>
    <s v="Second Class"/>
    <x v="466"/>
    <s v="Mark Cousins"/>
    <x v="1"/>
    <s v="United States"/>
    <s v="Houston"/>
    <x v="5"/>
    <n v="77036"/>
    <x v="2"/>
    <x v="740"/>
    <x v="0"/>
    <x v="5"/>
    <x v="33"/>
    <n v="9.5519999999999996"/>
    <n v="3"/>
    <n v="0.6"/>
    <n v="-3.8207999999999984"/>
  </r>
  <r>
    <n v="3366"/>
    <x v="1668"/>
    <x v="2"/>
    <x v="867"/>
    <d v="2011-02-03T00:00:00"/>
    <s v="First Class"/>
    <x v="702"/>
    <s v="Liz Carlisle"/>
    <x v="0"/>
    <s v="United States"/>
    <s v="Mission Viejo"/>
    <x v="1"/>
    <n v="92691"/>
    <x v="1"/>
    <x v="1106"/>
    <x v="0"/>
    <x v="0"/>
    <x v="1086"/>
    <n v="290.666"/>
    <n v="2"/>
    <n v="0.15"/>
    <n v="3.4195999999999884"/>
  </r>
  <r>
    <n v="3367"/>
    <x v="1669"/>
    <x v="2"/>
    <x v="868"/>
    <d v="2011-07-15T00:00:00"/>
    <s v="Standard Class"/>
    <x v="312"/>
    <s v="Brian Moss"/>
    <x v="1"/>
    <s v="United States"/>
    <s v="Dallas"/>
    <x v="5"/>
    <n v="75217"/>
    <x v="2"/>
    <x v="934"/>
    <x v="1"/>
    <x v="10"/>
    <x v="918"/>
    <n v="10.368000000000002"/>
    <n v="2"/>
    <n v="0.2"/>
    <n v="3.6288"/>
  </r>
  <r>
    <n v="3368"/>
    <x v="1669"/>
    <x v="2"/>
    <x v="868"/>
    <d v="2011-07-15T00:00:00"/>
    <s v="Standard Class"/>
    <x v="312"/>
    <s v="Brian Moss"/>
    <x v="1"/>
    <s v="United States"/>
    <s v="Dallas"/>
    <x v="5"/>
    <n v="75217"/>
    <x v="2"/>
    <x v="1357"/>
    <x v="1"/>
    <x v="10"/>
    <x v="1334"/>
    <n v="14.352000000000002"/>
    <n v="3"/>
    <n v="0.2"/>
    <n v="4.4849999999999994"/>
  </r>
  <r>
    <n v="3369"/>
    <x v="1670"/>
    <x v="1"/>
    <x v="82"/>
    <d v="2012-11-25T00:00:00"/>
    <s v="Standard Class"/>
    <x v="508"/>
    <s v="Natalie Webber"/>
    <x v="0"/>
    <s v="United States"/>
    <s v="Las Vegas"/>
    <x v="33"/>
    <n v="89115"/>
    <x v="1"/>
    <x v="1531"/>
    <x v="0"/>
    <x v="0"/>
    <x v="1509"/>
    <n v="141.96"/>
    <n v="2"/>
    <n v="0"/>
    <n v="41.168399999999991"/>
  </r>
  <r>
    <n v="3370"/>
    <x v="1670"/>
    <x v="1"/>
    <x v="82"/>
    <d v="2012-11-25T00:00:00"/>
    <s v="Standard Class"/>
    <x v="508"/>
    <s v="Natalie Webber"/>
    <x v="0"/>
    <s v="United States"/>
    <s v="Las Vegas"/>
    <x v="33"/>
    <n v="89115"/>
    <x v="1"/>
    <x v="340"/>
    <x v="1"/>
    <x v="8"/>
    <x v="336"/>
    <n v="66.048000000000002"/>
    <n v="4"/>
    <n v="0.2"/>
    <n v="23.116799999999998"/>
  </r>
  <r>
    <n v="3371"/>
    <x v="1671"/>
    <x v="0"/>
    <x v="869"/>
    <d v="2013-03-26T00:00:00"/>
    <s v="Same Day"/>
    <x v="509"/>
    <s v="Toby Braunhardt"/>
    <x v="0"/>
    <s v="United States"/>
    <s v="Norman"/>
    <x v="26"/>
    <n v="73071"/>
    <x v="2"/>
    <x v="217"/>
    <x v="2"/>
    <x v="11"/>
    <x v="216"/>
    <n v="1287.45"/>
    <n v="5"/>
    <n v="0"/>
    <n v="244.61549999999988"/>
  </r>
  <r>
    <n v="3372"/>
    <x v="1672"/>
    <x v="3"/>
    <x v="397"/>
    <d v="2014-10-01T00:00:00"/>
    <s v="Standard Class"/>
    <x v="94"/>
    <s v="Bruce Stewart"/>
    <x v="0"/>
    <s v="United States"/>
    <s v="San Francisco"/>
    <x v="1"/>
    <n v="94122"/>
    <x v="1"/>
    <x v="973"/>
    <x v="1"/>
    <x v="8"/>
    <x v="958"/>
    <n v="25.824000000000002"/>
    <n v="6"/>
    <n v="0.2"/>
    <n v="9.0383999999999993"/>
  </r>
  <r>
    <n v="3373"/>
    <x v="1672"/>
    <x v="3"/>
    <x v="397"/>
    <d v="2014-10-01T00:00:00"/>
    <s v="Standard Class"/>
    <x v="94"/>
    <s v="Bruce Stewart"/>
    <x v="0"/>
    <s v="United States"/>
    <s v="San Francisco"/>
    <x v="1"/>
    <n v="94122"/>
    <x v="1"/>
    <x v="1429"/>
    <x v="1"/>
    <x v="9"/>
    <x v="1408"/>
    <n v="160.96"/>
    <n v="2"/>
    <n v="0"/>
    <n v="48.287999999999997"/>
  </r>
  <r>
    <n v="3374"/>
    <x v="1673"/>
    <x v="1"/>
    <x v="784"/>
    <d v="2012-12-10T00:00:00"/>
    <s v="Standard Class"/>
    <x v="2"/>
    <s v="Sean O'Donnell"/>
    <x v="0"/>
    <s v="United States"/>
    <s v="Hempstead"/>
    <x v="15"/>
    <n v="11550"/>
    <x v="3"/>
    <x v="1462"/>
    <x v="0"/>
    <x v="5"/>
    <x v="1439"/>
    <n v="28.44"/>
    <n v="3"/>
    <n v="0"/>
    <n v="11.376000000000001"/>
  </r>
  <r>
    <n v="3375"/>
    <x v="1673"/>
    <x v="1"/>
    <x v="784"/>
    <d v="2012-12-10T00:00:00"/>
    <s v="Standard Class"/>
    <x v="2"/>
    <s v="Sean O'Donnell"/>
    <x v="0"/>
    <s v="United States"/>
    <s v="Hempstead"/>
    <x v="15"/>
    <n v="11550"/>
    <x v="3"/>
    <x v="394"/>
    <x v="0"/>
    <x v="1"/>
    <x v="390"/>
    <n v="364.41"/>
    <n v="5"/>
    <n v="0.1"/>
    <n v="8.0980000000000203"/>
  </r>
  <r>
    <n v="3376"/>
    <x v="1673"/>
    <x v="1"/>
    <x v="784"/>
    <d v="2012-12-10T00:00:00"/>
    <s v="Standard Class"/>
    <x v="2"/>
    <s v="Sean O'Donnell"/>
    <x v="0"/>
    <s v="United States"/>
    <s v="Hempstead"/>
    <x v="15"/>
    <n v="11550"/>
    <x v="3"/>
    <x v="433"/>
    <x v="2"/>
    <x v="7"/>
    <x v="428"/>
    <n v="39.96"/>
    <n v="4"/>
    <n v="0"/>
    <n v="10.389600000000002"/>
  </r>
  <r>
    <n v="3377"/>
    <x v="1673"/>
    <x v="1"/>
    <x v="784"/>
    <d v="2012-12-10T00:00:00"/>
    <s v="Standard Class"/>
    <x v="2"/>
    <s v="Sean O'Donnell"/>
    <x v="0"/>
    <s v="United States"/>
    <s v="Hempstead"/>
    <x v="15"/>
    <n v="11550"/>
    <x v="3"/>
    <x v="228"/>
    <x v="0"/>
    <x v="1"/>
    <x v="226"/>
    <n v="361.76400000000001"/>
    <n v="2"/>
    <n v="0.1"/>
    <n v="68.333200000000005"/>
  </r>
  <r>
    <n v="3378"/>
    <x v="1674"/>
    <x v="0"/>
    <x v="474"/>
    <d v="2013-11-05T00:00:00"/>
    <s v="First Class"/>
    <x v="703"/>
    <s v="Cindy Schnelling"/>
    <x v="1"/>
    <s v="United States"/>
    <s v="Conroe"/>
    <x v="5"/>
    <n v="77301"/>
    <x v="2"/>
    <x v="1018"/>
    <x v="1"/>
    <x v="4"/>
    <x v="1510"/>
    <n v="111.67200000000001"/>
    <n v="9"/>
    <n v="0.2"/>
    <n v="6.9794999999999909"/>
  </r>
  <r>
    <n v="3379"/>
    <x v="1675"/>
    <x v="3"/>
    <x v="294"/>
    <d v="2014-03-22T00:00:00"/>
    <s v="Standard Class"/>
    <x v="178"/>
    <s v="Philisse Overcash"/>
    <x v="2"/>
    <s v="United States"/>
    <s v="Houston"/>
    <x v="5"/>
    <n v="77095"/>
    <x v="2"/>
    <x v="1426"/>
    <x v="1"/>
    <x v="8"/>
    <x v="1405"/>
    <n v="13.775999999999996"/>
    <n v="6"/>
    <n v="0.8"/>
    <n v="-22.04160000000001"/>
  </r>
  <r>
    <n v="3380"/>
    <x v="1675"/>
    <x v="3"/>
    <x v="294"/>
    <d v="2014-03-22T00:00:00"/>
    <s v="Standard Class"/>
    <x v="178"/>
    <s v="Philisse Overcash"/>
    <x v="2"/>
    <s v="United States"/>
    <s v="Houston"/>
    <x v="5"/>
    <n v="77095"/>
    <x v="2"/>
    <x v="1532"/>
    <x v="1"/>
    <x v="10"/>
    <x v="1511"/>
    <n v="10.272000000000002"/>
    <n v="3"/>
    <n v="0.2"/>
    <n v="3.2099999999999982"/>
  </r>
  <r>
    <n v="3381"/>
    <x v="1676"/>
    <x v="3"/>
    <x v="51"/>
    <d v="2014-11-25T00:00:00"/>
    <s v="First Class"/>
    <x v="143"/>
    <s v="Tamara Dahlen"/>
    <x v="0"/>
    <s v="United States"/>
    <s v="Philadelphia"/>
    <x v="9"/>
    <n v="19120"/>
    <x v="3"/>
    <x v="1533"/>
    <x v="0"/>
    <x v="5"/>
    <x v="1512"/>
    <n v="24.048000000000002"/>
    <n v="9"/>
    <n v="0.2"/>
    <n v="7.2144000000000013"/>
  </r>
  <r>
    <n v="3382"/>
    <x v="1677"/>
    <x v="3"/>
    <x v="151"/>
    <d v="2014-08-31T00:00:00"/>
    <s v="First Class"/>
    <x v="407"/>
    <s v="Stefania Perrino"/>
    <x v="1"/>
    <s v="United States"/>
    <s v="Tampa"/>
    <x v="2"/>
    <n v="33614"/>
    <x v="0"/>
    <x v="135"/>
    <x v="1"/>
    <x v="12"/>
    <x v="135"/>
    <n v="2.8960000000000004"/>
    <n v="1"/>
    <n v="0.2"/>
    <n v="0.97739999999999994"/>
  </r>
  <r>
    <n v="3383"/>
    <x v="1678"/>
    <x v="1"/>
    <x v="784"/>
    <d v="2012-12-09T00:00:00"/>
    <s v="Second Class"/>
    <x v="333"/>
    <s v="Maribeth Schnelling"/>
    <x v="0"/>
    <s v="United States"/>
    <s v="New York City"/>
    <x v="15"/>
    <n v="10035"/>
    <x v="3"/>
    <x v="1303"/>
    <x v="1"/>
    <x v="12"/>
    <x v="1279"/>
    <n v="17.940000000000001"/>
    <n v="3"/>
    <n v="0"/>
    <n v="8.7906000000000013"/>
  </r>
  <r>
    <n v="3384"/>
    <x v="1678"/>
    <x v="1"/>
    <x v="784"/>
    <d v="2012-12-09T00:00:00"/>
    <s v="Second Class"/>
    <x v="333"/>
    <s v="Maribeth Schnelling"/>
    <x v="0"/>
    <s v="United States"/>
    <s v="New York City"/>
    <x v="15"/>
    <n v="10035"/>
    <x v="3"/>
    <x v="1534"/>
    <x v="0"/>
    <x v="1"/>
    <x v="1513"/>
    <n v="384.17399999999998"/>
    <n v="7"/>
    <n v="0.1"/>
    <n v="29.880199999999981"/>
  </r>
  <r>
    <n v="3385"/>
    <x v="1678"/>
    <x v="1"/>
    <x v="784"/>
    <d v="2012-12-09T00:00:00"/>
    <s v="Second Class"/>
    <x v="333"/>
    <s v="Maribeth Schnelling"/>
    <x v="0"/>
    <s v="United States"/>
    <s v="New York City"/>
    <x v="15"/>
    <n v="10035"/>
    <x v="3"/>
    <x v="907"/>
    <x v="2"/>
    <x v="7"/>
    <x v="890"/>
    <n v="1799.75"/>
    <n v="5"/>
    <n v="0"/>
    <n v="539.92499999999995"/>
  </r>
  <r>
    <n v="3386"/>
    <x v="1679"/>
    <x v="3"/>
    <x v="566"/>
    <d v="2014-10-12T00:00:00"/>
    <s v="Standard Class"/>
    <x v="656"/>
    <s v="Dean percer"/>
    <x v="2"/>
    <s v="United States"/>
    <s v="Charlotte"/>
    <x v="3"/>
    <n v="28205"/>
    <x v="0"/>
    <x v="245"/>
    <x v="1"/>
    <x v="4"/>
    <x v="243"/>
    <n v="580.67200000000003"/>
    <n v="4"/>
    <n v="0.2"/>
    <n v="65.325599999999895"/>
  </r>
  <r>
    <n v="3387"/>
    <x v="1679"/>
    <x v="3"/>
    <x v="566"/>
    <d v="2014-10-12T00:00:00"/>
    <s v="Standard Class"/>
    <x v="656"/>
    <s v="Dean percer"/>
    <x v="2"/>
    <s v="United States"/>
    <s v="Charlotte"/>
    <x v="3"/>
    <n v="28205"/>
    <x v="0"/>
    <x v="550"/>
    <x v="1"/>
    <x v="13"/>
    <x v="33"/>
    <n v="18.936"/>
    <n v="3"/>
    <n v="0.2"/>
    <n v="5.9174999999999986"/>
  </r>
  <r>
    <n v="3388"/>
    <x v="1679"/>
    <x v="3"/>
    <x v="566"/>
    <d v="2014-10-12T00:00:00"/>
    <s v="Standard Class"/>
    <x v="656"/>
    <s v="Dean percer"/>
    <x v="2"/>
    <s v="United States"/>
    <s v="Charlotte"/>
    <x v="3"/>
    <n v="28205"/>
    <x v="0"/>
    <x v="872"/>
    <x v="2"/>
    <x v="7"/>
    <x v="857"/>
    <n v="222.38400000000001"/>
    <n v="2"/>
    <n v="0.2"/>
    <n v="16.678799999999995"/>
  </r>
  <r>
    <n v="3389"/>
    <x v="1679"/>
    <x v="3"/>
    <x v="566"/>
    <d v="2014-10-12T00:00:00"/>
    <s v="Standard Class"/>
    <x v="656"/>
    <s v="Dean percer"/>
    <x v="2"/>
    <s v="United States"/>
    <s v="Charlotte"/>
    <x v="3"/>
    <n v="28205"/>
    <x v="0"/>
    <x v="912"/>
    <x v="1"/>
    <x v="8"/>
    <x v="895"/>
    <n v="50.454000000000015"/>
    <n v="6"/>
    <n v="0.7"/>
    <n v="-33.635999999999996"/>
  </r>
  <r>
    <n v="3390"/>
    <x v="1679"/>
    <x v="3"/>
    <x v="566"/>
    <d v="2014-10-12T00:00:00"/>
    <s v="Standard Class"/>
    <x v="656"/>
    <s v="Dean percer"/>
    <x v="2"/>
    <s v="United States"/>
    <s v="Charlotte"/>
    <x v="3"/>
    <n v="28205"/>
    <x v="0"/>
    <x v="977"/>
    <x v="0"/>
    <x v="3"/>
    <x v="824"/>
    <n v="154.76400000000001"/>
    <n v="3"/>
    <n v="0.4"/>
    <n v="-36.11160000000001"/>
  </r>
  <r>
    <n v="3391"/>
    <x v="1680"/>
    <x v="3"/>
    <x v="613"/>
    <d v="2014-03-31T00:00:00"/>
    <s v="Second Class"/>
    <x v="551"/>
    <s v="Duane Benoit"/>
    <x v="0"/>
    <s v="United States"/>
    <s v="Dallas"/>
    <x v="5"/>
    <n v="75081"/>
    <x v="2"/>
    <x v="1433"/>
    <x v="1"/>
    <x v="10"/>
    <x v="1412"/>
    <n v="6.8480000000000008"/>
    <n v="2"/>
    <n v="0.2"/>
    <n v="2.1399999999999992"/>
  </r>
  <r>
    <n v="3392"/>
    <x v="1681"/>
    <x v="2"/>
    <x v="128"/>
    <d v="2011-08-13T00:00:00"/>
    <s v="Standard Class"/>
    <x v="377"/>
    <s v="Matthew Grinstein"/>
    <x v="2"/>
    <s v="United States"/>
    <s v="Seattle"/>
    <x v="4"/>
    <n v="98103"/>
    <x v="1"/>
    <x v="638"/>
    <x v="2"/>
    <x v="7"/>
    <x v="632"/>
    <n v="1091.1680000000001"/>
    <n v="4"/>
    <n v="0.2"/>
    <n v="68.197999999999979"/>
  </r>
  <r>
    <n v="3393"/>
    <x v="1681"/>
    <x v="2"/>
    <x v="128"/>
    <d v="2011-08-13T00:00:00"/>
    <s v="Standard Class"/>
    <x v="377"/>
    <s v="Matthew Grinstein"/>
    <x v="2"/>
    <s v="United States"/>
    <s v="Seattle"/>
    <x v="4"/>
    <n v="98103"/>
    <x v="1"/>
    <x v="1075"/>
    <x v="2"/>
    <x v="7"/>
    <x v="1056"/>
    <n v="219.16800000000001"/>
    <n v="2"/>
    <n v="0.2"/>
    <n v="-43.833600000000018"/>
  </r>
  <r>
    <n v="3394"/>
    <x v="1682"/>
    <x v="2"/>
    <x v="754"/>
    <d v="2011-11-25T00:00:00"/>
    <s v="First Class"/>
    <x v="699"/>
    <s v="Evan Henry"/>
    <x v="0"/>
    <s v="United States"/>
    <s v="Pasadena"/>
    <x v="5"/>
    <n v="77506"/>
    <x v="2"/>
    <x v="1002"/>
    <x v="1"/>
    <x v="8"/>
    <x v="985"/>
    <n v="6.9279999999999982"/>
    <n v="1"/>
    <n v="0.8"/>
    <n v="-11.084800000000005"/>
  </r>
  <r>
    <n v="3395"/>
    <x v="1683"/>
    <x v="3"/>
    <x v="193"/>
    <d v="2014-06-11T00:00:00"/>
    <s v="Same Day"/>
    <x v="488"/>
    <s v="Carl Ludwig"/>
    <x v="0"/>
    <s v="United States"/>
    <s v="Philadelphia"/>
    <x v="9"/>
    <n v="19143"/>
    <x v="3"/>
    <x v="1305"/>
    <x v="1"/>
    <x v="10"/>
    <x v="1281"/>
    <n v="40.032000000000004"/>
    <n v="6"/>
    <n v="0.2"/>
    <n v="15.011999999999999"/>
  </r>
  <r>
    <n v="3396"/>
    <x v="1684"/>
    <x v="3"/>
    <x v="870"/>
    <d v="2014-07-09T00:00:00"/>
    <s v="Standard Class"/>
    <x v="580"/>
    <s v="Karen Ferguson"/>
    <x v="2"/>
    <s v="United States"/>
    <s v="Indianapolis"/>
    <x v="14"/>
    <n v="46203"/>
    <x v="2"/>
    <x v="1439"/>
    <x v="1"/>
    <x v="4"/>
    <x v="1418"/>
    <n v="443.92"/>
    <n v="4"/>
    <n v="0"/>
    <n v="13.317600000000027"/>
  </r>
  <r>
    <n v="3397"/>
    <x v="1684"/>
    <x v="3"/>
    <x v="870"/>
    <d v="2014-07-09T00:00:00"/>
    <s v="Standard Class"/>
    <x v="580"/>
    <s v="Karen Ferguson"/>
    <x v="2"/>
    <s v="United States"/>
    <s v="Indianapolis"/>
    <x v="14"/>
    <n v="46203"/>
    <x v="2"/>
    <x v="13"/>
    <x v="1"/>
    <x v="8"/>
    <x v="13"/>
    <n v="169.99"/>
    <n v="1"/>
    <n v="0"/>
    <n v="78.195399999999992"/>
  </r>
  <r>
    <n v="3398"/>
    <x v="1684"/>
    <x v="3"/>
    <x v="870"/>
    <d v="2014-07-09T00:00:00"/>
    <s v="Standard Class"/>
    <x v="580"/>
    <s v="Karen Ferguson"/>
    <x v="2"/>
    <s v="United States"/>
    <s v="Indianapolis"/>
    <x v="14"/>
    <n v="46203"/>
    <x v="2"/>
    <x v="490"/>
    <x v="1"/>
    <x v="10"/>
    <x v="485"/>
    <n v="25.92"/>
    <n v="4"/>
    <n v="0"/>
    <n v="12.441600000000001"/>
  </r>
  <r>
    <n v="3399"/>
    <x v="1685"/>
    <x v="2"/>
    <x v="871"/>
    <d v="2011-11-26T00:00:00"/>
    <s v="Standard Class"/>
    <x v="704"/>
    <s v="Dave Hallsten"/>
    <x v="1"/>
    <s v="United States"/>
    <s v="Richmond"/>
    <x v="0"/>
    <n v="40475"/>
    <x v="0"/>
    <x v="687"/>
    <x v="2"/>
    <x v="7"/>
    <x v="680"/>
    <n v="36.99"/>
    <n v="1"/>
    <n v="0"/>
    <n v="9.9873000000000012"/>
  </r>
  <r>
    <n v="3400"/>
    <x v="1685"/>
    <x v="2"/>
    <x v="871"/>
    <d v="2011-11-26T00:00:00"/>
    <s v="Standard Class"/>
    <x v="704"/>
    <s v="Dave Hallsten"/>
    <x v="1"/>
    <s v="United States"/>
    <s v="Richmond"/>
    <x v="0"/>
    <n v="40475"/>
    <x v="0"/>
    <x v="1078"/>
    <x v="1"/>
    <x v="10"/>
    <x v="1059"/>
    <n v="629.09999999999991"/>
    <n v="6"/>
    <n v="0"/>
    <n v="301.96799999999996"/>
  </r>
  <r>
    <n v="3401"/>
    <x v="1685"/>
    <x v="2"/>
    <x v="871"/>
    <d v="2011-11-26T00:00:00"/>
    <s v="Standard Class"/>
    <x v="704"/>
    <s v="Dave Hallsten"/>
    <x v="1"/>
    <s v="United States"/>
    <s v="Richmond"/>
    <x v="0"/>
    <n v="40475"/>
    <x v="0"/>
    <x v="557"/>
    <x v="1"/>
    <x v="4"/>
    <x v="551"/>
    <n v="193.95000000000002"/>
    <n v="3"/>
    <n v="0"/>
    <n v="9.6974999999999838"/>
  </r>
  <r>
    <n v="3402"/>
    <x v="1685"/>
    <x v="2"/>
    <x v="871"/>
    <d v="2011-11-26T00:00:00"/>
    <s v="Standard Class"/>
    <x v="704"/>
    <s v="Dave Hallsten"/>
    <x v="1"/>
    <s v="United States"/>
    <s v="Richmond"/>
    <x v="0"/>
    <n v="40475"/>
    <x v="0"/>
    <x v="6"/>
    <x v="1"/>
    <x v="6"/>
    <x v="6"/>
    <n v="5.46"/>
    <n v="3"/>
    <n v="0"/>
    <n v="1.4742000000000002"/>
  </r>
  <r>
    <n v="3403"/>
    <x v="1686"/>
    <x v="1"/>
    <x v="124"/>
    <d v="2012-05-05T00:00:00"/>
    <s v="First Class"/>
    <x v="156"/>
    <s v="Laura Armstrong"/>
    <x v="1"/>
    <s v="United States"/>
    <s v="Tinley Park"/>
    <x v="10"/>
    <n v="60477"/>
    <x v="2"/>
    <x v="740"/>
    <x v="0"/>
    <x v="5"/>
    <x v="33"/>
    <n v="22.288"/>
    <n v="7"/>
    <n v="0.6"/>
    <n v="-8.9151999999999987"/>
  </r>
  <r>
    <n v="3404"/>
    <x v="1687"/>
    <x v="3"/>
    <x v="148"/>
    <d v="2014-06-06T00:00:00"/>
    <s v="Standard Class"/>
    <x v="521"/>
    <s v="Henia Zydlo"/>
    <x v="0"/>
    <s v="United States"/>
    <s v="Houston"/>
    <x v="5"/>
    <n v="77095"/>
    <x v="2"/>
    <x v="1535"/>
    <x v="0"/>
    <x v="5"/>
    <x v="1514"/>
    <n v="65.424000000000007"/>
    <n v="4"/>
    <n v="0.6"/>
    <n v="-52.339199999999991"/>
  </r>
  <r>
    <n v="3405"/>
    <x v="1688"/>
    <x v="1"/>
    <x v="872"/>
    <d v="2012-10-17T00:00:00"/>
    <s v="Same Day"/>
    <x v="496"/>
    <s v="Charlotte Melton"/>
    <x v="0"/>
    <s v="United States"/>
    <s v="Los Angeles"/>
    <x v="1"/>
    <n v="90004"/>
    <x v="1"/>
    <x v="41"/>
    <x v="1"/>
    <x v="4"/>
    <x v="41"/>
    <n v="77.88"/>
    <n v="2"/>
    <n v="0"/>
    <n v="3.8939999999999912"/>
  </r>
  <r>
    <n v="3406"/>
    <x v="1689"/>
    <x v="2"/>
    <x v="488"/>
    <d v="2011-04-27T00:00:00"/>
    <s v="Standard Class"/>
    <x v="697"/>
    <s v="Laurel Beltran"/>
    <x v="2"/>
    <s v="United States"/>
    <s v="Columbus"/>
    <x v="24"/>
    <n v="43229"/>
    <x v="3"/>
    <x v="228"/>
    <x v="0"/>
    <x v="1"/>
    <x v="226"/>
    <n v="281.37199999999996"/>
    <n v="2"/>
    <n v="0.3"/>
    <n v="-12.058799999999991"/>
  </r>
  <r>
    <n v="3407"/>
    <x v="1689"/>
    <x v="2"/>
    <x v="488"/>
    <d v="2011-04-27T00:00:00"/>
    <s v="Standard Class"/>
    <x v="697"/>
    <s v="Laurel Beltran"/>
    <x v="2"/>
    <s v="United States"/>
    <s v="Columbus"/>
    <x v="24"/>
    <n v="43229"/>
    <x v="3"/>
    <x v="228"/>
    <x v="0"/>
    <x v="1"/>
    <x v="226"/>
    <n v="281.37199999999996"/>
    <n v="2"/>
    <n v="0.3"/>
    <n v="-12.058799999999991"/>
  </r>
  <r>
    <n v="3408"/>
    <x v="1689"/>
    <x v="2"/>
    <x v="488"/>
    <d v="2011-04-27T00:00:00"/>
    <s v="Standard Class"/>
    <x v="697"/>
    <s v="Laurel Beltran"/>
    <x v="2"/>
    <s v="United States"/>
    <s v="Columbus"/>
    <x v="24"/>
    <n v="43229"/>
    <x v="3"/>
    <x v="744"/>
    <x v="1"/>
    <x v="8"/>
    <x v="735"/>
    <n v="7.4880000000000013"/>
    <n v="8"/>
    <n v="0.7"/>
    <n v="-5.2415999999999983"/>
  </r>
  <r>
    <n v="3409"/>
    <x v="1689"/>
    <x v="2"/>
    <x v="488"/>
    <d v="2011-04-27T00:00:00"/>
    <s v="Standard Class"/>
    <x v="697"/>
    <s v="Laurel Beltran"/>
    <x v="2"/>
    <s v="United States"/>
    <s v="Columbus"/>
    <x v="24"/>
    <n v="43229"/>
    <x v="3"/>
    <x v="770"/>
    <x v="0"/>
    <x v="5"/>
    <x v="762"/>
    <n v="22.336000000000002"/>
    <n v="4"/>
    <n v="0.2"/>
    <n v="7.8175999999999997"/>
  </r>
  <r>
    <n v="3410"/>
    <x v="1690"/>
    <x v="3"/>
    <x v="504"/>
    <d v="2014-05-07T00:00:00"/>
    <s v="Standard Class"/>
    <x v="223"/>
    <s v="Jeremy Farry"/>
    <x v="0"/>
    <s v="United States"/>
    <s v="Columbus"/>
    <x v="24"/>
    <n v="43229"/>
    <x v="3"/>
    <x v="498"/>
    <x v="1"/>
    <x v="10"/>
    <x v="493"/>
    <n v="10.368000000000002"/>
    <n v="2"/>
    <n v="0.2"/>
    <n v="3.6288"/>
  </r>
  <r>
    <n v="3411"/>
    <x v="1691"/>
    <x v="0"/>
    <x v="873"/>
    <d v="2013-09-25T00:00:00"/>
    <s v="Standard Class"/>
    <x v="620"/>
    <s v="Greg Maxwell"/>
    <x v="1"/>
    <s v="United States"/>
    <s v="San Francisco"/>
    <x v="1"/>
    <n v="94122"/>
    <x v="1"/>
    <x v="1490"/>
    <x v="1"/>
    <x v="10"/>
    <x v="1468"/>
    <n v="65.789999999999992"/>
    <n v="9"/>
    <n v="0"/>
    <n v="30.263399999999997"/>
  </r>
  <r>
    <n v="3412"/>
    <x v="1691"/>
    <x v="0"/>
    <x v="873"/>
    <d v="2013-09-25T00:00:00"/>
    <s v="Standard Class"/>
    <x v="620"/>
    <s v="Greg Maxwell"/>
    <x v="1"/>
    <s v="United States"/>
    <s v="San Francisco"/>
    <x v="1"/>
    <n v="94122"/>
    <x v="1"/>
    <x v="13"/>
    <x v="1"/>
    <x v="8"/>
    <x v="13"/>
    <n v="271.98400000000004"/>
    <n v="2"/>
    <n v="0.2"/>
    <n v="88.394799999999975"/>
  </r>
  <r>
    <n v="3413"/>
    <x v="1691"/>
    <x v="0"/>
    <x v="873"/>
    <d v="2013-09-25T00:00:00"/>
    <s v="Standard Class"/>
    <x v="620"/>
    <s v="Greg Maxwell"/>
    <x v="1"/>
    <s v="United States"/>
    <s v="San Francisco"/>
    <x v="1"/>
    <n v="94122"/>
    <x v="1"/>
    <x v="134"/>
    <x v="1"/>
    <x v="6"/>
    <x v="134"/>
    <n v="11.76"/>
    <n v="4"/>
    <n v="0"/>
    <n v="3.1752000000000002"/>
  </r>
  <r>
    <n v="3414"/>
    <x v="1691"/>
    <x v="0"/>
    <x v="873"/>
    <d v="2013-09-25T00:00:00"/>
    <s v="Standard Class"/>
    <x v="620"/>
    <s v="Greg Maxwell"/>
    <x v="1"/>
    <s v="United States"/>
    <s v="San Francisco"/>
    <x v="1"/>
    <n v="94122"/>
    <x v="1"/>
    <x v="1413"/>
    <x v="1"/>
    <x v="10"/>
    <x v="1391"/>
    <n v="77.52"/>
    <n v="2"/>
    <n v="0"/>
    <n v="37.9848"/>
  </r>
  <r>
    <n v="3415"/>
    <x v="1691"/>
    <x v="0"/>
    <x v="873"/>
    <d v="2013-09-25T00:00:00"/>
    <s v="Standard Class"/>
    <x v="620"/>
    <s v="Greg Maxwell"/>
    <x v="1"/>
    <s v="United States"/>
    <s v="San Francisco"/>
    <x v="1"/>
    <n v="94122"/>
    <x v="1"/>
    <x v="999"/>
    <x v="1"/>
    <x v="8"/>
    <x v="982"/>
    <n v="48.64"/>
    <n v="2"/>
    <n v="0.2"/>
    <n v="15.807999999999996"/>
  </r>
  <r>
    <n v="3416"/>
    <x v="1692"/>
    <x v="0"/>
    <x v="476"/>
    <d v="2013-09-03T00:00:00"/>
    <s v="Same Day"/>
    <x v="196"/>
    <s v="Sonia Sunley"/>
    <x v="0"/>
    <s v="United States"/>
    <s v="Madison"/>
    <x v="6"/>
    <n v="53711"/>
    <x v="2"/>
    <x v="1088"/>
    <x v="1"/>
    <x v="13"/>
    <x v="1069"/>
    <n v="1.81"/>
    <n v="1"/>
    <n v="0"/>
    <n v="0.65159999999999996"/>
  </r>
  <r>
    <n v="3417"/>
    <x v="1692"/>
    <x v="0"/>
    <x v="476"/>
    <d v="2013-09-03T00:00:00"/>
    <s v="Same Day"/>
    <x v="196"/>
    <s v="Sonia Sunley"/>
    <x v="0"/>
    <s v="United States"/>
    <s v="Madison"/>
    <x v="6"/>
    <n v="53711"/>
    <x v="2"/>
    <x v="925"/>
    <x v="1"/>
    <x v="8"/>
    <x v="908"/>
    <n v="8.26"/>
    <n v="2"/>
    <n v="0"/>
    <n v="3.8822000000000001"/>
  </r>
  <r>
    <n v="3418"/>
    <x v="1693"/>
    <x v="1"/>
    <x v="381"/>
    <d v="2012-05-02T00:00:00"/>
    <s v="Standard Class"/>
    <x v="679"/>
    <s v="Tony Chapman"/>
    <x v="2"/>
    <s v="United States"/>
    <s v="Aurora"/>
    <x v="22"/>
    <n v="80013"/>
    <x v="1"/>
    <x v="930"/>
    <x v="1"/>
    <x v="9"/>
    <x v="914"/>
    <n v="43.560000000000009"/>
    <n v="5"/>
    <n v="0.2"/>
    <n v="3.2669999999999995"/>
  </r>
  <r>
    <n v="3419"/>
    <x v="1693"/>
    <x v="1"/>
    <x v="381"/>
    <d v="2012-05-02T00:00:00"/>
    <s v="Standard Class"/>
    <x v="679"/>
    <s v="Tony Chapman"/>
    <x v="2"/>
    <s v="United States"/>
    <s v="Aurora"/>
    <x v="22"/>
    <n v="80013"/>
    <x v="1"/>
    <x v="503"/>
    <x v="1"/>
    <x v="14"/>
    <x v="498"/>
    <n v="5.84"/>
    <n v="2"/>
    <n v="0.2"/>
    <n v="0.72999999999999954"/>
  </r>
  <r>
    <n v="3420"/>
    <x v="1694"/>
    <x v="1"/>
    <x v="684"/>
    <d v="2012-09-13T00:00:00"/>
    <s v="Standard Class"/>
    <x v="254"/>
    <s v="Chuck Clark"/>
    <x v="2"/>
    <s v="United States"/>
    <s v="New York City"/>
    <x v="15"/>
    <n v="10024"/>
    <x v="3"/>
    <x v="662"/>
    <x v="0"/>
    <x v="1"/>
    <x v="656"/>
    <n v="271.76400000000001"/>
    <n v="2"/>
    <n v="0.1"/>
    <n v="60.391999999999967"/>
  </r>
  <r>
    <n v="3421"/>
    <x v="1695"/>
    <x v="0"/>
    <x v="316"/>
    <d v="2013-06-04T00:00:00"/>
    <s v="Standard Class"/>
    <x v="52"/>
    <s v="Clay Ludtke"/>
    <x v="0"/>
    <s v="United States"/>
    <s v="Los Angeles"/>
    <x v="1"/>
    <n v="90004"/>
    <x v="1"/>
    <x v="164"/>
    <x v="1"/>
    <x v="9"/>
    <x v="163"/>
    <n v="262.24"/>
    <n v="2"/>
    <n v="0"/>
    <n v="78.671999999999997"/>
  </r>
  <r>
    <n v="3422"/>
    <x v="1695"/>
    <x v="0"/>
    <x v="316"/>
    <d v="2013-06-04T00:00:00"/>
    <s v="Standard Class"/>
    <x v="52"/>
    <s v="Clay Ludtke"/>
    <x v="0"/>
    <s v="United States"/>
    <s v="Los Angeles"/>
    <x v="1"/>
    <n v="90004"/>
    <x v="1"/>
    <x v="1274"/>
    <x v="1"/>
    <x v="10"/>
    <x v="1250"/>
    <n v="182.72"/>
    <n v="8"/>
    <n v="0"/>
    <n v="84.051199999999994"/>
  </r>
  <r>
    <n v="3423"/>
    <x v="1695"/>
    <x v="0"/>
    <x v="316"/>
    <d v="2013-06-04T00:00:00"/>
    <s v="Standard Class"/>
    <x v="52"/>
    <s v="Clay Ludtke"/>
    <x v="0"/>
    <s v="United States"/>
    <s v="Los Angeles"/>
    <x v="1"/>
    <n v="90004"/>
    <x v="1"/>
    <x v="1202"/>
    <x v="2"/>
    <x v="11"/>
    <x v="1178"/>
    <n v="131.6"/>
    <n v="7"/>
    <n v="0"/>
    <n v="7.8960000000000008"/>
  </r>
  <r>
    <n v="3424"/>
    <x v="1695"/>
    <x v="0"/>
    <x v="316"/>
    <d v="2013-06-04T00:00:00"/>
    <s v="Standard Class"/>
    <x v="52"/>
    <s v="Clay Ludtke"/>
    <x v="0"/>
    <s v="United States"/>
    <s v="Los Angeles"/>
    <x v="1"/>
    <n v="90004"/>
    <x v="1"/>
    <x v="20"/>
    <x v="1"/>
    <x v="8"/>
    <x v="20"/>
    <n v="22.72"/>
    <n v="4"/>
    <n v="0.2"/>
    <n v="7.3839999999999986"/>
  </r>
  <r>
    <n v="3425"/>
    <x v="1695"/>
    <x v="0"/>
    <x v="316"/>
    <d v="2013-06-04T00:00:00"/>
    <s v="Standard Class"/>
    <x v="52"/>
    <s v="Clay Ludtke"/>
    <x v="0"/>
    <s v="United States"/>
    <s v="Los Angeles"/>
    <x v="1"/>
    <n v="90004"/>
    <x v="1"/>
    <x v="1491"/>
    <x v="2"/>
    <x v="15"/>
    <x v="1469"/>
    <n v="558.4"/>
    <n v="2"/>
    <n v="0.2"/>
    <n v="41.880000000000024"/>
  </r>
  <r>
    <n v="3426"/>
    <x v="1696"/>
    <x v="1"/>
    <x v="496"/>
    <d v="2012-09-28T00:00:00"/>
    <s v="Standard Class"/>
    <x v="368"/>
    <s v="Deanra Eno"/>
    <x v="2"/>
    <s v="United States"/>
    <s v="Dubuque"/>
    <x v="23"/>
    <n v="52001"/>
    <x v="2"/>
    <x v="31"/>
    <x v="1"/>
    <x v="8"/>
    <x v="31"/>
    <n v="15.24"/>
    <n v="4"/>
    <n v="0"/>
    <n v="6.8579999999999988"/>
  </r>
  <r>
    <n v="3427"/>
    <x v="1696"/>
    <x v="1"/>
    <x v="496"/>
    <d v="2012-09-28T00:00:00"/>
    <s v="Standard Class"/>
    <x v="368"/>
    <s v="Deanra Eno"/>
    <x v="2"/>
    <s v="United States"/>
    <s v="Dubuque"/>
    <x v="23"/>
    <n v="52001"/>
    <x v="2"/>
    <x v="1153"/>
    <x v="0"/>
    <x v="1"/>
    <x v="1132"/>
    <n v="1408.1"/>
    <n v="10"/>
    <n v="0"/>
    <n v="394.26800000000003"/>
  </r>
  <r>
    <n v="3428"/>
    <x v="1697"/>
    <x v="3"/>
    <x v="445"/>
    <d v="2014-07-07T00:00:00"/>
    <s v="Second Class"/>
    <x v="449"/>
    <s v="Sam Zeldin"/>
    <x v="2"/>
    <s v="United States"/>
    <s v="Lancaster"/>
    <x v="24"/>
    <n v="43130"/>
    <x v="3"/>
    <x v="1536"/>
    <x v="1"/>
    <x v="10"/>
    <x v="1515"/>
    <n v="32.896000000000001"/>
    <n v="4"/>
    <n v="0.2"/>
    <n v="11.102399999999996"/>
  </r>
  <r>
    <n v="3429"/>
    <x v="1697"/>
    <x v="3"/>
    <x v="445"/>
    <d v="2014-07-07T00:00:00"/>
    <s v="Second Class"/>
    <x v="449"/>
    <s v="Sam Zeldin"/>
    <x v="2"/>
    <s v="United States"/>
    <s v="Lancaster"/>
    <x v="24"/>
    <n v="43130"/>
    <x v="3"/>
    <x v="363"/>
    <x v="0"/>
    <x v="3"/>
    <x v="358"/>
    <n v="215.148"/>
    <n v="2"/>
    <n v="0.4"/>
    <n v="-103.98819999999998"/>
  </r>
  <r>
    <n v="3430"/>
    <x v="1697"/>
    <x v="3"/>
    <x v="445"/>
    <d v="2014-07-07T00:00:00"/>
    <s v="Second Class"/>
    <x v="449"/>
    <s v="Sam Zeldin"/>
    <x v="2"/>
    <s v="United States"/>
    <s v="Lancaster"/>
    <x v="24"/>
    <n v="43130"/>
    <x v="3"/>
    <x v="1408"/>
    <x v="1"/>
    <x v="10"/>
    <x v="1386"/>
    <n v="30.96"/>
    <n v="6"/>
    <n v="0.2"/>
    <n v="11.223000000000001"/>
  </r>
  <r>
    <n v="3431"/>
    <x v="1698"/>
    <x v="3"/>
    <x v="166"/>
    <d v="2014-12-10T00:00:00"/>
    <s v="First Class"/>
    <x v="166"/>
    <s v="Luke Foster"/>
    <x v="0"/>
    <s v="United States"/>
    <s v="Inglewood"/>
    <x v="1"/>
    <n v="90301"/>
    <x v="1"/>
    <x v="337"/>
    <x v="1"/>
    <x v="4"/>
    <x v="333"/>
    <n v="29.79"/>
    <n v="3"/>
    <n v="0"/>
    <n v="8.6390999999999956"/>
  </r>
  <r>
    <n v="3432"/>
    <x v="1698"/>
    <x v="3"/>
    <x v="166"/>
    <d v="2014-12-10T00:00:00"/>
    <s v="First Class"/>
    <x v="166"/>
    <s v="Luke Foster"/>
    <x v="0"/>
    <s v="United States"/>
    <s v="Inglewood"/>
    <x v="1"/>
    <n v="90301"/>
    <x v="1"/>
    <x v="1537"/>
    <x v="0"/>
    <x v="5"/>
    <x v="1516"/>
    <n v="128.9"/>
    <n v="2"/>
    <n v="0"/>
    <n v="15.468000000000004"/>
  </r>
  <r>
    <n v="3433"/>
    <x v="1698"/>
    <x v="3"/>
    <x v="166"/>
    <d v="2014-12-10T00:00:00"/>
    <s v="First Class"/>
    <x v="166"/>
    <s v="Luke Foster"/>
    <x v="0"/>
    <s v="United States"/>
    <s v="Inglewood"/>
    <x v="1"/>
    <n v="90301"/>
    <x v="1"/>
    <x v="652"/>
    <x v="1"/>
    <x v="10"/>
    <x v="646"/>
    <n v="60.12"/>
    <n v="9"/>
    <n v="0"/>
    <n v="28.857599999999998"/>
  </r>
  <r>
    <n v="3434"/>
    <x v="1699"/>
    <x v="3"/>
    <x v="256"/>
    <d v="2014-12-10T00:00:00"/>
    <s v="Standard Class"/>
    <x v="269"/>
    <s v="Alan Barnes"/>
    <x v="0"/>
    <s v="United States"/>
    <s v="Bellevue"/>
    <x v="4"/>
    <n v="98006"/>
    <x v="1"/>
    <x v="1339"/>
    <x v="1"/>
    <x v="8"/>
    <x v="1315"/>
    <n v="24.816000000000003"/>
    <n v="3"/>
    <n v="0.2"/>
    <n v="8.3753999999999991"/>
  </r>
  <r>
    <n v="3435"/>
    <x v="1699"/>
    <x v="3"/>
    <x v="256"/>
    <d v="2014-12-10T00:00:00"/>
    <s v="Standard Class"/>
    <x v="269"/>
    <s v="Alan Barnes"/>
    <x v="0"/>
    <s v="United States"/>
    <s v="Bellevue"/>
    <x v="4"/>
    <n v="98006"/>
    <x v="1"/>
    <x v="744"/>
    <x v="1"/>
    <x v="8"/>
    <x v="735"/>
    <n v="14.976000000000003"/>
    <n v="6"/>
    <n v="0.2"/>
    <n v="5.4287999999999981"/>
  </r>
  <r>
    <n v="3436"/>
    <x v="1700"/>
    <x v="1"/>
    <x v="874"/>
    <d v="2012-09-29T00:00:00"/>
    <s v="First Class"/>
    <x v="392"/>
    <s v="Neoma Murray"/>
    <x v="0"/>
    <s v="United States"/>
    <s v="Chicago"/>
    <x v="10"/>
    <n v="60610"/>
    <x v="2"/>
    <x v="443"/>
    <x v="1"/>
    <x v="8"/>
    <x v="438"/>
    <n v="15.079999999999998"/>
    <n v="2"/>
    <n v="0.8"/>
    <n v="-22.620000000000005"/>
  </r>
  <r>
    <n v="3437"/>
    <x v="1700"/>
    <x v="1"/>
    <x v="874"/>
    <d v="2012-09-29T00:00:00"/>
    <s v="First Class"/>
    <x v="392"/>
    <s v="Neoma Murray"/>
    <x v="0"/>
    <s v="United States"/>
    <s v="Chicago"/>
    <x v="10"/>
    <n v="60610"/>
    <x v="2"/>
    <x v="526"/>
    <x v="0"/>
    <x v="5"/>
    <x v="521"/>
    <n v="24.288"/>
    <n v="3"/>
    <n v="0.6"/>
    <n v="-12.751199999999997"/>
  </r>
  <r>
    <n v="3438"/>
    <x v="1701"/>
    <x v="3"/>
    <x v="505"/>
    <d v="2014-10-31T00:00:00"/>
    <s v="Same Day"/>
    <x v="362"/>
    <s v="Ryan Akin"/>
    <x v="0"/>
    <s v="United States"/>
    <s v="Dallas"/>
    <x v="5"/>
    <n v="75217"/>
    <x v="2"/>
    <x v="526"/>
    <x v="0"/>
    <x v="5"/>
    <x v="521"/>
    <n v="16.192"/>
    <n v="2"/>
    <n v="0.6"/>
    <n v="-8.5007999999999981"/>
  </r>
  <r>
    <n v="3439"/>
    <x v="1701"/>
    <x v="3"/>
    <x v="505"/>
    <d v="2014-10-31T00:00:00"/>
    <s v="Same Day"/>
    <x v="362"/>
    <s v="Ryan Akin"/>
    <x v="0"/>
    <s v="United States"/>
    <s v="Dallas"/>
    <x v="5"/>
    <n v="75217"/>
    <x v="2"/>
    <x v="363"/>
    <x v="0"/>
    <x v="3"/>
    <x v="358"/>
    <n v="251.00599999999997"/>
    <n v="2"/>
    <n v="0.3"/>
    <n v="-68.130199999999988"/>
  </r>
  <r>
    <n v="3440"/>
    <x v="1701"/>
    <x v="3"/>
    <x v="505"/>
    <d v="2014-10-31T00:00:00"/>
    <s v="Same Day"/>
    <x v="362"/>
    <s v="Ryan Akin"/>
    <x v="0"/>
    <s v="United States"/>
    <s v="Dallas"/>
    <x v="5"/>
    <n v="75217"/>
    <x v="2"/>
    <x v="1011"/>
    <x v="1"/>
    <x v="4"/>
    <x v="994"/>
    <n v="54.192"/>
    <n v="6"/>
    <n v="0.2"/>
    <n v="4.0643999999999973"/>
  </r>
  <r>
    <n v="3441"/>
    <x v="1702"/>
    <x v="1"/>
    <x v="239"/>
    <d v="2012-11-30T00:00:00"/>
    <s v="Same Day"/>
    <x v="285"/>
    <s v="Phillina Ober"/>
    <x v="2"/>
    <s v="United States"/>
    <s v="San Francisco"/>
    <x v="1"/>
    <n v="94122"/>
    <x v="1"/>
    <x v="61"/>
    <x v="1"/>
    <x v="8"/>
    <x v="61"/>
    <n v="4.3040000000000003"/>
    <n v="1"/>
    <n v="0.2"/>
    <n v="1.5602"/>
  </r>
  <r>
    <n v="3442"/>
    <x v="1703"/>
    <x v="2"/>
    <x v="518"/>
    <d v="2011-03-14T00:00:00"/>
    <s v="Second Class"/>
    <x v="567"/>
    <s v="Kelly Andreada"/>
    <x v="0"/>
    <s v="United States"/>
    <s v="New York City"/>
    <x v="15"/>
    <n v="10024"/>
    <x v="3"/>
    <x v="565"/>
    <x v="1"/>
    <x v="10"/>
    <x v="560"/>
    <n v="108.92"/>
    <n v="14"/>
    <n v="0"/>
    <n v="49.013999999999996"/>
  </r>
  <r>
    <n v="3443"/>
    <x v="1704"/>
    <x v="3"/>
    <x v="123"/>
    <d v="2014-11-24T00:00:00"/>
    <s v="Standard Class"/>
    <x v="251"/>
    <s v="Justin Deggeller"/>
    <x v="1"/>
    <s v="United States"/>
    <s v="New York City"/>
    <x v="15"/>
    <n v="10011"/>
    <x v="3"/>
    <x v="407"/>
    <x v="1"/>
    <x v="12"/>
    <x v="33"/>
    <n v="16.740000000000002"/>
    <n v="3"/>
    <n v="0"/>
    <n v="8.370000000000001"/>
  </r>
  <r>
    <n v="3444"/>
    <x v="1704"/>
    <x v="3"/>
    <x v="123"/>
    <d v="2014-11-24T00:00:00"/>
    <s v="Standard Class"/>
    <x v="251"/>
    <s v="Justin Deggeller"/>
    <x v="1"/>
    <s v="United States"/>
    <s v="New York City"/>
    <x v="15"/>
    <n v="10011"/>
    <x v="3"/>
    <x v="847"/>
    <x v="1"/>
    <x v="9"/>
    <x v="833"/>
    <n v="2504.7399999999998"/>
    <n v="7"/>
    <n v="0"/>
    <n v="626.18499999999995"/>
  </r>
  <r>
    <n v="3445"/>
    <x v="1705"/>
    <x v="0"/>
    <x v="875"/>
    <d v="2013-08-03T00:00:00"/>
    <s v="Standard Class"/>
    <x v="705"/>
    <s v="Jack O'Briant"/>
    <x v="1"/>
    <s v="United States"/>
    <s v="Philadelphia"/>
    <x v="9"/>
    <n v="19140"/>
    <x v="3"/>
    <x v="45"/>
    <x v="1"/>
    <x v="4"/>
    <x v="45"/>
    <n v="84.784000000000006"/>
    <n v="2"/>
    <n v="0.2"/>
    <n v="-16.956800000000005"/>
  </r>
  <r>
    <n v="3446"/>
    <x v="1706"/>
    <x v="1"/>
    <x v="821"/>
    <d v="2012-06-17T00:00:00"/>
    <s v="Standard Class"/>
    <x v="97"/>
    <s v="Laurel Elliston"/>
    <x v="0"/>
    <s v="United States"/>
    <s v="Newark"/>
    <x v="13"/>
    <n v="19711"/>
    <x v="3"/>
    <x v="1198"/>
    <x v="1"/>
    <x v="4"/>
    <x v="1174"/>
    <n v="29.900000000000002"/>
    <n v="5"/>
    <n v="0"/>
    <n v="5.0829999999999975"/>
  </r>
  <r>
    <n v="3447"/>
    <x v="1707"/>
    <x v="0"/>
    <x v="876"/>
    <d v="2013-08-08T00:00:00"/>
    <s v="First Class"/>
    <x v="706"/>
    <s v="Anna Häberlin"/>
    <x v="1"/>
    <s v="United States"/>
    <s v="New York City"/>
    <x v="15"/>
    <n v="10024"/>
    <x v="3"/>
    <x v="258"/>
    <x v="1"/>
    <x v="10"/>
    <x v="33"/>
    <n v="70.88"/>
    <n v="2"/>
    <n v="0"/>
    <n v="33.313599999999994"/>
  </r>
  <r>
    <n v="3448"/>
    <x v="1708"/>
    <x v="3"/>
    <x v="532"/>
    <d v="2014-06-16T00:00:00"/>
    <s v="Standard Class"/>
    <x v="607"/>
    <s v="Kristina Nunn"/>
    <x v="2"/>
    <s v="United States"/>
    <s v="Auburn"/>
    <x v="19"/>
    <n v="36830"/>
    <x v="0"/>
    <x v="868"/>
    <x v="1"/>
    <x v="6"/>
    <x v="853"/>
    <n v="3.76"/>
    <n v="2"/>
    <n v="0"/>
    <n v="1.0903999999999998"/>
  </r>
  <r>
    <n v="3449"/>
    <x v="1709"/>
    <x v="0"/>
    <x v="877"/>
    <d v="2013-10-14T00:00:00"/>
    <s v="Standard Class"/>
    <x v="621"/>
    <s v="Tim Brockman"/>
    <x v="0"/>
    <s v="United States"/>
    <s v="Los Angeles"/>
    <x v="1"/>
    <n v="90049"/>
    <x v="1"/>
    <x v="822"/>
    <x v="1"/>
    <x v="8"/>
    <x v="810"/>
    <n v="27.263999999999999"/>
    <n v="2"/>
    <n v="0.2"/>
    <n v="8.8607999999999976"/>
  </r>
  <r>
    <n v="3450"/>
    <x v="1710"/>
    <x v="2"/>
    <x v="78"/>
    <d v="2011-09-14T00:00:00"/>
    <s v="Standard Class"/>
    <x v="503"/>
    <s v="Dennis Pardue"/>
    <x v="2"/>
    <s v="United States"/>
    <s v="San Francisco"/>
    <x v="1"/>
    <n v="94110"/>
    <x v="1"/>
    <x v="1201"/>
    <x v="1"/>
    <x v="9"/>
    <x v="1177"/>
    <n v="56.65"/>
    <n v="5"/>
    <n v="0"/>
    <n v="24.359500000000004"/>
  </r>
  <r>
    <n v="3451"/>
    <x v="1710"/>
    <x v="2"/>
    <x v="78"/>
    <d v="2011-09-14T00:00:00"/>
    <s v="Standard Class"/>
    <x v="503"/>
    <s v="Dennis Pardue"/>
    <x v="2"/>
    <s v="United States"/>
    <s v="San Francisco"/>
    <x v="1"/>
    <n v="94110"/>
    <x v="1"/>
    <x v="328"/>
    <x v="1"/>
    <x v="4"/>
    <x v="324"/>
    <n v="14.97"/>
    <n v="1"/>
    <n v="0"/>
    <n v="4.1916000000000011"/>
  </r>
  <r>
    <n v="3452"/>
    <x v="1710"/>
    <x v="2"/>
    <x v="78"/>
    <d v="2011-09-14T00:00:00"/>
    <s v="Standard Class"/>
    <x v="503"/>
    <s v="Dennis Pardue"/>
    <x v="2"/>
    <s v="United States"/>
    <s v="San Francisco"/>
    <x v="1"/>
    <n v="94110"/>
    <x v="1"/>
    <x v="131"/>
    <x v="1"/>
    <x v="13"/>
    <x v="131"/>
    <n v="4.0199999999999996"/>
    <n v="2"/>
    <n v="0"/>
    <n v="1.9697999999999998"/>
  </r>
  <r>
    <n v="3453"/>
    <x v="1711"/>
    <x v="2"/>
    <x v="878"/>
    <d v="2011-03-21T00:00:00"/>
    <s v="Second Class"/>
    <x v="607"/>
    <s v="Kristina Nunn"/>
    <x v="2"/>
    <s v="United States"/>
    <s v="Raleigh"/>
    <x v="3"/>
    <n v="27604"/>
    <x v="0"/>
    <x v="1538"/>
    <x v="2"/>
    <x v="7"/>
    <x v="1517"/>
    <n v="471.92"/>
    <n v="2"/>
    <n v="0.2"/>
    <n v="29.495000000000019"/>
  </r>
  <r>
    <n v="3454"/>
    <x v="1712"/>
    <x v="1"/>
    <x v="879"/>
    <d v="2012-03-02T00:00:00"/>
    <s v="Second Class"/>
    <x v="461"/>
    <s v="Shui Tom"/>
    <x v="0"/>
    <s v="United States"/>
    <s v="Macon"/>
    <x v="32"/>
    <n v="31204"/>
    <x v="0"/>
    <x v="908"/>
    <x v="1"/>
    <x v="8"/>
    <x v="891"/>
    <n v="58.72"/>
    <n v="4"/>
    <n v="0"/>
    <n v="27.011199999999999"/>
  </r>
  <r>
    <n v="3455"/>
    <x v="1713"/>
    <x v="1"/>
    <x v="584"/>
    <d v="2012-07-14T00:00:00"/>
    <s v="Standard Class"/>
    <x v="12"/>
    <s v="Emily Burns"/>
    <x v="0"/>
    <s v="United States"/>
    <s v="Nashville"/>
    <x v="18"/>
    <n v="37211"/>
    <x v="0"/>
    <x v="1539"/>
    <x v="1"/>
    <x v="6"/>
    <x v="1518"/>
    <n v="5.16"/>
    <n v="3"/>
    <n v="0.2"/>
    <n v="0.83849999999999936"/>
  </r>
  <r>
    <n v="3456"/>
    <x v="1714"/>
    <x v="0"/>
    <x v="880"/>
    <d v="2013-02-27T00:00:00"/>
    <s v="Standard Class"/>
    <x v="117"/>
    <s v="Alan Hwang"/>
    <x v="0"/>
    <s v="United States"/>
    <s v="Nashville"/>
    <x v="18"/>
    <n v="37211"/>
    <x v="0"/>
    <x v="1540"/>
    <x v="1"/>
    <x v="10"/>
    <x v="1519"/>
    <n v="16.496000000000002"/>
    <n v="2"/>
    <n v="0.2"/>
    <n v="5.5673999999999992"/>
  </r>
  <r>
    <n v="3457"/>
    <x v="1715"/>
    <x v="3"/>
    <x v="118"/>
    <d v="2014-09-19T00:00:00"/>
    <s v="First Class"/>
    <x v="548"/>
    <s v="Adam Shillingsburg"/>
    <x v="0"/>
    <s v="United States"/>
    <s v="Philadelphia"/>
    <x v="9"/>
    <n v="19143"/>
    <x v="3"/>
    <x v="1016"/>
    <x v="2"/>
    <x v="11"/>
    <x v="998"/>
    <n v="71.975999999999999"/>
    <n v="3"/>
    <n v="0.2"/>
    <n v="19.793400000000005"/>
  </r>
  <r>
    <n v="3458"/>
    <x v="1715"/>
    <x v="3"/>
    <x v="118"/>
    <d v="2014-09-19T00:00:00"/>
    <s v="First Class"/>
    <x v="548"/>
    <s v="Adam Shillingsburg"/>
    <x v="0"/>
    <s v="United States"/>
    <s v="Philadelphia"/>
    <x v="9"/>
    <n v="19143"/>
    <x v="3"/>
    <x v="1441"/>
    <x v="0"/>
    <x v="5"/>
    <x v="1420"/>
    <n v="22.512000000000004"/>
    <n v="3"/>
    <n v="0.2"/>
    <n v="2.2511999999999999"/>
  </r>
  <r>
    <n v="3459"/>
    <x v="1715"/>
    <x v="3"/>
    <x v="118"/>
    <d v="2014-09-19T00:00:00"/>
    <s v="First Class"/>
    <x v="548"/>
    <s v="Adam Shillingsburg"/>
    <x v="0"/>
    <s v="United States"/>
    <s v="Philadelphia"/>
    <x v="9"/>
    <n v="19143"/>
    <x v="3"/>
    <x v="1212"/>
    <x v="1"/>
    <x v="8"/>
    <x v="1188"/>
    <n v="3.4440000000000008"/>
    <n v="2"/>
    <n v="0.7"/>
    <n v="-2.7551999999999994"/>
  </r>
  <r>
    <n v="3460"/>
    <x v="1715"/>
    <x v="3"/>
    <x v="118"/>
    <d v="2014-09-19T00:00:00"/>
    <s v="First Class"/>
    <x v="548"/>
    <s v="Adam Shillingsburg"/>
    <x v="0"/>
    <s v="United States"/>
    <s v="Philadelphia"/>
    <x v="9"/>
    <n v="19143"/>
    <x v="3"/>
    <x v="1176"/>
    <x v="1"/>
    <x v="8"/>
    <x v="1153"/>
    <n v="538.19400000000007"/>
    <n v="2"/>
    <n v="0.7"/>
    <n v="-412.61539999999991"/>
  </r>
  <r>
    <n v="3461"/>
    <x v="1715"/>
    <x v="3"/>
    <x v="118"/>
    <d v="2014-09-19T00:00:00"/>
    <s v="First Class"/>
    <x v="548"/>
    <s v="Adam Shillingsburg"/>
    <x v="0"/>
    <s v="United States"/>
    <s v="Philadelphia"/>
    <x v="9"/>
    <n v="19143"/>
    <x v="3"/>
    <x v="246"/>
    <x v="2"/>
    <x v="11"/>
    <x v="244"/>
    <n v="47.984000000000002"/>
    <n v="2"/>
    <n v="0.2"/>
    <n v="14.395200000000004"/>
  </r>
  <r>
    <n v="3462"/>
    <x v="1716"/>
    <x v="3"/>
    <x v="60"/>
    <d v="2014-11-11T00:00:00"/>
    <s v="Second Class"/>
    <x v="605"/>
    <s v="Elizabeth Moffitt"/>
    <x v="1"/>
    <s v="United States"/>
    <s v="Dallas"/>
    <x v="5"/>
    <n v="75081"/>
    <x v="2"/>
    <x v="348"/>
    <x v="2"/>
    <x v="7"/>
    <x v="344"/>
    <n v="492.76800000000003"/>
    <n v="4"/>
    <n v="0.2"/>
    <n v="55.436399999999935"/>
  </r>
  <r>
    <n v="3463"/>
    <x v="1717"/>
    <x v="1"/>
    <x v="763"/>
    <d v="2012-02-23T00:00:00"/>
    <s v="Second Class"/>
    <x v="567"/>
    <s v="Kelly Andreada"/>
    <x v="0"/>
    <s v="United States"/>
    <s v="Perth Amboy"/>
    <x v="30"/>
    <n v="8861"/>
    <x v="3"/>
    <x v="894"/>
    <x v="1"/>
    <x v="6"/>
    <x v="878"/>
    <n v="286.78999999999996"/>
    <n v="7"/>
    <n v="0"/>
    <n v="74.565400000000011"/>
  </r>
  <r>
    <n v="3464"/>
    <x v="1718"/>
    <x v="0"/>
    <x v="881"/>
    <d v="2013-12-01T00:00:00"/>
    <s v="Standard Class"/>
    <x v="707"/>
    <s v="Heather Jas"/>
    <x v="2"/>
    <s v="United States"/>
    <s v="Jacksonville"/>
    <x v="2"/>
    <n v="32216"/>
    <x v="0"/>
    <x v="69"/>
    <x v="1"/>
    <x v="10"/>
    <x v="69"/>
    <n v="5.08"/>
    <n v="1"/>
    <n v="0.2"/>
    <n v="1.6509999999999998"/>
  </r>
  <r>
    <n v="3465"/>
    <x v="1719"/>
    <x v="3"/>
    <x v="734"/>
    <d v="2014-12-06T00:00:00"/>
    <s v="Second Class"/>
    <x v="444"/>
    <s v="Natalie DeCherney"/>
    <x v="0"/>
    <s v="United States"/>
    <s v="Jacksonville"/>
    <x v="2"/>
    <n v="32216"/>
    <x v="0"/>
    <x v="876"/>
    <x v="2"/>
    <x v="11"/>
    <x v="861"/>
    <n v="47.992000000000004"/>
    <n v="1"/>
    <n v="0.2"/>
    <n v="7.198799999999995"/>
  </r>
  <r>
    <n v="3466"/>
    <x v="1720"/>
    <x v="1"/>
    <x v="229"/>
    <d v="2012-09-14T00:00:00"/>
    <s v="Standard Class"/>
    <x v="553"/>
    <s v="Edward Hooks"/>
    <x v="1"/>
    <s v="United States"/>
    <s v="Revere"/>
    <x v="31"/>
    <n v="2151"/>
    <x v="3"/>
    <x v="1271"/>
    <x v="1"/>
    <x v="9"/>
    <x v="1247"/>
    <n v="61.96"/>
    <n v="2"/>
    <n v="0"/>
    <n v="16.1096"/>
  </r>
  <r>
    <n v="3467"/>
    <x v="1720"/>
    <x v="1"/>
    <x v="229"/>
    <d v="2012-09-14T00:00:00"/>
    <s v="Standard Class"/>
    <x v="553"/>
    <s v="Edward Hooks"/>
    <x v="1"/>
    <s v="United States"/>
    <s v="Revere"/>
    <x v="31"/>
    <n v="2151"/>
    <x v="3"/>
    <x v="199"/>
    <x v="0"/>
    <x v="0"/>
    <x v="198"/>
    <n v="361.96"/>
    <n v="2"/>
    <n v="0"/>
    <n v="83.25079999999997"/>
  </r>
  <r>
    <n v="3468"/>
    <x v="1720"/>
    <x v="1"/>
    <x v="229"/>
    <d v="2012-09-14T00:00:00"/>
    <s v="Standard Class"/>
    <x v="553"/>
    <s v="Edward Hooks"/>
    <x v="1"/>
    <s v="United States"/>
    <s v="Revere"/>
    <x v="31"/>
    <n v="2151"/>
    <x v="3"/>
    <x v="334"/>
    <x v="1"/>
    <x v="10"/>
    <x v="330"/>
    <n v="278.82"/>
    <n v="9"/>
    <n v="0"/>
    <n v="125.46899999999999"/>
  </r>
  <r>
    <n v="3469"/>
    <x v="1721"/>
    <x v="0"/>
    <x v="882"/>
    <d v="2013-12-20T00:00:00"/>
    <s v="Standard Class"/>
    <x v="266"/>
    <s v="Michael Chen"/>
    <x v="0"/>
    <s v="United States"/>
    <s v="Jackson"/>
    <x v="35"/>
    <n v="39212"/>
    <x v="0"/>
    <x v="1380"/>
    <x v="0"/>
    <x v="5"/>
    <x v="1356"/>
    <n v="133.38"/>
    <n v="6"/>
    <n v="0"/>
    <n v="58.687200000000011"/>
  </r>
  <r>
    <n v="3470"/>
    <x v="1722"/>
    <x v="1"/>
    <x v="744"/>
    <d v="2012-04-10T00:00:00"/>
    <s v="Standard Class"/>
    <x v="708"/>
    <s v="Mark Hamilton"/>
    <x v="0"/>
    <s v="United States"/>
    <s v="Jacksonville"/>
    <x v="3"/>
    <n v="28540"/>
    <x v="0"/>
    <x v="681"/>
    <x v="1"/>
    <x v="10"/>
    <x v="675"/>
    <n v="47.952000000000005"/>
    <n v="3"/>
    <n v="0.2"/>
    <n v="16.183799999999998"/>
  </r>
  <r>
    <n v="3471"/>
    <x v="1723"/>
    <x v="0"/>
    <x v="49"/>
    <d v="2013-12-06T00:00:00"/>
    <s v="Standard Class"/>
    <x v="488"/>
    <s v="Carl Ludwig"/>
    <x v="0"/>
    <s v="United States"/>
    <s v="San Francisco"/>
    <x v="1"/>
    <n v="94122"/>
    <x v="1"/>
    <x v="904"/>
    <x v="0"/>
    <x v="5"/>
    <x v="887"/>
    <n v="16.739999999999998"/>
    <n v="2"/>
    <n v="0"/>
    <n v="4.3523999999999994"/>
  </r>
  <r>
    <n v="3472"/>
    <x v="1724"/>
    <x v="3"/>
    <x v="105"/>
    <d v="2014-11-18T00:00:00"/>
    <s v="Standard Class"/>
    <x v="245"/>
    <s v="Sylvia Foulston"/>
    <x v="1"/>
    <s v="United States"/>
    <s v="Columbus"/>
    <x v="24"/>
    <n v="43229"/>
    <x v="3"/>
    <x v="987"/>
    <x v="1"/>
    <x v="10"/>
    <x v="971"/>
    <n v="10.848000000000001"/>
    <n v="2"/>
    <n v="0.2"/>
    <n v="3.5255999999999994"/>
  </r>
  <r>
    <n v="3473"/>
    <x v="1724"/>
    <x v="3"/>
    <x v="105"/>
    <d v="2014-11-18T00:00:00"/>
    <s v="Standard Class"/>
    <x v="245"/>
    <s v="Sylvia Foulston"/>
    <x v="1"/>
    <s v="United States"/>
    <s v="Columbus"/>
    <x v="24"/>
    <n v="43229"/>
    <x v="3"/>
    <x v="567"/>
    <x v="2"/>
    <x v="11"/>
    <x v="562"/>
    <n v="18.544"/>
    <n v="2"/>
    <n v="0.2"/>
    <n v="3.0133999999999981"/>
  </r>
  <r>
    <n v="3474"/>
    <x v="1725"/>
    <x v="3"/>
    <x v="448"/>
    <d v="2014-03-11T00:00:00"/>
    <s v="Standard Class"/>
    <x v="212"/>
    <s v="Emily Phan"/>
    <x v="0"/>
    <s v="United States"/>
    <s v="Dearborn Heights"/>
    <x v="12"/>
    <n v="48127"/>
    <x v="2"/>
    <x v="323"/>
    <x v="0"/>
    <x v="1"/>
    <x v="320"/>
    <n v="180.98"/>
    <n v="1"/>
    <n v="0"/>
    <n v="47.0548"/>
  </r>
  <r>
    <n v="3475"/>
    <x v="1725"/>
    <x v="3"/>
    <x v="448"/>
    <d v="2014-03-11T00:00:00"/>
    <s v="Standard Class"/>
    <x v="212"/>
    <s v="Emily Phan"/>
    <x v="0"/>
    <s v="United States"/>
    <s v="Dearborn Heights"/>
    <x v="12"/>
    <n v="48127"/>
    <x v="2"/>
    <x v="1135"/>
    <x v="2"/>
    <x v="11"/>
    <x v="1114"/>
    <n v="99.98"/>
    <n v="2"/>
    <n v="0"/>
    <n v="42.991400000000006"/>
  </r>
  <r>
    <n v="3476"/>
    <x v="1726"/>
    <x v="0"/>
    <x v="581"/>
    <d v="2013-12-01T00:00:00"/>
    <s v="First Class"/>
    <x v="338"/>
    <s v="Rob Williams"/>
    <x v="1"/>
    <s v="United States"/>
    <s v="Overland Park"/>
    <x v="41"/>
    <n v="66212"/>
    <x v="2"/>
    <x v="60"/>
    <x v="2"/>
    <x v="11"/>
    <x v="60"/>
    <n v="34.950000000000003"/>
    <n v="5"/>
    <n v="0"/>
    <n v="15.378000000000004"/>
  </r>
  <r>
    <n v="3477"/>
    <x v="1726"/>
    <x v="0"/>
    <x v="581"/>
    <d v="2013-12-01T00:00:00"/>
    <s v="First Class"/>
    <x v="338"/>
    <s v="Rob Williams"/>
    <x v="1"/>
    <s v="United States"/>
    <s v="Overland Park"/>
    <x v="41"/>
    <n v="66212"/>
    <x v="2"/>
    <x v="999"/>
    <x v="1"/>
    <x v="8"/>
    <x v="982"/>
    <n v="152"/>
    <n v="5"/>
    <n v="0"/>
    <n v="69.919999999999987"/>
  </r>
  <r>
    <n v="3478"/>
    <x v="1727"/>
    <x v="2"/>
    <x v="883"/>
    <d v="2011-09-05T00:00:00"/>
    <s v="Standard Class"/>
    <x v="81"/>
    <s v="Shirley Jackson"/>
    <x v="0"/>
    <s v="United States"/>
    <s v="Santa Fe"/>
    <x v="27"/>
    <n v="87505"/>
    <x v="1"/>
    <x v="1386"/>
    <x v="2"/>
    <x v="11"/>
    <x v="1363"/>
    <n v="92.52"/>
    <n v="9"/>
    <n v="0"/>
    <n v="18.503999999999991"/>
  </r>
  <r>
    <n v="3479"/>
    <x v="1728"/>
    <x v="0"/>
    <x v="16"/>
    <d v="2013-12-15T00:00:00"/>
    <s v="Standard Class"/>
    <x v="407"/>
    <s v="Stefania Perrino"/>
    <x v="1"/>
    <s v="United States"/>
    <s v="San Francisco"/>
    <x v="1"/>
    <n v="94110"/>
    <x v="1"/>
    <x v="18"/>
    <x v="1"/>
    <x v="6"/>
    <x v="18"/>
    <n v="8.56"/>
    <n v="2"/>
    <n v="0"/>
    <n v="2.4823999999999993"/>
  </r>
  <r>
    <n v="3480"/>
    <x v="1728"/>
    <x v="0"/>
    <x v="16"/>
    <d v="2013-12-15T00:00:00"/>
    <s v="Standard Class"/>
    <x v="407"/>
    <s v="Stefania Perrino"/>
    <x v="1"/>
    <s v="United States"/>
    <s v="San Francisco"/>
    <x v="1"/>
    <n v="94110"/>
    <x v="1"/>
    <x v="1541"/>
    <x v="1"/>
    <x v="10"/>
    <x v="1520"/>
    <n v="45.36"/>
    <n v="7"/>
    <n v="0"/>
    <n v="21.772800000000004"/>
  </r>
  <r>
    <n v="3481"/>
    <x v="1728"/>
    <x v="0"/>
    <x v="16"/>
    <d v="2013-12-15T00:00:00"/>
    <s v="Standard Class"/>
    <x v="407"/>
    <s v="Stefania Perrino"/>
    <x v="1"/>
    <s v="United States"/>
    <s v="San Francisco"/>
    <x v="1"/>
    <n v="94110"/>
    <x v="1"/>
    <x v="1234"/>
    <x v="0"/>
    <x v="3"/>
    <x v="1208"/>
    <n v="1421.6640000000002"/>
    <n v="6"/>
    <n v="0.2"/>
    <n v="-195.47879999999998"/>
  </r>
  <r>
    <n v="3482"/>
    <x v="1729"/>
    <x v="2"/>
    <x v="884"/>
    <d v="2011-04-10T00:00:00"/>
    <s v="First Class"/>
    <x v="307"/>
    <s v="Pauline Johnson"/>
    <x v="0"/>
    <s v="United States"/>
    <s v="Mobile"/>
    <x v="19"/>
    <n v="36608"/>
    <x v="0"/>
    <x v="1073"/>
    <x v="0"/>
    <x v="5"/>
    <x v="1054"/>
    <n v="8.9600000000000009"/>
    <n v="2"/>
    <n v="0"/>
    <n v="2.7775999999999996"/>
  </r>
  <r>
    <n v="3483"/>
    <x v="1730"/>
    <x v="2"/>
    <x v="9"/>
    <d v="2011-08-29T00:00:00"/>
    <s v="First Class"/>
    <x v="566"/>
    <s v="Corey Catlett"/>
    <x v="1"/>
    <s v="United States"/>
    <s v="Springfield"/>
    <x v="17"/>
    <n v="22153"/>
    <x v="0"/>
    <x v="1133"/>
    <x v="2"/>
    <x v="7"/>
    <x v="1112"/>
    <n v="579.94999999999993"/>
    <n v="5"/>
    <n v="0"/>
    <n v="168.18549999999993"/>
  </r>
  <r>
    <n v="3484"/>
    <x v="1730"/>
    <x v="2"/>
    <x v="9"/>
    <d v="2011-08-29T00:00:00"/>
    <s v="First Class"/>
    <x v="566"/>
    <s v="Corey Catlett"/>
    <x v="1"/>
    <s v="United States"/>
    <s v="Springfield"/>
    <x v="17"/>
    <n v="22153"/>
    <x v="0"/>
    <x v="1027"/>
    <x v="0"/>
    <x v="5"/>
    <x v="1009"/>
    <n v="29.12"/>
    <n v="4"/>
    <n v="0"/>
    <n v="12.521600000000003"/>
  </r>
  <r>
    <n v="3485"/>
    <x v="1730"/>
    <x v="2"/>
    <x v="9"/>
    <d v="2011-08-29T00:00:00"/>
    <s v="First Class"/>
    <x v="566"/>
    <s v="Corey Catlett"/>
    <x v="1"/>
    <s v="United States"/>
    <s v="Springfield"/>
    <x v="17"/>
    <n v="22153"/>
    <x v="0"/>
    <x v="1382"/>
    <x v="0"/>
    <x v="3"/>
    <x v="1358"/>
    <n v="1202.94"/>
    <n v="3"/>
    <n v="0"/>
    <n v="300.73500000000001"/>
  </r>
  <r>
    <n v="3486"/>
    <x v="1731"/>
    <x v="0"/>
    <x v="147"/>
    <d v="2013-10-27T00:00:00"/>
    <s v="Standard Class"/>
    <x v="501"/>
    <s v="Muhammed Yedwab"/>
    <x v="1"/>
    <s v="United States"/>
    <s v="Newark"/>
    <x v="13"/>
    <n v="19711"/>
    <x v="3"/>
    <x v="922"/>
    <x v="1"/>
    <x v="8"/>
    <x v="905"/>
    <n v="7.92"/>
    <n v="4"/>
    <n v="0"/>
    <n v="3.5640000000000001"/>
  </r>
  <r>
    <n v="3487"/>
    <x v="1732"/>
    <x v="0"/>
    <x v="885"/>
    <d v="2013-12-01T00:00:00"/>
    <s v="Same Day"/>
    <x v="203"/>
    <s v="Dean Braden"/>
    <x v="0"/>
    <s v="United States"/>
    <s v="Hickory"/>
    <x v="3"/>
    <n v="28601"/>
    <x v="0"/>
    <x v="1409"/>
    <x v="2"/>
    <x v="7"/>
    <x v="1387"/>
    <n v="36.192"/>
    <n v="1"/>
    <n v="0.2"/>
    <n v="2.7143999999999995"/>
  </r>
  <r>
    <n v="3488"/>
    <x v="1733"/>
    <x v="3"/>
    <x v="528"/>
    <d v="2014-09-12T00:00:00"/>
    <s v="Standard Class"/>
    <x v="675"/>
    <s v="Michael Grace"/>
    <x v="2"/>
    <s v="United States"/>
    <s v="Fort Lauderdale"/>
    <x v="2"/>
    <n v="33311"/>
    <x v="0"/>
    <x v="196"/>
    <x v="1"/>
    <x v="4"/>
    <x v="195"/>
    <n v="147.184"/>
    <n v="2"/>
    <n v="0.2"/>
    <n v="-29.436800000000012"/>
  </r>
  <r>
    <n v="3489"/>
    <x v="1734"/>
    <x v="1"/>
    <x v="740"/>
    <d v="2012-07-06T00:00:00"/>
    <s v="Standard Class"/>
    <x v="584"/>
    <s v="Rob Haberlin"/>
    <x v="0"/>
    <s v="United States"/>
    <s v="Carol Stream"/>
    <x v="10"/>
    <n v="60188"/>
    <x v="2"/>
    <x v="284"/>
    <x v="0"/>
    <x v="1"/>
    <x v="281"/>
    <n v="408.42200000000003"/>
    <n v="2"/>
    <n v="0.3"/>
    <n v="-5.8346000000000231"/>
  </r>
  <r>
    <n v="3490"/>
    <x v="1734"/>
    <x v="1"/>
    <x v="740"/>
    <d v="2012-07-06T00:00:00"/>
    <s v="Standard Class"/>
    <x v="584"/>
    <s v="Rob Haberlin"/>
    <x v="0"/>
    <s v="United States"/>
    <s v="Carol Stream"/>
    <x v="10"/>
    <n v="60188"/>
    <x v="2"/>
    <x v="1209"/>
    <x v="0"/>
    <x v="1"/>
    <x v="1185"/>
    <n v="382.11599999999999"/>
    <n v="6"/>
    <n v="0.3"/>
    <n v="-92.799600000000027"/>
  </r>
  <r>
    <n v="3491"/>
    <x v="1734"/>
    <x v="1"/>
    <x v="740"/>
    <d v="2012-07-06T00:00:00"/>
    <s v="Standard Class"/>
    <x v="584"/>
    <s v="Rob Haberlin"/>
    <x v="0"/>
    <s v="United States"/>
    <s v="Carol Stream"/>
    <x v="10"/>
    <n v="60188"/>
    <x v="2"/>
    <x v="456"/>
    <x v="1"/>
    <x v="4"/>
    <x v="452"/>
    <n v="68.599999999999994"/>
    <n v="5"/>
    <n v="0.2"/>
    <n v="6.0024999999999977"/>
  </r>
  <r>
    <n v="3492"/>
    <x v="1734"/>
    <x v="1"/>
    <x v="740"/>
    <d v="2012-07-06T00:00:00"/>
    <s v="Standard Class"/>
    <x v="584"/>
    <s v="Rob Haberlin"/>
    <x v="0"/>
    <s v="United States"/>
    <s v="Carol Stream"/>
    <x v="10"/>
    <n v="60188"/>
    <x v="2"/>
    <x v="245"/>
    <x v="1"/>
    <x v="4"/>
    <x v="243"/>
    <n v="435.50400000000002"/>
    <n v="3"/>
    <n v="0.2"/>
    <n v="48.994199999999921"/>
  </r>
  <r>
    <n v="3493"/>
    <x v="1734"/>
    <x v="1"/>
    <x v="740"/>
    <d v="2012-07-06T00:00:00"/>
    <s v="Standard Class"/>
    <x v="584"/>
    <s v="Rob Haberlin"/>
    <x v="0"/>
    <s v="United States"/>
    <s v="Carol Stream"/>
    <x v="10"/>
    <n v="60188"/>
    <x v="2"/>
    <x v="161"/>
    <x v="1"/>
    <x v="10"/>
    <x v="160"/>
    <n v="11.168000000000001"/>
    <n v="2"/>
    <n v="0.2"/>
    <n v="3.7692000000000001"/>
  </r>
  <r>
    <n v="3494"/>
    <x v="1735"/>
    <x v="3"/>
    <x v="241"/>
    <d v="2014-09-29T00:00:00"/>
    <s v="Standard Class"/>
    <x v="208"/>
    <s v="Karen Bern"/>
    <x v="1"/>
    <s v="United States"/>
    <s v="Saint Cloud"/>
    <x v="11"/>
    <n v="56301"/>
    <x v="2"/>
    <x v="1542"/>
    <x v="2"/>
    <x v="11"/>
    <x v="1521"/>
    <n v="72"/>
    <n v="4"/>
    <n v="0"/>
    <n v="12.959999999999994"/>
  </r>
  <r>
    <n v="3495"/>
    <x v="1735"/>
    <x v="3"/>
    <x v="241"/>
    <d v="2014-09-29T00:00:00"/>
    <s v="Standard Class"/>
    <x v="208"/>
    <s v="Karen Bern"/>
    <x v="1"/>
    <s v="United States"/>
    <s v="Saint Cloud"/>
    <x v="11"/>
    <n v="56301"/>
    <x v="2"/>
    <x v="1543"/>
    <x v="2"/>
    <x v="11"/>
    <x v="1522"/>
    <n v="655.90000000000009"/>
    <n v="5"/>
    <n v="0"/>
    <n v="275.47800000000001"/>
  </r>
  <r>
    <n v="3496"/>
    <x v="1735"/>
    <x v="3"/>
    <x v="241"/>
    <d v="2014-09-29T00:00:00"/>
    <s v="Standard Class"/>
    <x v="208"/>
    <s v="Karen Bern"/>
    <x v="1"/>
    <s v="United States"/>
    <s v="Saint Cloud"/>
    <x v="11"/>
    <n v="56301"/>
    <x v="2"/>
    <x v="662"/>
    <x v="0"/>
    <x v="1"/>
    <x v="656"/>
    <n v="603.91999999999996"/>
    <n v="4"/>
    <n v="0"/>
    <n v="181.17599999999993"/>
  </r>
  <r>
    <n v="3497"/>
    <x v="1736"/>
    <x v="0"/>
    <x v="590"/>
    <d v="2013-08-16T00:00:00"/>
    <s v="Standard Class"/>
    <x v="402"/>
    <s v="Cathy Armstrong"/>
    <x v="2"/>
    <s v="United States"/>
    <s v="Los Angeles"/>
    <x v="1"/>
    <n v="90036"/>
    <x v="1"/>
    <x v="855"/>
    <x v="0"/>
    <x v="3"/>
    <x v="840"/>
    <n v="513.024"/>
    <n v="2"/>
    <n v="0.2"/>
    <n v="12.82559999999998"/>
  </r>
  <r>
    <n v="3498"/>
    <x v="1736"/>
    <x v="0"/>
    <x v="590"/>
    <d v="2013-08-16T00:00:00"/>
    <s v="Standard Class"/>
    <x v="402"/>
    <s v="Cathy Armstrong"/>
    <x v="2"/>
    <s v="United States"/>
    <s v="Los Angeles"/>
    <x v="1"/>
    <n v="90036"/>
    <x v="1"/>
    <x v="723"/>
    <x v="1"/>
    <x v="9"/>
    <x v="715"/>
    <n v="487.91999999999996"/>
    <n v="6"/>
    <n v="0"/>
    <n v="136.61759999999998"/>
  </r>
  <r>
    <n v="3499"/>
    <x v="1736"/>
    <x v="0"/>
    <x v="590"/>
    <d v="2013-08-16T00:00:00"/>
    <s v="Standard Class"/>
    <x v="402"/>
    <s v="Cathy Armstrong"/>
    <x v="2"/>
    <s v="United States"/>
    <s v="Los Angeles"/>
    <x v="1"/>
    <n v="90036"/>
    <x v="1"/>
    <x v="315"/>
    <x v="1"/>
    <x v="8"/>
    <x v="312"/>
    <n v="15.24"/>
    <n v="5"/>
    <n v="0.2"/>
    <n v="5.3339999999999996"/>
  </r>
  <r>
    <n v="3500"/>
    <x v="1737"/>
    <x v="0"/>
    <x v="321"/>
    <d v="2013-10-04T00:00:00"/>
    <s v="Standard Class"/>
    <x v="300"/>
    <s v="Joe Kamberova"/>
    <x v="0"/>
    <s v="United States"/>
    <s v="Mobile"/>
    <x v="19"/>
    <n v="36608"/>
    <x v="0"/>
    <x v="1509"/>
    <x v="2"/>
    <x v="11"/>
    <x v="1487"/>
    <n v="209.96999999999997"/>
    <n v="3"/>
    <n v="0"/>
    <n v="71.389799999999994"/>
  </r>
  <r>
    <n v="3501"/>
    <x v="1737"/>
    <x v="0"/>
    <x v="321"/>
    <d v="2013-10-04T00:00:00"/>
    <s v="Standard Class"/>
    <x v="300"/>
    <s v="Joe Kamberova"/>
    <x v="0"/>
    <s v="United States"/>
    <s v="Mobile"/>
    <x v="19"/>
    <n v="36608"/>
    <x v="0"/>
    <x v="542"/>
    <x v="1"/>
    <x v="8"/>
    <x v="537"/>
    <n v="62.94"/>
    <n v="3"/>
    <n v="0"/>
    <n v="30.211199999999998"/>
  </r>
  <r>
    <n v="3502"/>
    <x v="1737"/>
    <x v="0"/>
    <x v="321"/>
    <d v="2013-10-04T00:00:00"/>
    <s v="Standard Class"/>
    <x v="300"/>
    <s v="Joe Kamberova"/>
    <x v="0"/>
    <s v="United States"/>
    <s v="Mobile"/>
    <x v="19"/>
    <n v="36608"/>
    <x v="0"/>
    <x v="130"/>
    <x v="1"/>
    <x v="6"/>
    <x v="130"/>
    <n v="25.919999999999998"/>
    <n v="9"/>
    <n v="0"/>
    <n v="7.7759999999999989"/>
  </r>
  <r>
    <n v="3503"/>
    <x v="1738"/>
    <x v="3"/>
    <x v="318"/>
    <d v="2014-04-11T00:00:00"/>
    <s v="Same Day"/>
    <x v="709"/>
    <s v="Russell D'Ascenzo"/>
    <x v="0"/>
    <s v="United States"/>
    <s v="Austin"/>
    <x v="5"/>
    <n v="78745"/>
    <x v="2"/>
    <x v="511"/>
    <x v="1"/>
    <x v="10"/>
    <x v="506"/>
    <n v="10.368000000000002"/>
    <n v="2"/>
    <n v="0.2"/>
    <n v="3.6288"/>
  </r>
  <r>
    <n v="3504"/>
    <x v="1738"/>
    <x v="3"/>
    <x v="318"/>
    <d v="2014-04-11T00:00:00"/>
    <s v="Same Day"/>
    <x v="709"/>
    <s v="Russell D'Ascenzo"/>
    <x v="0"/>
    <s v="United States"/>
    <s v="Austin"/>
    <x v="5"/>
    <n v="78745"/>
    <x v="2"/>
    <x v="685"/>
    <x v="2"/>
    <x v="11"/>
    <x v="678"/>
    <n v="95.736000000000004"/>
    <n v="3"/>
    <n v="0.2"/>
    <n v="20.343900000000001"/>
  </r>
  <r>
    <n v="3505"/>
    <x v="1739"/>
    <x v="0"/>
    <x v="122"/>
    <d v="2013-12-21T00:00:00"/>
    <s v="Second Class"/>
    <x v="451"/>
    <s v="Julie Kriz"/>
    <x v="2"/>
    <s v="United States"/>
    <s v="New York City"/>
    <x v="15"/>
    <n v="10009"/>
    <x v="3"/>
    <x v="906"/>
    <x v="1"/>
    <x v="4"/>
    <x v="889"/>
    <n v="900.08"/>
    <n v="4"/>
    <n v="0"/>
    <n v="117.0104"/>
  </r>
  <r>
    <n v="3506"/>
    <x v="1740"/>
    <x v="2"/>
    <x v="886"/>
    <d v="2011-06-24T00:00:00"/>
    <s v="Standard Class"/>
    <x v="710"/>
    <s v="Sam Craven"/>
    <x v="0"/>
    <s v="United States"/>
    <s v="Plano"/>
    <x v="5"/>
    <n v="75023"/>
    <x v="2"/>
    <x v="1370"/>
    <x v="2"/>
    <x v="7"/>
    <x v="1346"/>
    <n v="201.584"/>
    <n v="2"/>
    <n v="0.2"/>
    <n v="20.158400000000015"/>
  </r>
  <r>
    <n v="3507"/>
    <x v="1740"/>
    <x v="2"/>
    <x v="886"/>
    <d v="2011-06-24T00:00:00"/>
    <s v="Standard Class"/>
    <x v="710"/>
    <s v="Sam Craven"/>
    <x v="0"/>
    <s v="United States"/>
    <s v="Plano"/>
    <x v="5"/>
    <n v="75023"/>
    <x v="2"/>
    <x v="15"/>
    <x v="1"/>
    <x v="8"/>
    <x v="15"/>
    <n v="3.3919999999999995"/>
    <n v="4"/>
    <n v="0.8"/>
    <n v="-5.088000000000001"/>
  </r>
  <r>
    <n v="3508"/>
    <x v="1740"/>
    <x v="2"/>
    <x v="886"/>
    <d v="2011-06-24T00:00:00"/>
    <s v="Standard Class"/>
    <x v="710"/>
    <s v="Sam Craven"/>
    <x v="0"/>
    <s v="United States"/>
    <s v="Plano"/>
    <x v="5"/>
    <n v="75023"/>
    <x v="2"/>
    <x v="1544"/>
    <x v="0"/>
    <x v="0"/>
    <x v="1523"/>
    <n v="193.06559999999999"/>
    <n v="4"/>
    <n v="0.32"/>
    <n v="-19.874399999999994"/>
  </r>
  <r>
    <n v="3509"/>
    <x v="1740"/>
    <x v="2"/>
    <x v="886"/>
    <d v="2011-06-24T00:00:00"/>
    <s v="Standard Class"/>
    <x v="710"/>
    <s v="Sam Craven"/>
    <x v="0"/>
    <s v="United States"/>
    <s v="Plano"/>
    <x v="5"/>
    <n v="75023"/>
    <x v="2"/>
    <x v="778"/>
    <x v="1"/>
    <x v="10"/>
    <x v="769"/>
    <n v="15.552000000000003"/>
    <n v="3"/>
    <n v="0.2"/>
    <n v="5.4432"/>
  </r>
  <r>
    <n v="3510"/>
    <x v="1740"/>
    <x v="2"/>
    <x v="886"/>
    <d v="2011-06-24T00:00:00"/>
    <s v="Standard Class"/>
    <x v="710"/>
    <s v="Sam Craven"/>
    <x v="0"/>
    <s v="United States"/>
    <s v="Plano"/>
    <x v="5"/>
    <n v="75023"/>
    <x v="2"/>
    <x v="57"/>
    <x v="1"/>
    <x v="10"/>
    <x v="57"/>
    <n v="11.648000000000001"/>
    <n v="2"/>
    <n v="0.2"/>
    <n v="4.0768000000000004"/>
  </r>
  <r>
    <n v="3511"/>
    <x v="1740"/>
    <x v="2"/>
    <x v="886"/>
    <d v="2011-06-24T00:00:00"/>
    <s v="Standard Class"/>
    <x v="710"/>
    <s v="Sam Craven"/>
    <x v="0"/>
    <s v="United States"/>
    <s v="Plano"/>
    <x v="5"/>
    <n v="75023"/>
    <x v="2"/>
    <x v="1491"/>
    <x v="2"/>
    <x v="15"/>
    <x v="1469"/>
    <n v="418.8"/>
    <n v="2"/>
    <n v="0.4"/>
    <n v="-97.71999999999997"/>
  </r>
  <r>
    <n v="3512"/>
    <x v="1740"/>
    <x v="2"/>
    <x v="886"/>
    <d v="2011-06-24T00:00:00"/>
    <s v="Standard Class"/>
    <x v="710"/>
    <s v="Sam Craven"/>
    <x v="0"/>
    <s v="United States"/>
    <s v="Plano"/>
    <x v="5"/>
    <n v="75023"/>
    <x v="2"/>
    <x v="72"/>
    <x v="1"/>
    <x v="4"/>
    <x v="72"/>
    <n v="509.48800000000006"/>
    <n v="7"/>
    <n v="0.2"/>
    <n v="-127.37200000000001"/>
  </r>
  <r>
    <n v="3513"/>
    <x v="1741"/>
    <x v="3"/>
    <x v="507"/>
    <d v="2014-09-07T00:00:00"/>
    <s v="First Class"/>
    <x v="304"/>
    <s v="Helen Wasserman"/>
    <x v="1"/>
    <s v="United States"/>
    <s v="Chicago"/>
    <x v="10"/>
    <n v="60653"/>
    <x v="2"/>
    <x v="1545"/>
    <x v="0"/>
    <x v="0"/>
    <x v="1524"/>
    <n v="825.17399999999998"/>
    <n v="9"/>
    <n v="0.3"/>
    <n v="-117.88199999999998"/>
  </r>
  <r>
    <n v="3514"/>
    <x v="1741"/>
    <x v="3"/>
    <x v="507"/>
    <d v="2014-09-07T00:00:00"/>
    <s v="First Class"/>
    <x v="304"/>
    <s v="Helen Wasserman"/>
    <x v="1"/>
    <s v="United States"/>
    <s v="Chicago"/>
    <x v="10"/>
    <n v="60653"/>
    <x v="2"/>
    <x v="956"/>
    <x v="1"/>
    <x v="10"/>
    <x v="940"/>
    <n v="17.760000000000002"/>
    <n v="3"/>
    <n v="0.2"/>
    <n v="5.55"/>
  </r>
  <r>
    <n v="3515"/>
    <x v="1741"/>
    <x v="3"/>
    <x v="507"/>
    <d v="2014-09-07T00:00:00"/>
    <s v="First Class"/>
    <x v="304"/>
    <s v="Helen Wasserman"/>
    <x v="1"/>
    <s v="United States"/>
    <s v="Chicago"/>
    <x v="10"/>
    <n v="60653"/>
    <x v="2"/>
    <x v="130"/>
    <x v="1"/>
    <x v="6"/>
    <x v="130"/>
    <n v="6.911999999999999"/>
    <n v="3"/>
    <n v="0.2"/>
    <n v="0.86399999999999988"/>
  </r>
  <r>
    <n v="3516"/>
    <x v="1742"/>
    <x v="0"/>
    <x v="887"/>
    <d v="2013-12-25T00:00:00"/>
    <s v="Standard Class"/>
    <x v="561"/>
    <s v="Stuart Calhoun"/>
    <x v="0"/>
    <s v="United States"/>
    <s v="Jackson"/>
    <x v="35"/>
    <n v="39212"/>
    <x v="0"/>
    <x v="176"/>
    <x v="2"/>
    <x v="11"/>
    <x v="175"/>
    <n v="66.300000000000011"/>
    <n v="3"/>
    <n v="0"/>
    <n v="8.6190000000000033"/>
  </r>
  <r>
    <n v="3517"/>
    <x v="1743"/>
    <x v="0"/>
    <x v="888"/>
    <d v="2013-08-13T00:00:00"/>
    <s v="First Class"/>
    <x v="66"/>
    <s v="Helen Andreada"/>
    <x v="0"/>
    <s v="United States"/>
    <s v="Fayetteville"/>
    <x v="3"/>
    <n v="28314"/>
    <x v="0"/>
    <x v="1012"/>
    <x v="1"/>
    <x v="10"/>
    <x v="995"/>
    <n v="30.816000000000003"/>
    <n v="9"/>
    <n v="0.2"/>
    <n v="9.6299999999999955"/>
  </r>
  <r>
    <n v="3518"/>
    <x v="1743"/>
    <x v="0"/>
    <x v="888"/>
    <d v="2013-08-13T00:00:00"/>
    <s v="First Class"/>
    <x v="66"/>
    <s v="Helen Andreada"/>
    <x v="0"/>
    <s v="United States"/>
    <s v="Fayetteville"/>
    <x v="3"/>
    <n v="28314"/>
    <x v="0"/>
    <x v="1480"/>
    <x v="2"/>
    <x v="7"/>
    <x v="1458"/>
    <n v="44.783999999999999"/>
    <n v="2"/>
    <n v="0.2"/>
    <n v="4.4783999999999988"/>
  </r>
  <r>
    <n v="3519"/>
    <x v="1743"/>
    <x v="0"/>
    <x v="888"/>
    <d v="2013-08-13T00:00:00"/>
    <s v="First Class"/>
    <x v="66"/>
    <s v="Helen Andreada"/>
    <x v="0"/>
    <s v="United States"/>
    <s v="Fayetteville"/>
    <x v="3"/>
    <n v="28314"/>
    <x v="0"/>
    <x v="159"/>
    <x v="1"/>
    <x v="9"/>
    <x v="158"/>
    <n v="569.53599999999994"/>
    <n v="4"/>
    <n v="0.2"/>
    <n v="64.072799999999944"/>
  </r>
  <r>
    <n v="3520"/>
    <x v="1744"/>
    <x v="1"/>
    <x v="137"/>
    <d v="2012-06-25T00:00:00"/>
    <s v="First Class"/>
    <x v="675"/>
    <s v="Michael Grace"/>
    <x v="2"/>
    <s v="United States"/>
    <s v="Aurora"/>
    <x v="10"/>
    <n v="60505"/>
    <x v="2"/>
    <x v="1337"/>
    <x v="0"/>
    <x v="3"/>
    <x v="1313"/>
    <n v="796.42500000000007"/>
    <n v="7"/>
    <n v="0.5"/>
    <n v="-525.6405000000002"/>
  </r>
  <r>
    <n v="3521"/>
    <x v="1745"/>
    <x v="1"/>
    <x v="889"/>
    <d v="2012-04-15T00:00:00"/>
    <s v="Standard Class"/>
    <x v="678"/>
    <s v="Dario Medina"/>
    <x v="1"/>
    <s v="United States"/>
    <s v="Sacramento"/>
    <x v="1"/>
    <n v="95823"/>
    <x v="1"/>
    <x v="385"/>
    <x v="1"/>
    <x v="8"/>
    <x v="381"/>
    <n v="12.832000000000001"/>
    <n v="2"/>
    <n v="0.2"/>
    <n v="4.3307999999999982"/>
  </r>
  <r>
    <n v="3522"/>
    <x v="1746"/>
    <x v="0"/>
    <x v="831"/>
    <d v="2013-11-26T00:00:00"/>
    <s v="Second Class"/>
    <x v="664"/>
    <s v="Denise Monton"/>
    <x v="1"/>
    <s v="United States"/>
    <s v="Des Moines"/>
    <x v="23"/>
    <n v="50315"/>
    <x v="2"/>
    <x v="371"/>
    <x v="1"/>
    <x v="10"/>
    <x v="367"/>
    <n v="40.46"/>
    <n v="7"/>
    <n v="0"/>
    <n v="19.825400000000002"/>
  </r>
  <r>
    <n v="3523"/>
    <x v="1746"/>
    <x v="0"/>
    <x v="831"/>
    <d v="2013-11-26T00:00:00"/>
    <s v="Second Class"/>
    <x v="664"/>
    <s v="Denise Monton"/>
    <x v="1"/>
    <s v="United States"/>
    <s v="Des Moines"/>
    <x v="23"/>
    <n v="50315"/>
    <x v="2"/>
    <x v="233"/>
    <x v="2"/>
    <x v="7"/>
    <x v="231"/>
    <n v="404.93999999999994"/>
    <n v="3"/>
    <n v="0"/>
    <n v="109.33379999999998"/>
  </r>
  <r>
    <n v="3524"/>
    <x v="1747"/>
    <x v="0"/>
    <x v="64"/>
    <d v="2013-09-11T00:00:00"/>
    <s v="Standard Class"/>
    <x v="504"/>
    <s v="Marina Lichtenstein"/>
    <x v="1"/>
    <s v="United States"/>
    <s v="San Diego"/>
    <x v="1"/>
    <n v="92105"/>
    <x v="1"/>
    <x v="174"/>
    <x v="2"/>
    <x v="11"/>
    <x v="173"/>
    <n v="116"/>
    <n v="8"/>
    <n v="0"/>
    <n v="29"/>
  </r>
  <r>
    <n v="3525"/>
    <x v="1748"/>
    <x v="0"/>
    <x v="390"/>
    <d v="2013-11-29T00:00:00"/>
    <s v="Standard Class"/>
    <x v="654"/>
    <s v="George Ashbrook"/>
    <x v="0"/>
    <s v="United States"/>
    <s v="Dallas"/>
    <x v="5"/>
    <n v="75081"/>
    <x v="2"/>
    <x v="1546"/>
    <x v="2"/>
    <x v="7"/>
    <x v="1525"/>
    <n v="657.55200000000013"/>
    <n v="6"/>
    <n v="0.2"/>
    <n v="49.316399999999987"/>
  </r>
  <r>
    <n v="3526"/>
    <x v="1749"/>
    <x v="3"/>
    <x v="389"/>
    <d v="2014-12-16T00:00:00"/>
    <s v="Second Class"/>
    <x v="711"/>
    <s v="Stephanie Ulpright"/>
    <x v="2"/>
    <s v="United States"/>
    <s v="Jackson"/>
    <x v="35"/>
    <n v="39212"/>
    <x v="0"/>
    <x v="651"/>
    <x v="2"/>
    <x v="11"/>
    <x v="645"/>
    <n v="599.97"/>
    <n v="3"/>
    <n v="0"/>
    <n v="257.98710000000005"/>
  </r>
  <r>
    <n v="3527"/>
    <x v="1749"/>
    <x v="3"/>
    <x v="389"/>
    <d v="2014-12-16T00:00:00"/>
    <s v="Second Class"/>
    <x v="711"/>
    <s v="Stephanie Ulpright"/>
    <x v="2"/>
    <s v="United States"/>
    <s v="Jackson"/>
    <x v="35"/>
    <n v="39212"/>
    <x v="0"/>
    <x v="780"/>
    <x v="2"/>
    <x v="7"/>
    <x v="771"/>
    <n v="38.97"/>
    <n v="3"/>
    <n v="0"/>
    <n v="0.77940000000000076"/>
  </r>
  <r>
    <n v="3528"/>
    <x v="1749"/>
    <x v="3"/>
    <x v="389"/>
    <d v="2014-12-16T00:00:00"/>
    <s v="Second Class"/>
    <x v="711"/>
    <s v="Stephanie Ulpright"/>
    <x v="2"/>
    <s v="United States"/>
    <s v="Jackson"/>
    <x v="35"/>
    <n v="39212"/>
    <x v="0"/>
    <x v="1547"/>
    <x v="1"/>
    <x v="8"/>
    <x v="1526"/>
    <n v="45.84"/>
    <n v="8"/>
    <n v="0"/>
    <n v="22.0032"/>
  </r>
  <r>
    <n v="3529"/>
    <x v="1750"/>
    <x v="0"/>
    <x v="890"/>
    <d v="2013-06-30T00:00:00"/>
    <s v="Standard Class"/>
    <x v="217"/>
    <s v="Bill Donatelli"/>
    <x v="0"/>
    <s v="United States"/>
    <s v="San Diego"/>
    <x v="1"/>
    <n v="92024"/>
    <x v="1"/>
    <x v="1378"/>
    <x v="2"/>
    <x v="7"/>
    <x v="1354"/>
    <n v="38.24"/>
    <n v="4"/>
    <n v="0.2"/>
    <n v="-9.56"/>
  </r>
  <r>
    <n v="3530"/>
    <x v="1751"/>
    <x v="1"/>
    <x v="14"/>
    <d v="2012-09-23T00:00:00"/>
    <s v="Standard Class"/>
    <x v="591"/>
    <s v="Denny Blanton"/>
    <x v="0"/>
    <s v="United States"/>
    <s v="Orlando"/>
    <x v="2"/>
    <n v="32839"/>
    <x v="0"/>
    <x v="477"/>
    <x v="2"/>
    <x v="11"/>
    <x v="473"/>
    <n v="87.168000000000006"/>
    <n v="3"/>
    <n v="0.2"/>
    <n v="10.895999999999987"/>
  </r>
  <r>
    <n v="3531"/>
    <x v="1752"/>
    <x v="0"/>
    <x v="288"/>
    <d v="2013-05-24T00:00:00"/>
    <s v="Standard Class"/>
    <x v="532"/>
    <s v="Roy Phan"/>
    <x v="1"/>
    <s v="United States"/>
    <s v="Lafayette"/>
    <x v="14"/>
    <n v="47905"/>
    <x v="2"/>
    <x v="18"/>
    <x v="1"/>
    <x v="6"/>
    <x v="18"/>
    <n v="21.400000000000002"/>
    <n v="5"/>
    <n v="0"/>
    <n v="6.2059999999999977"/>
  </r>
  <r>
    <n v="3532"/>
    <x v="1753"/>
    <x v="0"/>
    <x v="316"/>
    <d v="2013-05-29T00:00:00"/>
    <s v="Same Day"/>
    <x v="553"/>
    <s v="Edward Hooks"/>
    <x v="1"/>
    <s v="United States"/>
    <s v="New York City"/>
    <x v="15"/>
    <n v="10035"/>
    <x v="3"/>
    <x v="133"/>
    <x v="1"/>
    <x v="14"/>
    <x v="133"/>
    <n v="54.900000000000006"/>
    <n v="5"/>
    <n v="0"/>
    <n v="15.372000000000003"/>
  </r>
  <r>
    <n v="3533"/>
    <x v="1754"/>
    <x v="2"/>
    <x v="891"/>
    <d v="2011-04-23T00:00:00"/>
    <s v="Standard Class"/>
    <x v="252"/>
    <s v="John Lee"/>
    <x v="0"/>
    <s v="United States"/>
    <s v="Los Angeles"/>
    <x v="1"/>
    <n v="90049"/>
    <x v="1"/>
    <x v="1548"/>
    <x v="2"/>
    <x v="15"/>
    <x v="1527"/>
    <n v="287.96800000000002"/>
    <n v="4"/>
    <n v="0.2"/>
    <n v="97.189199999999985"/>
  </r>
  <r>
    <n v="3534"/>
    <x v="1754"/>
    <x v="2"/>
    <x v="891"/>
    <d v="2011-04-23T00:00:00"/>
    <s v="Standard Class"/>
    <x v="252"/>
    <s v="John Lee"/>
    <x v="0"/>
    <s v="United States"/>
    <s v="Los Angeles"/>
    <x v="1"/>
    <n v="90049"/>
    <x v="1"/>
    <x v="836"/>
    <x v="1"/>
    <x v="6"/>
    <x v="823"/>
    <n v="13.12"/>
    <n v="4"/>
    <n v="0"/>
    <n v="3.8047999999999984"/>
  </r>
  <r>
    <n v="3535"/>
    <x v="1754"/>
    <x v="2"/>
    <x v="891"/>
    <d v="2011-04-23T00:00:00"/>
    <s v="Standard Class"/>
    <x v="252"/>
    <s v="John Lee"/>
    <x v="0"/>
    <s v="United States"/>
    <s v="Los Angeles"/>
    <x v="1"/>
    <n v="90049"/>
    <x v="1"/>
    <x v="1539"/>
    <x v="1"/>
    <x v="6"/>
    <x v="1518"/>
    <n v="10.75"/>
    <n v="5"/>
    <n v="0"/>
    <n v="3.547499999999999"/>
  </r>
  <r>
    <n v="3536"/>
    <x v="1754"/>
    <x v="2"/>
    <x v="891"/>
    <d v="2011-04-23T00:00:00"/>
    <s v="Standard Class"/>
    <x v="252"/>
    <s v="John Lee"/>
    <x v="0"/>
    <s v="United States"/>
    <s v="Los Angeles"/>
    <x v="1"/>
    <n v="90049"/>
    <x v="1"/>
    <x v="195"/>
    <x v="1"/>
    <x v="13"/>
    <x v="194"/>
    <n v="11.62"/>
    <n v="2"/>
    <n v="0"/>
    <n v="3.6021999999999998"/>
  </r>
  <r>
    <n v="3537"/>
    <x v="1755"/>
    <x v="0"/>
    <x v="26"/>
    <d v="2013-06-21T00:00:00"/>
    <s v="Second Class"/>
    <x v="248"/>
    <s v="Fred McMath"/>
    <x v="0"/>
    <s v="United States"/>
    <s v="New York City"/>
    <x v="15"/>
    <n v="10024"/>
    <x v="3"/>
    <x v="1033"/>
    <x v="1"/>
    <x v="4"/>
    <x v="1015"/>
    <n v="40.74"/>
    <n v="3"/>
    <n v="0"/>
    <n v="0.4073999999999991"/>
  </r>
  <r>
    <n v="3538"/>
    <x v="1756"/>
    <x v="2"/>
    <x v="309"/>
    <d v="2011-05-09T00:00:00"/>
    <s v="Same Day"/>
    <x v="115"/>
    <s v="Sean Braxton"/>
    <x v="1"/>
    <s v="United States"/>
    <s v="Henderson"/>
    <x v="0"/>
    <n v="42420"/>
    <x v="0"/>
    <x v="17"/>
    <x v="1"/>
    <x v="4"/>
    <x v="17"/>
    <n v="83.25"/>
    <n v="3"/>
    <n v="0"/>
    <n v="14.984999999999992"/>
  </r>
  <r>
    <n v="3539"/>
    <x v="1756"/>
    <x v="2"/>
    <x v="309"/>
    <d v="2011-05-09T00:00:00"/>
    <s v="Same Day"/>
    <x v="115"/>
    <s v="Sean Braxton"/>
    <x v="1"/>
    <s v="United States"/>
    <s v="Henderson"/>
    <x v="0"/>
    <n v="42420"/>
    <x v="0"/>
    <x v="1042"/>
    <x v="1"/>
    <x v="2"/>
    <x v="1022"/>
    <n v="9.4499999999999993"/>
    <n v="3"/>
    <n v="0"/>
    <n v="4.5359999999999996"/>
  </r>
  <r>
    <n v="3540"/>
    <x v="1756"/>
    <x v="2"/>
    <x v="309"/>
    <d v="2011-05-09T00:00:00"/>
    <s v="Same Day"/>
    <x v="115"/>
    <s v="Sean Braxton"/>
    <x v="1"/>
    <s v="United States"/>
    <s v="Henderson"/>
    <x v="0"/>
    <n v="42420"/>
    <x v="0"/>
    <x v="1008"/>
    <x v="1"/>
    <x v="2"/>
    <x v="991"/>
    <n v="20.65"/>
    <n v="5"/>
    <n v="0"/>
    <n v="9.4989999999999988"/>
  </r>
  <r>
    <n v="3541"/>
    <x v="1756"/>
    <x v="2"/>
    <x v="309"/>
    <d v="2011-05-09T00:00:00"/>
    <s v="Same Day"/>
    <x v="115"/>
    <s v="Sean Braxton"/>
    <x v="1"/>
    <s v="United States"/>
    <s v="Henderson"/>
    <x v="0"/>
    <n v="42420"/>
    <x v="0"/>
    <x v="1076"/>
    <x v="1"/>
    <x v="10"/>
    <x v="1057"/>
    <n v="45.36"/>
    <n v="7"/>
    <n v="0"/>
    <n v="21.772800000000004"/>
  </r>
  <r>
    <n v="3542"/>
    <x v="1757"/>
    <x v="0"/>
    <x v="31"/>
    <d v="2013-09-21T00:00:00"/>
    <s v="First Class"/>
    <x v="277"/>
    <s v="Seth Vernon"/>
    <x v="0"/>
    <s v="United States"/>
    <s v="Columbus"/>
    <x v="24"/>
    <n v="43229"/>
    <x v="3"/>
    <x v="1348"/>
    <x v="0"/>
    <x v="5"/>
    <x v="1324"/>
    <n v="5.3520000000000003"/>
    <n v="3"/>
    <n v="0.2"/>
    <n v="1.6055999999999999"/>
  </r>
  <r>
    <n v="3543"/>
    <x v="1757"/>
    <x v="0"/>
    <x v="31"/>
    <d v="2013-09-21T00:00:00"/>
    <s v="First Class"/>
    <x v="277"/>
    <s v="Seth Vernon"/>
    <x v="0"/>
    <s v="United States"/>
    <s v="Columbus"/>
    <x v="24"/>
    <n v="43229"/>
    <x v="3"/>
    <x v="474"/>
    <x v="0"/>
    <x v="1"/>
    <x v="470"/>
    <n v="99.372"/>
    <n v="2"/>
    <n v="0.3"/>
    <n v="-7.0979999999999919"/>
  </r>
  <r>
    <n v="3544"/>
    <x v="1757"/>
    <x v="0"/>
    <x v="31"/>
    <d v="2013-09-21T00:00:00"/>
    <s v="First Class"/>
    <x v="277"/>
    <s v="Seth Vernon"/>
    <x v="0"/>
    <s v="United States"/>
    <s v="Columbus"/>
    <x v="24"/>
    <n v="43229"/>
    <x v="3"/>
    <x v="1216"/>
    <x v="1"/>
    <x v="6"/>
    <x v="1191"/>
    <n v="2.6720000000000002"/>
    <n v="1"/>
    <n v="0.2"/>
    <n v="0.36739999999999962"/>
  </r>
  <r>
    <n v="3545"/>
    <x v="1758"/>
    <x v="3"/>
    <x v="331"/>
    <d v="2014-12-26T00:00:00"/>
    <s v="Second Class"/>
    <x v="462"/>
    <s v="Michael Moore"/>
    <x v="0"/>
    <s v="United States"/>
    <s v="College Station"/>
    <x v="5"/>
    <n v="77840"/>
    <x v="2"/>
    <x v="1056"/>
    <x v="1"/>
    <x v="10"/>
    <x v="1036"/>
    <n v="28.672000000000004"/>
    <n v="8"/>
    <n v="0.2"/>
    <n v="10.393600000000001"/>
  </r>
  <r>
    <n v="3546"/>
    <x v="1758"/>
    <x v="3"/>
    <x v="331"/>
    <d v="2014-12-26T00:00:00"/>
    <s v="Second Class"/>
    <x v="462"/>
    <s v="Michael Moore"/>
    <x v="0"/>
    <s v="United States"/>
    <s v="College Station"/>
    <x v="5"/>
    <n v="77840"/>
    <x v="2"/>
    <x v="1549"/>
    <x v="1"/>
    <x v="9"/>
    <x v="1528"/>
    <n v="29.311999999999994"/>
    <n v="8"/>
    <n v="0.8"/>
    <n v="-74.74560000000001"/>
  </r>
  <r>
    <n v="3547"/>
    <x v="1759"/>
    <x v="3"/>
    <x v="505"/>
    <d v="2014-11-02T00:00:00"/>
    <s v="First Class"/>
    <x v="279"/>
    <s v="Ross DeVincentis"/>
    <x v="2"/>
    <s v="United States"/>
    <s v="Richmond"/>
    <x v="0"/>
    <n v="40475"/>
    <x v="0"/>
    <x v="464"/>
    <x v="1"/>
    <x v="4"/>
    <x v="460"/>
    <n v="105.98"/>
    <n v="7"/>
    <n v="0"/>
    <n v="4.2391999999999932"/>
  </r>
  <r>
    <n v="3548"/>
    <x v="1759"/>
    <x v="3"/>
    <x v="505"/>
    <d v="2014-11-02T00:00:00"/>
    <s v="First Class"/>
    <x v="279"/>
    <s v="Ross DeVincentis"/>
    <x v="2"/>
    <s v="United States"/>
    <s v="Richmond"/>
    <x v="0"/>
    <n v="40475"/>
    <x v="0"/>
    <x v="354"/>
    <x v="1"/>
    <x v="14"/>
    <x v="350"/>
    <n v="35.06"/>
    <n v="2"/>
    <n v="0"/>
    <n v="10.517999999999997"/>
  </r>
  <r>
    <n v="3549"/>
    <x v="1759"/>
    <x v="3"/>
    <x v="505"/>
    <d v="2014-11-02T00:00:00"/>
    <s v="First Class"/>
    <x v="279"/>
    <s v="Ross DeVincentis"/>
    <x v="2"/>
    <s v="United States"/>
    <s v="Richmond"/>
    <x v="0"/>
    <n v="40475"/>
    <x v="0"/>
    <x v="1272"/>
    <x v="0"/>
    <x v="1"/>
    <x v="1248"/>
    <n v="33.94"/>
    <n v="1"/>
    <n v="0"/>
    <n v="9.1637999999999984"/>
  </r>
  <r>
    <n v="3550"/>
    <x v="1759"/>
    <x v="3"/>
    <x v="505"/>
    <d v="2014-11-02T00:00:00"/>
    <s v="First Class"/>
    <x v="279"/>
    <s v="Ross DeVincentis"/>
    <x v="2"/>
    <s v="United States"/>
    <s v="Richmond"/>
    <x v="0"/>
    <n v="40475"/>
    <x v="0"/>
    <x v="1550"/>
    <x v="1"/>
    <x v="2"/>
    <x v="1529"/>
    <n v="30"/>
    <n v="8"/>
    <n v="0"/>
    <n v="14.399999999999999"/>
  </r>
  <r>
    <n v="3551"/>
    <x v="1760"/>
    <x v="0"/>
    <x v="892"/>
    <d v="2013-04-03T00:00:00"/>
    <s v="Second Class"/>
    <x v="467"/>
    <s v="Maria Etezadi"/>
    <x v="2"/>
    <s v="United States"/>
    <s v="Chicago"/>
    <x v="10"/>
    <n v="60653"/>
    <x v="2"/>
    <x v="1237"/>
    <x v="1"/>
    <x v="10"/>
    <x v="1211"/>
    <n v="45.527999999999999"/>
    <n v="3"/>
    <n v="0.2"/>
    <n v="15.934799999999997"/>
  </r>
  <r>
    <n v="3552"/>
    <x v="1760"/>
    <x v="0"/>
    <x v="892"/>
    <d v="2013-04-03T00:00:00"/>
    <s v="Second Class"/>
    <x v="467"/>
    <s v="Maria Etezadi"/>
    <x v="2"/>
    <s v="United States"/>
    <s v="Chicago"/>
    <x v="10"/>
    <n v="60653"/>
    <x v="2"/>
    <x v="228"/>
    <x v="0"/>
    <x v="1"/>
    <x v="226"/>
    <n v="844.11599999999987"/>
    <n v="6"/>
    <n v="0.3"/>
    <n v="-36.176400000000001"/>
  </r>
  <r>
    <n v="3553"/>
    <x v="1760"/>
    <x v="0"/>
    <x v="892"/>
    <d v="2013-04-03T00:00:00"/>
    <s v="Second Class"/>
    <x v="467"/>
    <s v="Maria Etezadi"/>
    <x v="2"/>
    <s v="United States"/>
    <s v="Chicago"/>
    <x v="10"/>
    <n v="60653"/>
    <x v="2"/>
    <x v="143"/>
    <x v="2"/>
    <x v="7"/>
    <x v="143"/>
    <n v="812.73599999999999"/>
    <n v="8"/>
    <n v="0.2"/>
    <n v="60.955199999999962"/>
  </r>
  <r>
    <n v="3554"/>
    <x v="1761"/>
    <x v="3"/>
    <x v="51"/>
    <d v="2014-11-27T00:00:00"/>
    <s v="Second Class"/>
    <x v="395"/>
    <s v="Frank Hawley"/>
    <x v="1"/>
    <s v="United States"/>
    <s v="Philadelphia"/>
    <x v="9"/>
    <n v="19120"/>
    <x v="3"/>
    <x v="444"/>
    <x v="1"/>
    <x v="8"/>
    <x v="439"/>
    <n v="7.4760000000000018"/>
    <n v="1"/>
    <n v="0.7"/>
    <n v="-5.9807999999999986"/>
  </r>
  <r>
    <n v="3555"/>
    <x v="1762"/>
    <x v="2"/>
    <x v="893"/>
    <d v="2011-03-26T00:00:00"/>
    <s v="Second Class"/>
    <x v="22"/>
    <s v="Patrick O'Donnell"/>
    <x v="0"/>
    <s v="United States"/>
    <s v="Los Angeles"/>
    <x v="1"/>
    <n v="90036"/>
    <x v="1"/>
    <x v="546"/>
    <x v="1"/>
    <x v="4"/>
    <x v="541"/>
    <n v="330.4"/>
    <n v="2"/>
    <n v="0"/>
    <n v="85.903999999999996"/>
  </r>
  <r>
    <n v="3556"/>
    <x v="1762"/>
    <x v="2"/>
    <x v="893"/>
    <d v="2011-03-26T00:00:00"/>
    <s v="Second Class"/>
    <x v="22"/>
    <s v="Patrick O'Donnell"/>
    <x v="0"/>
    <s v="United States"/>
    <s v="Los Angeles"/>
    <x v="1"/>
    <n v="90036"/>
    <x v="1"/>
    <x v="1551"/>
    <x v="2"/>
    <x v="7"/>
    <x v="1530"/>
    <n v="604.75199999999995"/>
    <n v="6"/>
    <n v="0.2"/>
    <n v="37.797000000000025"/>
  </r>
  <r>
    <n v="3557"/>
    <x v="1763"/>
    <x v="3"/>
    <x v="96"/>
    <d v="2014-12-06T00:00:00"/>
    <s v="Standard Class"/>
    <x v="142"/>
    <s v="Clay Cheatham"/>
    <x v="0"/>
    <s v="United States"/>
    <s v="Los Angeles"/>
    <x v="1"/>
    <n v="90008"/>
    <x v="1"/>
    <x v="832"/>
    <x v="1"/>
    <x v="10"/>
    <x v="819"/>
    <n v="45.36"/>
    <n v="7"/>
    <n v="0"/>
    <n v="21.772800000000004"/>
  </r>
  <r>
    <n v="3558"/>
    <x v="1763"/>
    <x v="3"/>
    <x v="96"/>
    <d v="2014-12-06T00:00:00"/>
    <s v="Standard Class"/>
    <x v="142"/>
    <s v="Clay Cheatham"/>
    <x v="0"/>
    <s v="United States"/>
    <s v="Los Angeles"/>
    <x v="1"/>
    <n v="90008"/>
    <x v="1"/>
    <x v="858"/>
    <x v="1"/>
    <x v="8"/>
    <x v="844"/>
    <n v="10.128"/>
    <n v="2"/>
    <n v="0.2"/>
    <n v="3.6714000000000002"/>
  </r>
  <r>
    <n v="3559"/>
    <x v="1764"/>
    <x v="3"/>
    <x v="659"/>
    <d v="2014-11-13T00:00:00"/>
    <s v="Standard Class"/>
    <x v="700"/>
    <s v="Tony Sayre"/>
    <x v="0"/>
    <s v="United States"/>
    <s v="San Francisco"/>
    <x v="1"/>
    <n v="94122"/>
    <x v="1"/>
    <x v="1282"/>
    <x v="1"/>
    <x v="8"/>
    <x v="1258"/>
    <n v="21.792000000000002"/>
    <n v="4"/>
    <n v="0.2"/>
    <n v="7.6271999999999984"/>
  </r>
  <r>
    <n v="3560"/>
    <x v="1764"/>
    <x v="3"/>
    <x v="659"/>
    <d v="2014-11-13T00:00:00"/>
    <s v="Standard Class"/>
    <x v="700"/>
    <s v="Tony Sayre"/>
    <x v="0"/>
    <s v="United States"/>
    <s v="San Francisco"/>
    <x v="1"/>
    <n v="94122"/>
    <x v="1"/>
    <x v="989"/>
    <x v="2"/>
    <x v="11"/>
    <x v="973"/>
    <n v="439.8"/>
    <n v="4"/>
    <n v="0"/>
    <n v="145.13400000000001"/>
  </r>
  <r>
    <n v="3561"/>
    <x v="1765"/>
    <x v="3"/>
    <x v="507"/>
    <d v="2014-09-10T00:00:00"/>
    <s v="Second Class"/>
    <x v="198"/>
    <s v="Maribeth Dona"/>
    <x v="0"/>
    <s v="United States"/>
    <s v="Akron"/>
    <x v="24"/>
    <n v="44312"/>
    <x v="3"/>
    <x v="679"/>
    <x v="1"/>
    <x v="6"/>
    <x v="673"/>
    <n v="8.2560000000000002"/>
    <n v="4"/>
    <n v="0.2"/>
    <n v="0.61920000000000019"/>
  </r>
  <r>
    <n v="3562"/>
    <x v="1765"/>
    <x v="3"/>
    <x v="507"/>
    <d v="2014-09-10T00:00:00"/>
    <s v="Second Class"/>
    <x v="198"/>
    <s v="Maribeth Dona"/>
    <x v="0"/>
    <s v="United States"/>
    <s v="Akron"/>
    <x v="24"/>
    <n v="44312"/>
    <x v="3"/>
    <x v="822"/>
    <x v="1"/>
    <x v="8"/>
    <x v="810"/>
    <n v="25.560000000000002"/>
    <n v="5"/>
    <n v="0.7"/>
    <n v="-20.448"/>
  </r>
  <r>
    <n v="3563"/>
    <x v="1765"/>
    <x v="3"/>
    <x v="507"/>
    <d v="2014-09-10T00:00:00"/>
    <s v="Second Class"/>
    <x v="198"/>
    <s v="Maribeth Dona"/>
    <x v="0"/>
    <s v="United States"/>
    <s v="Akron"/>
    <x v="24"/>
    <n v="44312"/>
    <x v="3"/>
    <x v="24"/>
    <x v="1"/>
    <x v="8"/>
    <x v="24"/>
    <n v="4.3680000000000012"/>
    <n v="2"/>
    <n v="0.7"/>
    <n v="-3.0575999999999999"/>
  </r>
  <r>
    <n v="3564"/>
    <x v="1765"/>
    <x v="3"/>
    <x v="507"/>
    <d v="2014-09-10T00:00:00"/>
    <s v="Second Class"/>
    <x v="198"/>
    <s v="Maribeth Dona"/>
    <x v="0"/>
    <s v="United States"/>
    <s v="Akron"/>
    <x v="24"/>
    <n v="44312"/>
    <x v="3"/>
    <x v="1552"/>
    <x v="1"/>
    <x v="10"/>
    <x v="1531"/>
    <n v="11.520000000000001"/>
    <n v="4"/>
    <n v="0.2"/>
    <n v="3.7439999999999993"/>
  </r>
  <r>
    <n v="3565"/>
    <x v="1766"/>
    <x v="0"/>
    <x v="894"/>
    <d v="2013-07-07T00:00:00"/>
    <s v="First Class"/>
    <x v="150"/>
    <s v="Guy Thornton"/>
    <x v="0"/>
    <s v="United States"/>
    <s v="Los Angeles"/>
    <x v="1"/>
    <n v="90049"/>
    <x v="1"/>
    <x v="1553"/>
    <x v="1"/>
    <x v="10"/>
    <x v="1532"/>
    <n v="12.96"/>
    <n v="2"/>
    <n v="0"/>
    <n v="6.2208000000000006"/>
  </r>
  <r>
    <n v="3566"/>
    <x v="1766"/>
    <x v="0"/>
    <x v="894"/>
    <d v="2013-07-07T00:00:00"/>
    <s v="First Class"/>
    <x v="150"/>
    <s v="Guy Thornton"/>
    <x v="0"/>
    <s v="United States"/>
    <s v="Los Angeles"/>
    <x v="1"/>
    <n v="90049"/>
    <x v="1"/>
    <x v="1079"/>
    <x v="1"/>
    <x v="13"/>
    <x v="1060"/>
    <n v="3.96"/>
    <n v="2"/>
    <n v="0"/>
    <n v="7.9200000000000159E-2"/>
  </r>
  <r>
    <n v="3567"/>
    <x v="1767"/>
    <x v="3"/>
    <x v="210"/>
    <d v="2014-09-15T00:00:00"/>
    <s v="Standard Class"/>
    <x v="372"/>
    <s v="Robert Dilbeck"/>
    <x v="2"/>
    <s v="United States"/>
    <s v="Independence"/>
    <x v="25"/>
    <n v="64055"/>
    <x v="2"/>
    <x v="115"/>
    <x v="1"/>
    <x v="8"/>
    <x v="115"/>
    <n v="1577.94"/>
    <n v="3"/>
    <n v="0"/>
    <n v="757.41120000000001"/>
  </r>
  <r>
    <n v="3568"/>
    <x v="1768"/>
    <x v="0"/>
    <x v="369"/>
    <d v="2013-09-15T00:00:00"/>
    <s v="Second Class"/>
    <x v="626"/>
    <s v="Daniel Byrd"/>
    <x v="2"/>
    <s v="United States"/>
    <s v="Dallas"/>
    <x v="5"/>
    <n v="75220"/>
    <x v="2"/>
    <x v="1441"/>
    <x v="0"/>
    <x v="5"/>
    <x v="1420"/>
    <n v="15.008000000000003"/>
    <n v="4"/>
    <n v="0.6"/>
    <n v="-12.006399999999999"/>
  </r>
  <r>
    <n v="3569"/>
    <x v="1769"/>
    <x v="3"/>
    <x v="445"/>
    <d v="2014-07-04T00:00:00"/>
    <s v="Same Day"/>
    <x v="82"/>
    <s v="Jim Kriz"/>
    <x v="2"/>
    <s v="United States"/>
    <s v="Seattle"/>
    <x v="4"/>
    <n v="98105"/>
    <x v="1"/>
    <x v="246"/>
    <x v="2"/>
    <x v="11"/>
    <x v="244"/>
    <n v="59.98"/>
    <n v="2"/>
    <n v="0"/>
    <n v="26.391200000000005"/>
  </r>
  <r>
    <n v="3570"/>
    <x v="1769"/>
    <x v="3"/>
    <x v="445"/>
    <d v="2014-07-04T00:00:00"/>
    <s v="Same Day"/>
    <x v="82"/>
    <s v="Jim Kriz"/>
    <x v="2"/>
    <s v="United States"/>
    <s v="Seattle"/>
    <x v="4"/>
    <n v="98105"/>
    <x v="1"/>
    <x v="206"/>
    <x v="2"/>
    <x v="15"/>
    <x v="1533"/>
    <n v="2395.2000000000003"/>
    <n v="6"/>
    <n v="0.2"/>
    <n v="209.58000000000004"/>
  </r>
  <r>
    <n v="3571"/>
    <x v="1769"/>
    <x v="3"/>
    <x v="445"/>
    <d v="2014-07-04T00:00:00"/>
    <s v="Same Day"/>
    <x v="82"/>
    <s v="Jim Kriz"/>
    <x v="2"/>
    <s v="United States"/>
    <s v="Seattle"/>
    <x v="4"/>
    <n v="98105"/>
    <x v="1"/>
    <x v="695"/>
    <x v="2"/>
    <x v="11"/>
    <x v="1053"/>
    <n v="1687.8"/>
    <n v="4"/>
    <n v="0"/>
    <n v="742.63200000000006"/>
  </r>
  <r>
    <n v="3572"/>
    <x v="1769"/>
    <x v="3"/>
    <x v="445"/>
    <d v="2014-07-04T00:00:00"/>
    <s v="Same Day"/>
    <x v="82"/>
    <s v="Jim Kriz"/>
    <x v="2"/>
    <s v="United States"/>
    <s v="Seattle"/>
    <x v="4"/>
    <n v="98105"/>
    <x v="1"/>
    <x v="312"/>
    <x v="2"/>
    <x v="7"/>
    <x v="309"/>
    <n v="7.9920000000000009"/>
    <n v="1"/>
    <n v="0.2"/>
    <n v="2.6972999999999994"/>
  </r>
  <r>
    <n v="3573"/>
    <x v="1770"/>
    <x v="3"/>
    <x v="222"/>
    <d v="2014-07-05T00:00:00"/>
    <s v="Standard Class"/>
    <x v="712"/>
    <s v="Fred Chung"/>
    <x v="1"/>
    <s v="United States"/>
    <s v="Mesquite"/>
    <x v="5"/>
    <n v="75150"/>
    <x v="2"/>
    <x v="644"/>
    <x v="1"/>
    <x v="10"/>
    <x v="638"/>
    <n v="5.1840000000000011"/>
    <n v="1"/>
    <n v="0.2"/>
    <n v="1.8144"/>
  </r>
  <r>
    <n v="3574"/>
    <x v="1771"/>
    <x v="3"/>
    <x v="783"/>
    <d v="2014-08-13T00:00:00"/>
    <s v="Standard Class"/>
    <x v="527"/>
    <s v="Joni Wasserman"/>
    <x v="0"/>
    <s v="United States"/>
    <s v="Long Beach"/>
    <x v="15"/>
    <n v="11561"/>
    <x v="3"/>
    <x v="241"/>
    <x v="1"/>
    <x v="6"/>
    <x v="239"/>
    <n v="11.68"/>
    <n v="2"/>
    <n v="0"/>
    <n v="5.4895999999999994"/>
  </r>
  <r>
    <n v="3575"/>
    <x v="1771"/>
    <x v="3"/>
    <x v="783"/>
    <d v="2014-08-13T00:00:00"/>
    <s v="Standard Class"/>
    <x v="527"/>
    <s v="Joni Wasserman"/>
    <x v="0"/>
    <s v="United States"/>
    <s v="Long Beach"/>
    <x v="15"/>
    <n v="11561"/>
    <x v="3"/>
    <x v="1554"/>
    <x v="1"/>
    <x v="6"/>
    <x v="33"/>
    <n v="104.80000000000001"/>
    <n v="10"/>
    <n v="0"/>
    <n v="26.200000000000003"/>
  </r>
  <r>
    <n v="3576"/>
    <x v="1772"/>
    <x v="1"/>
    <x v="531"/>
    <d v="2012-03-24T00:00:00"/>
    <s v="Standard Class"/>
    <x v="419"/>
    <s v="Dan Campbell"/>
    <x v="0"/>
    <s v="United States"/>
    <s v="North Miami"/>
    <x v="2"/>
    <n v="33161"/>
    <x v="0"/>
    <x v="670"/>
    <x v="1"/>
    <x v="10"/>
    <x v="664"/>
    <n v="14.496000000000002"/>
    <n v="3"/>
    <n v="0.2"/>
    <n v="4.8924000000000003"/>
  </r>
  <r>
    <n v="3577"/>
    <x v="1773"/>
    <x v="0"/>
    <x v="843"/>
    <d v="2013-06-12T00:00:00"/>
    <s v="Standard Class"/>
    <x v="86"/>
    <s v="Frank Merwin"/>
    <x v="2"/>
    <s v="United States"/>
    <s v="Bakersfield"/>
    <x v="1"/>
    <n v="93309"/>
    <x v="1"/>
    <x v="570"/>
    <x v="1"/>
    <x v="8"/>
    <x v="565"/>
    <n v="4.7840000000000007"/>
    <n v="1"/>
    <n v="0.2"/>
    <n v="1.5547999999999997"/>
  </r>
  <r>
    <n v="3578"/>
    <x v="1773"/>
    <x v="0"/>
    <x v="843"/>
    <d v="2013-06-12T00:00:00"/>
    <s v="Standard Class"/>
    <x v="86"/>
    <s v="Frank Merwin"/>
    <x v="2"/>
    <s v="United States"/>
    <s v="Bakersfield"/>
    <x v="1"/>
    <n v="93309"/>
    <x v="1"/>
    <x v="204"/>
    <x v="1"/>
    <x v="10"/>
    <x v="203"/>
    <n v="4.7300000000000004"/>
    <n v="1"/>
    <n v="0"/>
    <n v="2.3177000000000003"/>
  </r>
  <r>
    <n v="3579"/>
    <x v="1774"/>
    <x v="0"/>
    <x v="197"/>
    <d v="2013-07-30T00:00:00"/>
    <s v="Standard Class"/>
    <x v="363"/>
    <s v="Meg Tillman"/>
    <x v="0"/>
    <s v="United States"/>
    <s v="Jackson"/>
    <x v="35"/>
    <n v="39212"/>
    <x v="0"/>
    <x v="1555"/>
    <x v="1"/>
    <x v="4"/>
    <x v="1534"/>
    <n v="7.89"/>
    <n v="1"/>
    <n v="0"/>
    <n v="0.31559999999999899"/>
  </r>
  <r>
    <n v="3580"/>
    <x v="1774"/>
    <x v="0"/>
    <x v="197"/>
    <d v="2013-07-30T00:00:00"/>
    <s v="Standard Class"/>
    <x v="363"/>
    <s v="Meg Tillman"/>
    <x v="0"/>
    <s v="United States"/>
    <s v="Jackson"/>
    <x v="35"/>
    <n v="39212"/>
    <x v="0"/>
    <x v="1402"/>
    <x v="1"/>
    <x v="10"/>
    <x v="1380"/>
    <n v="65.5"/>
    <n v="5"/>
    <n v="0"/>
    <n v="32.094999999999999"/>
  </r>
  <r>
    <n v="3581"/>
    <x v="1774"/>
    <x v="0"/>
    <x v="197"/>
    <d v="2013-07-30T00:00:00"/>
    <s v="Standard Class"/>
    <x v="363"/>
    <s v="Meg Tillman"/>
    <x v="0"/>
    <s v="United States"/>
    <s v="Jackson"/>
    <x v="35"/>
    <n v="39212"/>
    <x v="0"/>
    <x v="335"/>
    <x v="0"/>
    <x v="3"/>
    <x v="331"/>
    <n v="2430.08"/>
    <n v="8"/>
    <n v="0"/>
    <n v="388.81280000000015"/>
  </r>
  <r>
    <n v="3582"/>
    <x v="1775"/>
    <x v="3"/>
    <x v="172"/>
    <d v="2014-10-08T00:00:00"/>
    <s v="Standard Class"/>
    <x v="54"/>
    <s v="Dave Kipp"/>
    <x v="0"/>
    <s v="United States"/>
    <s v="Fremont"/>
    <x v="8"/>
    <n v="68025"/>
    <x v="2"/>
    <x v="921"/>
    <x v="1"/>
    <x v="10"/>
    <x v="904"/>
    <n v="104.85"/>
    <n v="1"/>
    <n v="0"/>
    <n v="50.327999999999996"/>
  </r>
  <r>
    <n v="3583"/>
    <x v="1776"/>
    <x v="1"/>
    <x v="895"/>
    <d v="2012-12-16T00:00:00"/>
    <s v="Standard Class"/>
    <x v="470"/>
    <s v="Keith Dawkins"/>
    <x v="1"/>
    <s v="United States"/>
    <s v="Jackson"/>
    <x v="12"/>
    <n v="49201"/>
    <x v="2"/>
    <x v="130"/>
    <x v="1"/>
    <x v="6"/>
    <x v="1535"/>
    <n v="3.9"/>
    <n v="2"/>
    <n v="0"/>
    <n v="1.5209999999999999"/>
  </r>
  <r>
    <n v="3584"/>
    <x v="1776"/>
    <x v="1"/>
    <x v="895"/>
    <d v="2012-12-16T00:00:00"/>
    <s v="Standard Class"/>
    <x v="470"/>
    <s v="Keith Dawkins"/>
    <x v="1"/>
    <s v="United States"/>
    <s v="Jackson"/>
    <x v="12"/>
    <n v="49201"/>
    <x v="2"/>
    <x v="1382"/>
    <x v="0"/>
    <x v="3"/>
    <x v="1358"/>
    <n v="801.96"/>
    <n v="2"/>
    <n v="0"/>
    <n v="200.49"/>
  </r>
  <r>
    <n v="3585"/>
    <x v="1776"/>
    <x v="1"/>
    <x v="895"/>
    <d v="2012-12-16T00:00:00"/>
    <s v="Standard Class"/>
    <x v="470"/>
    <s v="Keith Dawkins"/>
    <x v="1"/>
    <s v="United States"/>
    <s v="Jackson"/>
    <x v="12"/>
    <n v="49201"/>
    <x v="2"/>
    <x v="992"/>
    <x v="0"/>
    <x v="1"/>
    <x v="975"/>
    <n v="191.96"/>
    <n v="2"/>
    <n v="0"/>
    <n v="32.633199999999988"/>
  </r>
  <r>
    <n v="3586"/>
    <x v="1776"/>
    <x v="1"/>
    <x v="895"/>
    <d v="2012-12-16T00:00:00"/>
    <s v="Standard Class"/>
    <x v="470"/>
    <s v="Keith Dawkins"/>
    <x v="1"/>
    <s v="United States"/>
    <s v="Jackson"/>
    <x v="12"/>
    <n v="49201"/>
    <x v="2"/>
    <x v="709"/>
    <x v="1"/>
    <x v="2"/>
    <x v="701"/>
    <n v="2.61"/>
    <n v="1"/>
    <n v="0"/>
    <n v="1.2005999999999999"/>
  </r>
  <r>
    <n v="3587"/>
    <x v="1777"/>
    <x v="3"/>
    <x v="213"/>
    <d v="2014-09-09T00:00:00"/>
    <s v="Standard Class"/>
    <x v="636"/>
    <s v="Aleksandra Gannaway"/>
    <x v="1"/>
    <s v="United States"/>
    <s v="San Francisco"/>
    <x v="1"/>
    <n v="94122"/>
    <x v="1"/>
    <x v="79"/>
    <x v="1"/>
    <x v="6"/>
    <x v="79"/>
    <n v="5.96"/>
    <n v="2"/>
    <n v="0"/>
    <n v="1.6688000000000001"/>
  </r>
  <r>
    <n v="3588"/>
    <x v="1778"/>
    <x v="3"/>
    <x v="241"/>
    <d v="2014-09-29T00:00:00"/>
    <s v="Standard Class"/>
    <x v="414"/>
    <s v="Mick Hernandez"/>
    <x v="2"/>
    <s v="United States"/>
    <s v="Lancaster"/>
    <x v="24"/>
    <n v="43130"/>
    <x v="3"/>
    <x v="1148"/>
    <x v="2"/>
    <x v="7"/>
    <x v="1127"/>
    <n v="1169.694"/>
    <n v="3"/>
    <n v="0.4"/>
    <n v="-253.43369999999993"/>
  </r>
  <r>
    <n v="3589"/>
    <x v="1779"/>
    <x v="3"/>
    <x v="484"/>
    <d v="2014-12-22T00:00:00"/>
    <s v="First Class"/>
    <x v="549"/>
    <s v="Amy Cox"/>
    <x v="0"/>
    <s v="United States"/>
    <s v="Lafayette"/>
    <x v="28"/>
    <n v="70506"/>
    <x v="0"/>
    <x v="465"/>
    <x v="1"/>
    <x v="14"/>
    <x v="461"/>
    <n v="1665.62"/>
    <n v="2"/>
    <n v="0"/>
    <n v="33.312400000000025"/>
  </r>
  <r>
    <n v="3590"/>
    <x v="1780"/>
    <x v="3"/>
    <x v="221"/>
    <d v="2014-12-01T00:00:00"/>
    <s v="Standard Class"/>
    <x v="86"/>
    <s v="Frank Merwin"/>
    <x v="2"/>
    <s v="United States"/>
    <s v="Richmond"/>
    <x v="0"/>
    <n v="40475"/>
    <x v="0"/>
    <x v="614"/>
    <x v="1"/>
    <x v="8"/>
    <x v="609"/>
    <n v="2.88"/>
    <n v="1"/>
    <n v="0"/>
    <n v="1.4112"/>
  </r>
  <r>
    <n v="3591"/>
    <x v="1780"/>
    <x v="3"/>
    <x v="221"/>
    <d v="2014-12-01T00:00:00"/>
    <s v="Standard Class"/>
    <x v="86"/>
    <s v="Frank Merwin"/>
    <x v="2"/>
    <s v="United States"/>
    <s v="Richmond"/>
    <x v="0"/>
    <n v="40475"/>
    <x v="0"/>
    <x v="772"/>
    <x v="1"/>
    <x v="4"/>
    <x v="764"/>
    <n v="1443.96"/>
    <n v="12"/>
    <n v="0"/>
    <n v="375.42959999999994"/>
  </r>
  <r>
    <n v="3592"/>
    <x v="1781"/>
    <x v="2"/>
    <x v="736"/>
    <d v="2011-12-15T00:00:00"/>
    <s v="Second Class"/>
    <x v="267"/>
    <s v="Ralph Arnett"/>
    <x v="0"/>
    <s v="United States"/>
    <s v="Houston"/>
    <x v="5"/>
    <n v="77070"/>
    <x v="2"/>
    <x v="503"/>
    <x v="1"/>
    <x v="14"/>
    <x v="498"/>
    <n v="2.92"/>
    <n v="1"/>
    <n v="0.2"/>
    <n v="0.36499999999999977"/>
  </r>
  <r>
    <n v="3593"/>
    <x v="1782"/>
    <x v="0"/>
    <x v="5"/>
    <d v="2013-12-08T00:00:00"/>
    <s v="Second Class"/>
    <x v="506"/>
    <s v="James Galang"/>
    <x v="0"/>
    <s v="United States"/>
    <s v="New York City"/>
    <x v="15"/>
    <n v="10024"/>
    <x v="3"/>
    <x v="1449"/>
    <x v="1"/>
    <x v="4"/>
    <x v="1427"/>
    <n v="465.18"/>
    <n v="3"/>
    <n v="0"/>
    <n v="120.94680000000001"/>
  </r>
  <r>
    <n v="3594"/>
    <x v="1783"/>
    <x v="0"/>
    <x v="108"/>
    <d v="2013-09-18T00:00:00"/>
    <s v="Standard Class"/>
    <x v="125"/>
    <s v="Nick Zandusky"/>
    <x v="2"/>
    <s v="United States"/>
    <s v="Toledo"/>
    <x v="24"/>
    <n v="43615"/>
    <x v="3"/>
    <x v="444"/>
    <x v="1"/>
    <x v="8"/>
    <x v="439"/>
    <n v="22.428000000000004"/>
    <n v="3"/>
    <n v="0.7"/>
    <n v="-17.942399999999992"/>
  </r>
  <r>
    <n v="3595"/>
    <x v="1783"/>
    <x v="0"/>
    <x v="108"/>
    <d v="2013-09-18T00:00:00"/>
    <s v="Standard Class"/>
    <x v="125"/>
    <s v="Nick Zandusky"/>
    <x v="2"/>
    <s v="United States"/>
    <s v="Toledo"/>
    <x v="24"/>
    <n v="43615"/>
    <x v="3"/>
    <x v="1190"/>
    <x v="1"/>
    <x v="4"/>
    <x v="33"/>
    <n v="37.52000000000001"/>
    <n v="5"/>
    <n v="0.2"/>
    <n v="3.7519999999999989"/>
  </r>
  <r>
    <n v="3596"/>
    <x v="1784"/>
    <x v="3"/>
    <x v="34"/>
    <d v="2014-12-16T00:00:00"/>
    <s v="Standard Class"/>
    <x v="366"/>
    <s v="Kalyca Meade"/>
    <x v="1"/>
    <s v="United States"/>
    <s v="Philadelphia"/>
    <x v="9"/>
    <n v="19143"/>
    <x v="3"/>
    <x v="346"/>
    <x v="1"/>
    <x v="6"/>
    <x v="342"/>
    <n v="2.6240000000000001"/>
    <n v="1"/>
    <n v="0.2"/>
    <n v="0.42639999999999978"/>
  </r>
  <r>
    <n v="3597"/>
    <x v="1785"/>
    <x v="2"/>
    <x v="340"/>
    <d v="2011-09-14T00:00:00"/>
    <s v="Second Class"/>
    <x v="95"/>
    <s v="Logan Currie"/>
    <x v="0"/>
    <s v="United States"/>
    <s v="Philadelphia"/>
    <x v="9"/>
    <n v="19140"/>
    <x v="3"/>
    <x v="739"/>
    <x v="1"/>
    <x v="10"/>
    <x v="731"/>
    <n v="15.552000000000003"/>
    <n v="3"/>
    <n v="0.2"/>
    <n v="5.4432"/>
  </r>
  <r>
    <n v="3598"/>
    <x v="1785"/>
    <x v="2"/>
    <x v="340"/>
    <d v="2011-09-14T00:00:00"/>
    <s v="Second Class"/>
    <x v="95"/>
    <s v="Logan Currie"/>
    <x v="0"/>
    <s v="United States"/>
    <s v="Philadelphia"/>
    <x v="9"/>
    <n v="19140"/>
    <x v="3"/>
    <x v="1556"/>
    <x v="2"/>
    <x v="11"/>
    <x v="1536"/>
    <n v="64.704000000000008"/>
    <n v="6"/>
    <n v="0.2"/>
    <n v="-4.852800000000002"/>
  </r>
  <r>
    <n v="3599"/>
    <x v="1785"/>
    <x v="2"/>
    <x v="340"/>
    <d v="2011-09-14T00:00:00"/>
    <s v="Second Class"/>
    <x v="95"/>
    <s v="Logan Currie"/>
    <x v="0"/>
    <s v="United States"/>
    <s v="Philadelphia"/>
    <x v="9"/>
    <n v="19140"/>
    <x v="3"/>
    <x v="1027"/>
    <x v="0"/>
    <x v="5"/>
    <x v="1009"/>
    <n v="17.472000000000001"/>
    <n v="3"/>
    <n v="0.2"/>
    <n v="5.023200000000001"/>
  </r>
  <r>
    <n v="3600"/>
    <x v="1785"/>
    <x v="2"/>
    <x v="340"/>
    <d v="2011-09-14T00:00:00"/>
    <s v="Second Class"/>
    <x v="95"/>
    <s v="Logan Currie"/>
    <x v="0"/>
    <s v="United States"/>
    <s v="Philadelphia"/>
    <x v="9"/>
    <n v="19140"/>
    <x v="3"/>
    <x v="944"/>
    <x v="2"/>
    <x v="7"/>
    <x v="928"/>
    <n v="135.51599999999999"/>
    <n v="1"/>
    <n v="0.4"/>
    <n v="-31.620400000000004"/>
  </r>
  <r>
    <n v="3601"/>
    <x v="1786"/>
    <x v="3"/>
    <x v="335"/>
    <d v="2014-07-01T00:00:00"/>
    <s v="Standard Class"/>
    <x v="413"/>
    <s v="Nora Preis"/>
    <x v="0"/>
    <s v="United States"/>
    <s v="Denver"/>
    <x v="22"/>
    <n v="80219"/>
    <x v="1"/>
    <x v="876"/>
    <x v="2"/>
    <x v="11"/>
    <x v="861"/>
    <n v="431.92800000000005"/>
    <n v="9"/>
    <n v="0.2"/>
    <n v="64.789199999999951"/>
  </r>
  <r>
    <n v="3602"/>
    <x v="1787"/>
    <x v="2"/>
    <x v="664"/>
    <d v="2011-11-24T00:00:00"/>
    <s v="Standard Class"/>
    <x v="713"/>
    <s v="Randy Bradley"/>
    <x v="0"/>
    <s v="United States"/>
    <s v="Philadelphia"/>
    <x v="9"/>
    <n v="19143"/>
    <x v="3"/>
    <x v="565"/>
    <x v="1"/>
    <x v="10"/>
    <x v="560"/>
    <n v="12.448"/>
    <n v="2"/>
    <n v="0.2"/>
    <n v="3.8899999999999988"/>
  </r>
  <r>
    <n v="3603"/>
    <x v="1787"/>
    <x v="2"/>
    <x v="664"/>
    <d v="2011-11-24T00:00:00"/>
    <s v="Standard Class"/>
    <x v="713"/>
    <s v="Randy Bradley"/>
    <x v="0"/>
    <s v="United States"/>
    <s v="Philadelphia"/>
    <x v="9"/>
    <n v="19143"/>
    <x v="3"/>
    <x v="499"/>
    <x v="0"/>
    <x v="1"/>
    <x v="494"/>
    <n v="657.93"/>
    <n v="5"/>
    <n v="0.3"/>
    <n v="-93.989999999999952"/>
  </r>
  <r>
    <n v="3604"/>
    <x v="1788"/>
    <x v="3"/>
    <x v="170"/>
    <d v="2014-08-28T00:00:00"/>
    <s v="Standard Class"/>
    <x v="274"/>
    <s v="Tracy Hopkins"/>
    <x v="2"/>
    <s v="United States"/>
    <s v="Columbia"/>
    <x v="39"/>
    <n v="21044"/>
    <x v="3"/>
    <x v="447"/>
    <x v="1"/>
    <x v="10"/>
    <x v="1219"/>
    <n v="277.39999999999998"/>
    <n v="5"/>
    <n v="0"/>
    <n v="133.15199999999999"/>
  </r>
  <r>
    <n v="3605"/>
    <x v="1788"/>
    <x v="3"/>
    <x v="170"/>
    <d v="2014-08-28T00:00:00"/>
    <s v="Standard Class"/>
    <x v="274"/>
    <s v="Tracy Hopkins"/>
    <x v="2"/>
    <s v="United States"/>
    <s v="Columbia"/>
    <x v="39"/>
    <n v="21044"/>
    <x v="3"/>
    <x v="980"/>
    <x v="0"/>
    <x v="5"/>
    <x v="964"/>
    <n v="25.16"/>
    <n v="2"/>
    <n v="0"/>
    <n v="8.5543999999999976"/>
  </r>
  <r>
    <n v="3606"/>
    <x v="1788"/>
    <x v="3"/>
    <x v="170"/>
    <d v="2014-08-28T00:00:00"/>
    <s v="Standard Class"/>
    <x v="274"/>
    <s v="Tracy Hopkins"/>
    <x v="2"/>
    <s v="United States"/>
    <s v="Columbia"/>
    <x v="39"/>
    <n v="21044"/>
    <x v="3"/>
    <x v="935"/>
    <x v="0"/>
    <x v="5"/>
    <x v="919"/>
    <n v="91.92"/>
    <n v="4"/>
    <n v="0"/>
    <n v="31.252800000000001"/>
  </r>
  <r>
    <n v="3607"/>
    <x v="1789"/>
    <x v="0"/>
    <x v="299"/>
    <d v="2013-03-17T00:00:00"/>
    <s v="Second Class"/>
    <x v="242"/>
    <s v="Clytie Kelty"/>
    <x v="0"/>
    <s v="United States"/>
    <s v="New York City"/>
    <x v="15"/>
    <n v="10024"/>
    <x v="3"/>
    <x v="706"/>
    <x v="1"/>
    <x v="12"/>
    <x v="33"/>
    <n v="29.339999999999996"/>
    <n v="3"/>
    <n v="0"/>
    <n v="13.496399999999998"/>
  </r>
  <r>
    <n v="3608"/>
    <x v="1790"/>
    <x v="2"/>
    <x v="865"/>
    <d v="2011-09-28T00:00:00"/>
    <s v="Second Class"/>
    <x v="461"/>
    <s v="Shui Tom"/>
    <x v="0"/>
    <s v="United States"/>
    <s v="New York City"/>
    <x v="15"/>
    <n v="10035"/>
    <x v="3"/>
    <x v="920"/>
    <x v="1"/>
    <x v="8"/>
    <x v="903"/>
    <n v="139.44"/>
    <n v="3"/>
    <n v="0.2"/>
    <n v="47.060999999999993"/>
  </r>
  <r>
    <n v="3609"/>
    <x v="1791"/>
    <x v="2"/>
    <x v="582"/>
    <d v="2011-05-03T00:00:00"/>
    <s v="Standard Class"/>
    <x v="334"/>
    <s v="George Bell"/>
    <x v="1"/>
    <s v="United States"/>
    <s v="Newark"/>
    <x v="24"/>
    <n v="43055"/>
    <x v="3"/>
    <x v="745"/>
    <x v="1"/>
    <x v="2"/>
    <x v="736"/>
    <n v="6.911999999999999"/>
    <n v="3"/>
    <n v="0.2"/>
    <n v="2.5056000000000003"/>
  </r>
  <r>
    <n v="3610"/>
    <x v="1791"/>
    <x v="2"/>
    <x v="582"/>
    <d v="2011-05-03T00:00:00"/>
    <s v="Standard Class"/>
    <x v="334"/>
    <s v="George Bell"/>
    <x v="1"/>
    <s v="United States"/>
    <s v="Newark"/>
    <x v="24"/>
    <n v="43055"/>
    <x v="3"/>
    <x v="1011"/>
    <x v="1"/>
    <x v="4"/>
    <x v="994"/>
    <n v="27.096"/>
    <n v="3"/>
    <n v="0.2"/>
    <n v="2.0321999999999987"/>
  </r>
  <r>
    <n v="3611"/>
    <x v="1791"/>
    <x v="2"/>
    <x v="582"/>
    <d v="2011-05-03T00:00:00"/>
    <s v="Standard Class"/>
    <x v="334"/>
    <s v="George Bell"/>
    <x v="1"/>
    <s v="United States"/>
    <s v="Newark"/>
    <x v="24"/>
    <n v="43055"/>
    <x v="3"/>
    <x v="1439"/>
    <x v="1"/>
    <x v="4"/>
    <x v="1418"/>
    <n v="177.56800000000001"/>
    <n v="2"/>
    <n v="0.2"/>
    <n v="-37.733199999999989"/>
  </r>
  <r>
    <n v="3612"/>
    <x v="1792"/>
    <x v="0"/>
    <x v="896"/>
    <d v="2013-12-02T00:00:00"/>
    <s v="Second Class"/>
    <x v="714"/>
    <s v="Nick Crebassa"/>
    <x v="1"/>
    <s v="United States"/>
    <s v="Dallas"/>
    <x v="5"/>
    <n v="75217"/>
    <x v="2"/>
    <x v="1312"/>
    <x v="2"/>
    <x v="11"/>
    <x v="1289"/>
    <n v="58.415999999999997"/>
    <n v="2"/>
    <n v="0.2"/>
    <n v="16.794600000000003"/>
  </r>
  <r>
    <n v="3613"/>
    <x v="1793"/>
    <x v="1"/>
    <x v="155"/>
    <d v="2012-12-08T00:00:00"/>
    <s v="Standard Class"/>
    <x v="437"/>
    <s v="Alejandro Ballentine"/>
    <x v="2"/>
    <s v="United States"/>
    <s v="Philadelphia"/>
    <x v="9"/>
    <n v="19134"/>
    <x v="3"/>
    <x v="1536"/>
    <x v="1"/>
    <x v="10"/>
    <x v="1515"/>
    <n v="16.448"/>
    <n v="2"/>
    <n v="0.2"/>
    <n v="5.5511999999999979"/>
  </r>
  <r>
    <n v="3614"/>
    <x v="1793"/>
    <x v="1"/>
    <x v="155"/>
    <d v="2012-12-08T00:00:00"/>
    <s v="Standard Class"/>
    <x v="437"/>
    <s v="Alejandro Ballentine"/>
    <x v="2"/>
    <s v="United States"/>
    <s v="Philadelphia"/>
    <x v="9"/>
    <n v="19134"/>
    <x v="3"/>
    <x v="43"/>
    <x v="2"/>
    <x v="11"/>
    <x v="43"/>
    <n v="36.783999999999999"/>
    <n v="2"/>
    <n v="0.2"/>
    <n v="10.5754"/>
  </r>
  <r>
    <n v="3615"/>
    <x v="1794"/>
    <x v="3"/>
    <x v="123"/>
    <d v="2014-11-22T00:00:00"/>
    <s v="First Class"/>
    <x v="34"/>
    <s v="Stewart Carmichael"/>
    <x v="1"/>
    <s v="United States"/>
    <s v="San Antonio"/>
    <x v="5"/>
    <n v="78207"/>
    <x v="2"/>
    <x v="975"/>
    <x v="0"/>
    <x v="3"/>
    <x v="960"/>
    <n v="718.11599999999987"/>
    <n v="6"/>
    <n v="0.3"/>
    <n v="-71.811599999999999"/>
  </r>
  <r>
    <n v="3616"/>
    <x v="1794"/>
    <x v="3"/>
    <x v="123"/>
    <d v="2014-11-22T00:00:00"/>
    <s v="First Class"/>
    <x v="34"/>
    <s v="Stewart Carmichael"/>
    <x v="1"/>
    <s v="United States"/>
    <s v="San Antonio"/>
    <x v="5"/>
    <n v="78207"/>
    <x v="2"/>
    <x v="1068"/>
    <x v="1"/>
    <x v="6"/>
    <x v="1048"/>
    <n v="31.776"/>
    <n v="4"/>
    <n v="0.2"/>
    <n v="8.7384000000000022"/>
  </r>
  <r>
    <n v="3617"/>
    <x v="1795"/>
    <x v="0"/>
    <x v="64"/>
    <d v="2013-09-10T00:00:00"/>
    <s v="Standard Class"/>
    <x v="209"/>
    <s v="Jasper Cacioppo"/>
    <x v="0"/>
    <s v="United States"/>
    <s v="Philadelphia"/>
    <x v="9"/>
    <n v="19120"/>
    <x v="3"/>
    <x v="48"/>
    <x v="1"/>
    <x v="8"/>
    <x v="48"/>
    <n v="9.5550000000000015"/>
    <n v="5"/>
    <n v="0.7"/>
    <n v="-7.3254999999999981"/>
  </r>
  <r>
    <n v="3618"/>
    <x v="1796"/>
    <x v="3"/>
    <x v="507"/>
    <d v="2014-09-09T00:00:00"/>
    <s v="Standard Class"/>
    <x v="267"/>
    <s v="Ralph Arnett"/>
    <x v="0"/>
    <s v="United States"/>
    <s v="Los Angeles"/>
    <x v="1"/>
    <n v="90004"/>
    <x v="1"/>
    <x v="569"/>
    <x v="1"/>
    <x v="8"/>
    <x v="564"/>
    <n v="487.98400000000004"/>
    <n v="2"/>
    <n v="0.2"/>
    <n v="152.49499999999998"/>
  </r>
  <r>
    <n v="3619"/>
    <x v="1796"/>
    <x v="3"/>
    <x v="507"/>
    <d v="2014-09-09T00:00:00"/>
    <s v="Standard Class"/>
    <x v="267"/>
    <s v="Ralph Arnett"/>
    <x v="0"/>
    <s v="United States"/>
    <s v="Los Angeles"/>
    <x v="1"/>
    <n v="90004"/>
    <x v="1"/>
    <x v="1091"/>
    <x v="2"/>
    <x v="7"/>
    <x v="1072"/>
    <n v="5.5600000000000005"/>
    <n v="1"/>
    <n v="0.2"/>
    <n v="1.7374999999999998"/>
  </r>
  <r>
    <n v="3620"/>
    <x v="1796"/>
    <x v="3"/>
    <x v="507"/>
    <d v="2014-09-09T00:00:00"/>
    <s v="Standard Class"/>
    <x v="267"/>
    <s v="Ralph Arnett"/>
    <x v="0"/>
    <s v="United States"/>
    <s v="Los Angeles"/>
    <x v="1"/>
    <n v="90004"/>
    <x v="1"/>
    <x v="123"/>
    <x v="1"/>
    <x v="4"/>
    <x v="123"/>
    <n v="217.85"/>
    <n v="5"/>
    <n v="0"/>
    <n v="65.35499999999999"/>
  </r>
  <r>
    <n v="3621"/>
    <x v="1797"/>
    <x v="0"/>
    <x v="897"/>
    <d v="2013-09-30T00:00:00"/>
    <s v="Standard Class"/>
    <x v="64"/>
    <s v="Sally Hughsby"/>
    <x v="1"/>
    <s v="United States"/>
    <s v="Smyrna"/>
    <x v="18"/>
    <n v="37167"/>
    <x v="0"/>
    <x v="1385"/>
    <x v="1"/>
    <x v="6"/>
    <x v="1362"/>
    <n v="40.775999999999996"/>
    <n v="3"/>
    <n v="0.2"/>
    <n v="4.5872999999999937"/>
  </r>
  <r>
    <n v="3622"/>
    <x v="1797"/>
    <x v="0"/>
    <x v="897"/>
    <d v="2013-09-30T00:00:00"/>
    <s v="Standard Class"/>
    <x v="64"/>
    <s v="Sally Hughsby"/>
    <x v="1"/>
    <s v="United States"/>
    <s v="Smyrna"/>
    <x v="18"/>
    <n v="37167"/>
    <x v="0"/>
    <x v="1557"/>
    <x v="2"/>
    <x v="7"/>
    <x v="1537"/>
    <n v="63.936000000000007"/>
    <n v="8"/>
    <n v="0.2"/>
    <n v="5.5944000000000003"/>
  </r>
  <r>
    <n v="3623"/>
    <x v="1798"/>
    <x v="2"/>
    <x v="80"/>
    <d v="2011-09-19T00:00:00"/>
    <s v="Standard Class"/>
    <x v="547"/>
    <s v="John Castell"/>
    <x v="0"/>
    <s v="United States"/>
    <s v="Macon"/>
    <x v="32"/>
    <n v="31204"/>
    <x v="0"/>
    <x v="1146"/>
    <x v="0"/>
    <x v="5"/>
    <x v="1125"/>
    <n v="142.4"/>
    <n v="5"/>
    <n v="0"/>
    <n v="52.688000000000002"/>
  </r>
  <r>
    <n v="3624"/>
    <x v="1798"/>
    <x v="2"/>
    <x v="80"/>
    <d v="2011-09-19T00:00:00"/>
    <s v="Standard Class"/>
    <x v="547"/>
    <s v="John Castell"/>
    <x v="0"/>
    <s v="United States"/>
    <s v="Macon"/>
    <x v="32"/>
    <n v="31204"/>
    <x v="0"/>
    <x v="175"/>
    <x v="1"/>
    <x v="8"/>
    <x v="174"/>
    <n v="7.16"/>
    <n v="2"/>
    <n v="0"/>
    <n v="3.4367999999999999"/>
  </r>
  <r>
    <n v="3625"/>
    <x v="1799"/>
    <x v="3"/>
    <x v="240"/>
    <d v="2014-05-22T00:00:00"/>
    <s v="Second Class"/>
    <x v="604"/>
    <s v="Becky Castell"/>
    <x v="2"/>
    <s v="United States"/>
    <s v="San Francisco"/>
    <x v="1"/>
    <n v="94109"/>
    <x v="1"/>
    <x v="474"/>
    <x v="0"/>
    <x v="1"/>
    <x v="470"/>
    <n v="681.40800000000013"/>
    <n v="12"/>
    <n v="0.2"/>
    <n v="42.588000000000022"/>
  </r>
  <r>
    <n v="3626"/>
    <x v="1799"/>
    <x v="3"/>
    <x v="240"/>
    <d v="2014-05-22T00:00:00"/>
    <s v="Second Class"/>
    <x v="604"/>
    <s v="Becky Castell"/>
    <x v="2"/>
    <s v="United States"/>
    <s v="San Francisco"/>
    <x v="1"/>
    <n v="94109"/>
    <x v="1"/>
    <x v="1039"/>
    <x v="1"/>
    <x v="6"/>
    <x v="1020"/>
    <n v="3.52"/>
    <n v="2"/>
    <n v="0"/>
    <n v="1.0207999999999999"/>
  </r>
  <r>
    <n v="3627"/>
    <x v="1799"/>
    <x v="3"/>
    <x v="240"/>
    <d v="2014-05-22T00:00:00"/>
    <s v="Second Class"/>
    <x v="604"/>
    <s v="Becky Castell"/>
    <x v="2"/>
    <s v="United States"/>
    <s v="San Francisco"/>
    <x v="1"/>
    <n v="94109"/>
    <x v="1"/>
    <x v="311"/>
    <x v="1"/>
    <x v="6"/>
    <x v="308"/>
    <n v="5.58"/>
    <n v="1"/>
    <n v="0"/>
    <n v="1.3949999999999996"/>
  </r>
  <r>
    <n v="3628"/>
    <x v="1799"/>
    <x v="3"/>
    <x v="240"/>
    <d v="2014-05-22T00:00:00"/>
    <s v="Second Class"/>
    <x v="604"/>
    <s v="Becky Castell"/>
    <x v="2"/>
    <s v="United States"/>
    <s v="San Francisco"/>
    <x v="1"/>
    <n v="94109"/>
    <x v="1"/>
    <x v="477"/>
    <x v="2"/>
    <x v="11"/>
    <x v="473"/>
    <n v="36.32"/>
    <n v="1"/>
    <n v="0"/>
    <n v="10.895999999999997"/>
  </r>
  <r>
    <n v="3629"/>
    <x v="1800"/>
    <x v="2"/>
    <x v="128"/>
    <d v="2011-08-13T00:00:00"/>
    <s v="Standard Class"/>
    <x v="98"/>
    <s v="Joseph Holt"/>
    <x v="0"/>
    <s v="United States"/>
    <s v="Seattle"/>
    <x v="4"/>
    <n v="98103"/>
    <x v="1"/>
    <x v="1498"/>
    <x v="1"/>
    <x v="8"/>
    <x v="1477"/>
    <n v="2060.7440000000001"/>
    <n v="7"/>
    <n v="0.2"/>
    <n v="643.98249999999996"/>
  </r>
  <r>
    <n v="3630"/>
    <x v="1801"/>
    <x v="3"/>
    <x v="200"/>
    <d v="2014-12-01T00:00:00"/>
    <s v="Standard Class"/>
    <x v="566"/>
    <s v="Corey Catlett"/>
    <x v="1"/>
    <s v="United States"/>
    <s v="Columbus"/>
    <x v="24"/>
    <n v="43229"/>
    <x v="3"/>
    <x v="1112"/>
    <x v="1"/>
    <x v="9"/>
    <x v="1092"/>
    <n v="52.272000000000006"/>
    <n v="3"/>
    <n v="0.2"/>
    <n v="9.8009999999999984"/>
  </r>
  <r>
    <n v="3631"/>
    <x v="1801"/>
    <x v="3"/>
    <x v="200"/>
    <d v="2014-12-01T00:00:00"/>
    <s v="Standard Class"/>
    <x v="566"/>
    <s v="Corey Catlett"/>
    <x v="1"/>
    <s v="United States"/>
    <s v="Columbus"/>
    <x v="24"/>
    <n v="43229"/>
    <x v="3"/>
    <x v="513"/>
    <x v="1"/>
    <x v="9"/>
    <x v="508"/>
    <n v="213.13600000000002"/>
    <n v="7"/>
    <n v="0.2"/>
    <n v="23.977799999999988"/>
  </r>
  <r>
    <n v="3632"/>
    <x v="1802"/>
    <x v="3"/>
    <x v="898"/>
    <d v="2014-05-09T00:00:00"/>
    <s v="Second Class"/>
    <x v="715"/>
    <s v="Darren Budd"/>
    <x v="1"/>
    <s v="United States"/>
    <s v="Los Angeles"/>
    <x v="1"/>
    <n v="90004"/>
    <x v="1"/>
    <x v="1156"/>
    <x v="1"/>
    <x v="4"/>
    <x v="1135"/>
    <n v="69.52"/>
    <n v="2"/>
    <n v="0"/>
    <n v="19.465600000000002"/>
  </r>
  <r>
    <n v="3633"/>
    <x v="1802"/>
    <x v="3"/>
    <x v="898"/>
    <d v="2014-05-09T00:00:00"/>
    <s v="Second Class"/>
    <x v="715"/>
    <s v="Darren Budd"/>
    <x v="1"/>
    <s v="United States"/>
    <s v="Los Angeles"/>
    <x v="1"/>
    <n v="90004"/>
    <x v="1"/>
    <x v="621"/>
    <x v="1"/>
    <x v="4"/>
    <x v="615"/>
    <n v="763.44"/>
    <n v="8"/>
    <n v="0"/>
    <n v="45.80639999999994"/>
  </r>
  <r>
    <n v="3634"/>
    <x v="1803"/>
    <x v="0"/>
    <x v="338"/>
    <d v="2013-11-15T00:00:00"/>
    <s v="Standard Class"/>
    <x v="452"/>
    <s v="Paul Prost"/>
    <x v="2"/>
    <s v="United States"/>
    <s v="Springfield"/>
    <x v="24"/>
    <n v="45503"/>
    <x v="3"/>
    <x v="745"/>
    <x v="1"/>
    <x v="2"/>
    <x v="736"/>
    <n v="9.2159999999999993"/>
    <n v="4"/>
    <n v="0.2"/>
    <n v="3.3408000000000002"/>
  </r>
  <r>
    <n v="3635"/>
    <x v="1803"/>
    <x v="0"/>
    <x v="338"/>
    <d v="2013-11-15T00:00:00"/>
    <s v="Standard Class"/>
    <x v="452"/>
    <s v="Paul Prost"/>
    <x v="2"/>
    <s v="United States"/>
    <s v="Springfield"/>
    <x v="24"/>
    <n v="45503"/>
    <x v="3"/>
    <x v="433"/>
    <x v="2"/>
    <x v="7"/>
    <x v="428"/>
    <n v="41.957999999999998"/>
    <n v="7"/>
    <n v="0.4"/>
    <n v="-9.7901999999999987"/>
  </r>
  <r>
    <n v="3636"/>
    <x v="1803"/>
    <x v="0"/>
    <x v="338"/>
    <d v="2013-11-15T00:00:00"/>
    <s v="Standard Class"/>
    <x v="452"/>
    <s v="Paul Prost"/>
    <x v="2"/>
    <s v="United States"/>
    <s v="Springfield"/>
    <x v="24"/>
    <n v="45503"/>
    <x v="3"/>
    <x v="1558"/>
    <x v="1"/>
    <x v="10"/>
    <x v="1538"/>
    <n v="89.567999999999998"/>
    <n v="2"/>
    <n v="0.2"/>
    <n v="32.468400000000003"/>
  </r>
  <r>
    <n v="3637"/>
    <x v="1803"/>
    <x v="0"/>
    <x v="338"/>
    <d v="2013-11-15T00:00:00"/>
    <s v="Standard Class"/>
    <x v="452"/>
    <s v="Paul Prost"/>
    <x v="2"/>
    <s v="United States"/>
    <s v="Springfield"/>
    <x v="24"/>
    <n v="45503"/>
    <x v="3"/>
    <x v="1286"/>
    <x v="1"/>
    <x v="10"/>
    <x v="1263"/>
    <n v="22.248000000000001"/>
    <n v="3"/>
    <n v="0.2"/>
    <n v="7.5086999999999984"/>
  </r>
  <r>
    <n v="3638"/>
    <x v="1803"/>
    <x v="0"/>
    <x v="338"/>
    <d v="2013-11-15T00:00:00"/>
    <s v="Standard Class"/>
    <x v="452"/>
    <s v="Paul Prost"/>
    <x v="2"/>
    <s v="United States"/>
    <s v="Springfield"/>
    <x v="24"/>
    <n v="45503"/>
    <x v="3"/>
    <x v="549"/>
    <x v="1"/>
    <x v="9"/>
    <x v="544"/>
    <n v="334.88000000000005"/>
    <n v="4"/>
    <n v="0.2"/>
    <n v="29.301999999999978"/>
  </r>
  <r>
    <n v="3639"/>
    <x v="1803"/>
    <x v="0"/>
    <x v="338"/>
    <d v="2013-11-15T00:00:00"/>
    <s v="Standard Class"/>
    <x v="452"/>
    <s v="Paul Prost"/>
    <x v="2"/>
    <s v="United States"/>
    <s v="Springfield"/>
    <x v="24"/>
    <n v="45503"/>
    <x v="3"/>
    <x v="1092"/>
    <x v="0"/>
    <x v="5"/>
    <x v="1073"/>
    <n v="148.28800000000001"/>
    <n v="7"/>
    <n v="0.2"/>
    <n v="29.657599999999988"/>
  </r>
  <r>
    <n v="3640"/>
    <x v="1803"/>
    <x v="0"/>
    <x v="338"/>
    <d v="2013-11-15T00:00:00"/>
    <s v="Standard Class"/>
    <x v="452"/>
    <s v="Paul Prost"/>
    <x v="2"/>
    <s v="United States"/>
    <s v="Springfield"/>
    <x v="24"/>
    <n v="45503"/>
    <x v="3"/>
    <x v="874"/>
    <x v="1"/>
    <x v="10"/>
    <x v="859"/>
    <n v="4.6240000000000006"/>
    <n v="1"/>
    <n v="0.2"/>
    <n v="1.6762000000000001"/>
  </r>
  <r>
    <n v="3641"/>
    <x v="1803"/>
    <x v="0"/>
    <x v="338"/>
    <d v="2013-11-15T00:00:00"/>
    <s v="Standard Class"/>
    <x v="452"/>
    <s v="Paul Prost"/>
    <x v="2"/>
    <s v="United States"/>
    <s v="Springfield"/>
    <x v="24"/>
    <n v="45503"/>
    <x v="3"/>
    <x v="1365"/>
    <x v="2"/>
    <x v="11"/>
    <x v="1539"/>
    <n v="178.92000000000002"/>
    <n v="7"/>
    <n v="0.2"/>
    <n v="-29.074500000000008"/>
  </r>
  <r>
    <n v="3642"/>
    <x v="1803"/>
    <x v="0"/>
    <x v="338"/>
    <d v="2013-11-15T00:00:00"/>
    <s v="Standard Class"/>
    <x v="452"/>
    <s v="Paul Prost"/>
    <x v="2"/>
    <s v="United States"/>
    <s v="Springfield"/>
    <x v="24"/>
    <n v="45503"/>
    <x v="3"/>
    <x v="1197"/>
    <x v="1"/>
    <x v="8"/>
    <x v="1173"/>
    <n v="69.888000000000005"/>
    <n v="7"/>
    <n v="0.7"/>
    <n v="-46.591999999999999"/>
  </r>
  <r>
    <n v="3643"/>
    <x v="1804"/>
    <x v="2"/>
    <x v="414"/>
    <d v="2011-12-23T00:00:00"/>
    <s v="Second Class"/>
    <x v="266"/>
    <s v="Michael Chen"/>
    <x v="0"/>
    <s v="United States"/>
    <s v="Los Angeles"/>
    <x v="1"/>
    <n v="90008"/>
    <x v="1"/>
    <x v="569"/>
    <x v="1"/>
    <x v="8"/>
    <x v="564"/>
    <n v="487.98400000000004"/>
    <n v="2"/>
    <n v="0.2"/>
    <n v="152.49499999999998"/>
  </r>
  <r>
    <n v="3644"/>
    <x v="1804"/>
    <x v="2"/>
    <x v="414"/>
    <d v="2011-12-23T00:00:00"/>
    <s v="Second Class"/>
    <x v="266"/>
    <s v="Michael Chen"/>
    <x v="0"/>
    <s v="United States"/>
    <s v="Los Angeles"/>
    <x v="1"/>
    <n v="90008"/>
    <x v="1"/>
    <x v="1559"/>
    <x v="1"/>
    <x v="6"/>
    <x v="1540"/>
    <n v="47.3"/>
    <n v="2"/>
    <n v="0"/>
    <n v="12.298000000000002"/>
  </r>
  <r>
    <n v="3645"/>
    <x v="1804"/>
    <x v="2"/>
    <x v="414"/>
    <d v="2011-12-23T00:00:00"/>
    <s v="Second Class"/>
    <x v="266"/>
    <s v="Michael Chen"/>
    <x v="0"/>
    <s v="United States"/>
    <s v="Los Angeles"/>
    <x v="1"/>
    <n v="90008"/>
    <x v="1"/>
    <x v="1560"/>
    <x v="1"/>
    <x v="6"/>
    <x v="1541"/>
    <n v="4.13"/>
    <n v="1"/>
    <n v="0"/>
    <n v="1.1564000000000001"/>
  </r>
  <r>
    <n v="3646"/>
    <x v="1804"/>
    <x v="2"/>
    <x v="414"/>
    <d v="2011-12-23T00:00:00"/>
    <s v="Second Class"/>
    <x v="266"/>
    <s v="Michael Chen"/>
    <x v="0"/>
    <s v="United States"/>
    <s v="Los Angeles"/>
    <x v="1"/>
    <n v="90008"/>
    <x v="1"/>
    <x v="1561"/>
    <x v="1"/>
    <x v="8"/>
    <x v="1542"/>
    <n v="155.12"/>
    <n v="5"/>
    <n v="0.2"/>
    <n v="50.413999999999987"/>
  </r>
  <r>
    <n v="3647"/>
    <x v="1805"/>
    <x v="2"/>
    <x v="739"/>
    <d v="2011-07-27T00:00:00"/>
    <s v="Second Class"/>
    <x v="665"/>
    <s v="Vicky Freymann"/>
    <x v="2"/>
    <s v="United States"/>
    <s v="Los Angeles"/>
    <x v="1"/>
    <n v="90045"/>
    <x v="1"/>
    <x v="727"/>
    <x v="1"/>
    <x v="10"/>
    <x v="1543"/>
    <n v="6.48"/>
    <n v="1"/>
    <n v="0"/>
    <n v="3.1752000000000002"/>
  </r>
  <r>
    <n v="3648"/>
    <x v="1805"/>
    <x v="2"/>
    <x v="739"/>
    <d v="2011-07-27T00:00:00"/>
    <s v="Second Class"/>
    <x v="665"/>
    <s v="Vicky Freymann"/>
    <x v="2"/>
    <s v="United States"/>
    <s v="Los Angeles"/>
    <x v="1"/>
    <n v="90045"/>
    <x v="1"/>
    <x v="1562"/>
    <x v="1"/>
    <x v="14"/>
    <x v="1544"/>
    <n v="15.52"/>
    <n v="4"/>
    <n v="0"/>
    <n v="4.5007999999999981"/>
  </r>
  <r>
    <n v="3649"/>
    <x v="1806"/>
    <x v="1"/>
    <x v="6"/>
    <d v="2012-11-27T00:00:00"/>
    <s v="Standard Class"/>
    <x v="507"/>
    <s v="Marc Crier"/>
    <x v="0"/>
    <s v="United States"/>
    <s v="Memphis"/>
    <x v="18"/>
    <n v="38109"/>
    <x v="0"/>
    <x v="696"/>
    <x v="1"/>
    <x v="8"/>
    <x v="689"/>
    <n v="2.9460000000000006"/>
    <n v="2"/>
    <n v="0.7"/>
    <n v="-2.0621999999999998"/>
  </r>
  <r>
    <n v="3650"/>
    <x v="1806"/>
    <x v="1"/>
    <x v="6"/>
    <d v="2012-11-27T00:00:00"/>
    <s v="Standard Class"/>
    <x v="507"/>
    <s v="Marc Crier"/>
    <x v="0"/>
    <s v="United States"/>
    <s v="Memphis"/>
    <x v="18"/>
    <n v="38109"/>
    <x v="0"/>
    <x v="271"/>
    <x v="1"/>
    <x v="13"/>
    <x v="268"/>
    <n v="55.104000000000006"/>
    <n v="6"/>
    <n v="0.2"/>
    <n v="18.597599999999993"/>
  </r>
  <r>
    <n v="3651"/>
    <x v="1807"/>
    <x v="3"/>
    <x v="34"/>
    <d v="2014-12-12T00:00:00"/>
    <s v="Second Class"/>
    <x v="203"/>
    <s v="Dean Braden"/>
    <x v="0"/>
    <s v="United States"/>
    <s v="Detroit"/>
    <x v="12"/>
    <n v="48234"/>
    <x v="2"/>
    <x v="1563"/>
    <x v="2"/>
    <x v="11"/>
    <x v="1545"/>
    <n v="104.88"/>
    <n v="6"/>
    <n v="0"/>
    <n v="41.952000000000005"/>
  </r>
  <r>
    <n v="3652"/>
    <x v="1807"/>
    <x v="3"/>
    <x v="34"/>
    <d v="2014-12-12T00:00:00"/>
    <s v="Second Class"/>
    <x v="203"/>
    <s v="Dean Braden"/>
    <x v="0"/>
    <s v="United States"/>
    <s v="Detroit"/>
    <x v="12"/>
    <n v="48234"/>
    <x v="2"/>
    <x v="924"/>
    <x v="1"/>
    <x v="6"/>
    <x v="907"/>
    <n v="34.700000000000003"/>
    <n v="5"/>
    <n v="0"/>
    <n v="12.492000000000001"/>
  </r>
  <r>
    <n v="3653"/>
    <x v="1807"/>
    <x v="3"/>
    <x v="34"/>
    <d v="2014-12-12T00:00:00"/>
    <s v="Second Class"/>
    <x v="203"/>
    <s v="Dean Braden"/>
    <x v="0"/>
    <s v="United States"/>
    <s v="Detroit"/>
    <x v="12"/>
    <n v="48234"/>
    <x v="2"/>
    <x v="674"/>
    <x v="1"/>
    <x v="8"/>
    <x v="668"/>
    <n v="33.72"/>
    <n v="4"/>
    <n v="0"/>
    <n v="15.511199999999999"/>
  </r>
  <r>
    <n v="3654"/>
    <x v="1807"/>
    <x v="3"/>
    <x v="34"/>
    <d v="2014-12-12T00:00:00"/>
    <s v="Second Class"/>
    <x v="203"/>
    <s v="Dean Braden"/>
    <x v="0"/>
    <s v="United States"/>
    <s v="Detroit"/>
    <x v="12"/>
    <n v="48234"/>
    <x v="2"/>
    <x v="811"/>
    <x v="1"/>
    <x v="10"/>
    <x v="33"/>
    <n v="14.940000000000001"/>
    <n v="3"/>
    <n v="0"/>
    <n v="7.0218000000000007"/>
  </r>
  <r>
    <n v="3655"/>
    <x v="1808"/>
    <x v="3"/>
    <x v="515"/>
    <d v="2014-09-06T00:00:00"/>
    <s v="Standard Class"/>
    <x v="219"/>
    <s v="Ashley Jarboe"/>
    <x v="0"/>
    <s v="United States"/>
    <s v="Lawrence"/>
    <x v="14"/>
    <n v="46226"/>
    <x v="2"/>
    <x v="554"/>
    <x v="1"/>
    <x v="9"/>
    <x v="548"/>
    <n v="638.73"/>
    <n v="9"/>
    <n v="0"/>
    <n v="166.06979999999999"/>
  </r>
  <r>
    <n v="3656"/>
    <x v="1809"/>
    <x v="3"/>
    <x v="558"/>
    <d v="2014-05-01T00:00:00"/>
    <s v="Standard Class"/>
    <x v="291"/>
    <s v="Christine Phan"/>
    <x v="1"/>
    <s v="United States"/>
    <s v="Jacksonville"/>
    <x v="2"/>
    <n v="32216"/>
    <x v="0"/>
    <x v="1043"/>
    <x v="1"/>
    <x v="4"/>
    <x v="1023"/>
    <n v="113.56800000000001"/>
    <n v="2"/>
    <n v="0.2"/>
    <n v="-21.294000000000018"/>
  </r>
  <r>
    <n v="3657"/>
    <x v="1810"/>
    <x v="3"/>
    <x v="565"/>
    <d v="2014-09-15T00:00:00"/>
    <s v="Standard Class"/>
    <x v="587"/>
    <s v="Dorothy Badders"/>
    <x v="1"/>
    <s v="United States"/>
    <s v="Dublin"/>
    <x v="24"/>
    <n v="43017"/>
    <x v="3"/>
    <x v="1564"/>
    <x v="2"/>
    <x v="11"/>
    <x v="1546"/>
    <n v="9.0960000000000001"/>
    <n v="1"/>
    <n v="0.2"/>
    <n v="1.7054999999999998"/>
  </r>
  <r>
    <n v="3658"/>
    <x v="1811"/>
    <x v="1"/>
    <x v="899"/>
    <d v="2012-03-17T00:00:00"/>
    <s v="Standard Class"/>
    <x v="494"/>
    <s v="Edward Becker"/>
    <x v="1"/>
    <s v="United States"/>
    <s v="Plantation"/>
    <x v="2"/>
    <n v="33317"/>
    <x v="0"/>
    <x v="135"/>
    <x v="1"/>
    <x v="12"/>
    <x v="135"/>
    <n v="8.6880000000000006"/>
    <n v="3"/>
    <n v="0.2"/>
    <n v="2.9322000000000004"/>
  </r>
  <r>
    <n v="3659"/>
    <x v="1811"/>
    <x v="1"/>
    <x v="899"/>
    <d v="2012-03-17T00:00:00"/>
    <s v="Standard Class"/>
    <x v="494"/>
    <s v="Edward Becker"/>
    <x v="1"/>
    <s v="United States"/>
    <s v="Plantation"/>
    <x v="2"/>
    <n v="33317"/>
    <x v="0"/>
    <x v="76"/>
    <x v="0"/>
    <x v="5"/>
    <x v="76"/>
    <n v="30.880000000000003"/>
    <n v="4"/>
    <n v="0.2"/>
    <n v="3.8599999999999977"/>
  </r>
  <r>
    <n v="3660"/>
    <x v="1811"/>
    <x v="1"/>
    <x v="899"/>
    <d v="2012-03-17T00:00:00"/>
    <s v="Standard Class"/>
    <x v="494"/>
    <s v="Edward Becker"/>
    <x v="1"/>
    <s v="United States"/>
    <s v="Plantation"/>
    <x v="2"/>
    <n v="33317"/>
    <x v="0"/>
    <x v="1565"/>
    <x v="0"/>
    <x v="5"/>
    <x v="1547"/>
    <n v="6.4080000000000004"/>
    <n v="3"/>
    <n v="0.2"/>
    <n v="1.4418"/>
  </r>
  <r>
    <n v="3661"/>
    <x v="1812"/>
    <x v="0"/>
    <x v="427"/>
    <d v="2013-07-24T00:00:00"/>
    <s v="Standard Class"/>
    <x v="687"/>
    <s v="Jennifer Patt"/>
    <x v="1"/>
    <s v="United States"/>
    <s v="Glendale"/>
    <x v="16"/>
    <n v="85301"/>
    <x v="1"/>
    <x v="1566"/>
    <x v="1"/>
    <x v="14"/>
    <x v="1548"/>
    <n v="33.799999999999997"/>
    <n v="5"/>
    <n v="0.2"/>
    <n v="4.2249999999999979"/>
  </r>
  <r>
    <n v="3662"/>
    <x v="1813"/>
    <x v="0"/>
    <x v="900"/>
    <d v="2013-06-16T00:00:00"/>
    <s v="Second Class"/>
    <x v="337"/>
    <s v="Sample Company A"/>
    <x v="2"/>
    <s v="United States"/>
    <s v="Jackson"/>
    <x v="12"/>
    <n v="49201"/>
    <x v="2"/>
    <x v="1551"/>
    <x v="2"/>
    <x v="7"/>
    <x v="1530"/>
    <n v="377.96999999999997"/>
    <n v="3"/>
    <n v="0"/>
    <n v="94.492500000000007"/>
  </r>
  <r>
    <n v="3663"/>
    <x v="1814"/>
    <x v="3"/>
    <x v="445"/>
    <d v="2014-07-10T00:00:00"/>
    <s v="Standard Class"/>
    <x v="86"/>
    <s v="Frank Merwin"/>
    <x v="2"/>
    <s v="United States"/>
    <s v="Quincy"/>
    <x v="31"/>
    <n v="2169"/>
    <x v="3"/>
    <x v="1113"/>
    <x v="2"/>
    <x v="11"/>
    <x v="1093"/>
    <n v="258.89999999999998"/>
    <n v="10"/>
    <n v="0"/>
    <n v="93.203999999999994"/>
  </r>
  <r>
    <n v="3664"/>
    <x v="1814"/>
    <x v="3"/>
    <x v="445"/>
    <d v="2014-07-10T00:00:00"/>
    <s v="Standard Class"/>
    <x v="86"/>
    <s v="Frank Merwin"/>
    <x v="2"/>
    <s v="United States"/>
    <s v="Quincy"/>
    <x v="31"/>
    <n v="2169"/>
    <x v="3"/>
    <x v="314"/>
    <x v="1"/>
    <x v="10"/>
    <x v="311"/>
    <n v="24.56"/>
    <n v="2"/>
    <n v="0"/>
    <n v="11.543199999999999"/>
  </r>
  <r>
    <n v="3665"/>
    <x v="1815"/>
    <x v="2"/>
    <x v="589"/>
    <d v="2011-12-13T00:00:00"/>
    <s v="Standard Class"/>
    <x v="621"/>
    <s v="Tim Brockman"/>
    <x v="0"/>
    <s v="United States"/>
    <s v="Salem"/>
    <x v="21"/>
    <n v="97301"/>
    <x v="1"/>
    <x v="639"/>
    <x v="1"/>
    <x v="2"/>
    <x v="633"/>
    <n v="27.888000000000002"/>
    <n v="7"/>
    <n v="0.2"/>
    <n v="9.0635999999999974"/>
  </r>
  <r>
    <n v="3666"/>
    <x v="1815"/>
    <x v="2"/>
    <x v="589"/>
    <d v="2011-12-13T00:00:00"/>
    <s v="Standard Class"/>
    <x v="621"/>
    <s v="Tim Brockman"/>
    <x v="0"/>
    <s v="United States"/>
    <s v="Salem"/>
    <x v="21"/>
    <n v="97301"/>
    <x v="1"/>
    <x v="636"/>
    <x v="1"/>
    <x v="8"/>
    <x v="630"/>
    <n v="6.4560000000000004"/>
    <n v="4"/>
    <n v="0.7"/>
    <n v="-4.5191999999999979"/>
  </r>
  <r>
    <n v="3667"/>
    <x v="1815"/>
    <x v="2"/>
    <x v="589"/>
    <d v="2011-12-13T00:00:00"/>
    <s v="Standard Class"/>
    <x v="621"/>
    <s v="Tim Brockman"/>
    <x v="0"/>
    <s v="United States"/>
    <s v="Salem"/>
    <x v="21"/>
    <n v="97301"/>
    <x v="1"/>
    <x v="1513"/>
    <x v="2"/>
    <x v="7"/>
    <x v="1491"/>
    <n v="52.679999999999993"/>
    <n v="3"/>
    <n v="0.2"/>
    <n v="19.754999999999999"/>
  </r>
  <r>
    <n v="3668"/>
    <x v="1815"/>
    <x v="2"/>
    <x v="589"/>
    <d v="2011-12-13T00:00:00"/>
    <s v="Standard Class"/>
    <x v="621"/>
    <s v="Tim Brockman"/>
    <x v="0"/>
    <s v="United States"/>
    <s v="Salem"/>
    <x v="21"/>
    <n v="97301"/>
    <x v="1"/>
    <x v="1567"/>
    <x v="1"/>
    <x v="14"/>
    <x v="1549"/>
    <n v="13.88"/>
    <n v="5"/>
    <n v="0.2"/>
    <n v="-2.6025000000000014"/>
  </r>
  <r>
    <n v="3669"/>
    <x v="1815"/>
    <x v="2"/>
    <x v="589"/>
    <d v="2011-12-13T00:00:00"/>
    <s v="Standard Class"/>
    <x v="621"/>
    <s v="Tim Brockman"/>
    <x v="0"/>
    <s v="United States"/>
    <s v="Salem"/>
    <x v="21"/>
    <n v="97301"/>
    <x v="1"/>
    <x v="1421"/>
    <x v="2"/>
    <x v="11"/>
    <x v="1400"/>
    <n v="103.92000000000002"/>
    <n v="10"/>
    <n v="0.2"/>
    <n v="-18.186000000000014"/>
  </r>
  <r>
    <n v="3670"/>
    <x v="1815"/>
    <x v="2"/>
    <x v="589"/>
    <d v="2011-12-13T00:00:00"/>
    <s v="Standard Class"/>
    <x v="621"/>
    <s v="Tim Brockman"/>
    <x v="0"/>
    <s v="United States"/>
    <s v="Salem"/>
    <x v="21"/>
    <n v="97301"/>
    <x v="1"/>
    <x v="1568"/>
    <x v="1"/>
    <x v="2"/>
    <x v="1550"/>
    <n v="11.52"/>
    <n v="5"/>
    <n v="0.2"/>
    <n v="3.7439999999999989"/>
  </r>
  <r>
    <n v="3671"/>
    <x v="1815"/>
    <x v="2"/>
    <x v="589"/>
    <d v="2011-12-13T00:00:00"/>
    <s v="Standard Class"/>
    <x v="621"/>
    <s v="Tim Brockman"/>
    <x v="0"/>
    <s v="United States"/>
    <s v="Salem"/>
    <x v="21"/>
    <n v="97301"/>
    <x v="1"/>
    <x v="55"/>
    <x v="1"/>
    <x v="10"/>
    <x v="55"/>
    <n v="10.368000000000002"/>
    <n v="2"/>
    <n v="0.2"/>
    <n v="3.6288"/>
  </r>
  <r>
    <n v="3672"/>
    <x v="1815"/>
    <x v="2"/>
    <x v="589"/>
    <d v="2011-12-13T00:00:00"/>
    <s v="Standard Class"/>
    <x v="621"/>
    <s v="Tim Brockman"/>
    <x v="0"/>
    <s v="United States"/>
    <s v="Salem"/>
    <x v="21"/>
    <n v="97301"/>
    <x v="1"/>
    <x v="1569"/>
    <x v="1"/>
    <x v="4"/>
    <x v="1551"/>
    <n v="39.072000000000003"/>
    <n v="3"/>
    <n v="0.2"/>
    <n v="2.9304000000000023"/>
  </r>
  <r>
    <n v="3673"/>
    <x v="1816"/>
    <x v="0"/>
    <x v="143"/>
    <d v="2013-04-15T00:00:00"/>
    <s v="Standard Class"/>
    <x v="258"/>
    <s v="Eugene Hildebrand"/>
    <x v="2"/>
    <s v="United States"/>
    <s v="Troy"/>
    <x v="24"/>
    <n v="45373"/>
    <x v="3"/>
    <x v="1475"/>
    <x v="1"/>
    <x v="12"/>
    <x v="1453"/>
    <n v="8.8719999999999999"/>
    <n v="1"/>
    <n v="0.2"/>
    <n v="3.2161"/>
  </r>
  <r>
    <n v="3674"/>
    <x v="1816"/>
    <x v="0"/>
    <x v="143"/>
    <d v="2013-04-15T00:00:00"/>
    <s v="Standard Class"/>
    <x v="258"/>
    <s v="Eugene Hildebrand"/>
    <x v="2"/>
    <s v="United States"/>
    <s v="Troy"/>
    <x v="24"/>
    <n v="45373"/>
    <x v="3"/>
    <x v="1080"/>
    <x v="1"/>
    <x v="8"/>
    <x v="1061"/>
    <n v="121.10400000000003"/>
    <n v="6"/>
    <n v="0.7"/>
    <n v="-100.91999999999999"/>
  </r>
  <r>
    <n v="3675"/>
    <x v="1817"/>
    <x v="3"/>
    <x v="44"/>
    <d v="2014-11-12T00:00:00"/>
    <s v="Standard Class"/>
    <x v="586"/>
    <s v="Maris LaWare"/>
    <x v="0"/>
    <s v="United States"/>
    <s v="Philadelphia"/>
    <x v="9"/>
    <n v="19143"/>
    <x v="3"/>
    <x v="1209"/>
    <x v="0"/>
    <x v="1"/>
    <x v="1185"/>
    <n v="127.372"/>
    <n v="2"/>
    <n v="0.3"/>
    <n v="-30.933200000000006"/>
  </r>
  <r>
    <n v="3676"/>
    <x v="1817"/>
    <x v="3"/>
    <x v="44"/>
    <d v="2014-11-12T00:00:00"/>
    <s v="Standard Class"/>
    <x v="586"/>
    <s v="Maris LaWare"/>
    <x v="0"/>
    <s v="United States"/>
    <s v="Philadelphia"/>
    <x v="9"/>
    <n v="19143"/>
    <x v="3"/>
    <x v="368"/>
    <x v="1"/>
    <x v="10"/>
    <x v="364"/>
    <n v="47.952000000000005"/>
    <n v="3"/>
    <n v="0.2"/>
    <n v="16.183799999999998"/>
  </r>
  <r>
    <n v="3677"/>
    <x v="1818"/>
    <x v="1"/>
    <x v="901"/>
    <d v="2012-12-09T00:00:00"/>
    <s v="Standard Class"/>
    <x v="588"/>
    <s v="Matt Hagelstein"/>
    <x v="1"/>
    <s v="United States"/>
    <s v="San Diego"/>
    <x v="1"/>
    <n v="92105"/>
    <x v="1"/>
    <x v="642"/>
    <x v="0"/>
    <x v="5"/>
    <x v="636"/>
    <n v="44.46"/>
    <n v="2"/>
    <n v="0"/>
    <n v="14.671799999999998"/>
  </r>
  <r>
    <n v="3678"/>
    <x v="1819"/>
    <x v="1"/>
    <x v="584"/>
    <d v="2012-07-14T00:00:00"/>
    <s v="Standard Class"/>
    <x v="537"/>
    <s v="Brian Thompson"/>
    <x v="0"/>
    <s v="United States"/>
    <s v="Clinton"/>
    <x v="39"/>
    <n v="20735"/>
    <x v="3"/>
    <x v="1432"/>
    <x v="1"/>
    <x v="13"/>
    <x v="1411"/>
    <n v="15.8"/>
    <n v="4"/>
    <n v="0"/>
    <n v="5.0559999999999992"/>
  </r>
  <r>
    <n v="3679"/>
    <x v="1819"/>
    <x v="1"/>
    <x v="584"/>
    <d v="2012-07-14T00:00:00"/>
    <s v="Standard Class"/>
    <x v="537"/>
    <s v="Brian Thompson"/>
    <x v="0"/>
    <s v="United States"/>
    <s v="Clinton"/>
    <x v="39"/>
    <n v="20735"/>
    <x v="3"/>
    <x v="1520"/>
    <x v="2"/>
    <x v="15"/>
    <x v="1498"/>
    <n v="464.97"/>
    <n v="3"/>
    <n v="0"/>
    <n v="209.23649999999998"/>
  </r>
  <r>
    <n v="3680"/>
    <x v="1819"/>
    <x v="1"/>
    <x v="584"/>
    <d v="2012-07-14T00:00:00"/>
    <s v="Standard Class"/>
    <x v="537"/>
    <s v="Brian Thompson"/>
    <x v="0"/>
    <s v="United States"/>
    <s v="Clinton"/>
    <x v="39"/>
    <n v="20735"/>
    <x v="3"/>
    <x v="269"/>
    <x v="0"/>
    <x v="5"/>
    <x v="266"/>
    <n v="181.96"/>
    <n v="2"/>
    <n v="0"/>
    <n v="20.015600000000006"/>
  </r>
  <r>
    <n v="3681"/>
    <x v="1819"/>
    <x v="1"/>
    <x v="584"/>
    <d v="2012-07-14T00:00:00"/>
    <s v="Standard Class"/>
    <x v="537"/>
    <s v="Brian Thompson"/>
    <x v="0"/>
    <s v="United States"/>
    <s v="Clinton"/>
    <x v="39"/>
    <n v="20735"/>
    <x v="3"/>
    <x v="1570"/>
    <x v="1"/>
    <x v="2"/>
    <x v="1552"/>
    <n v="12.39"/>
    <n v="3"/>
    <n v="0"/>
    <n v="5.6993999999999998"/>
  </r>
  <r>
    <n v="3682"/>
    <x v="1819"/>
    <x v="1"/>
    <x v="584"/>
    <d v="2012-07-14T00:00:00"/>
    <s v="Standard Class"/>
    <x v="537"/>
    <s v="Brian Thompson"/>
    <x v="0"/>
    <s v="United States"/>
    <s v="Clinton"/>
    <x v="39"/>
    <n v="20735"/>
    <x v="3"/>
    <x v="912"/>
    <x v="1"/>
    <x v="8"/>
    <x v="895"/>
    <n v="84.09"/>
    <n v="3"/>
    <n v="0"/>
    <n v="42.045000000000002"/>
  </r>
  <r>
    <n v="3683"/>
    <x v="1819"/>
    <x v="1"/>
    <x v="584"/>
    <d v="2012-07-14T00:00:00"/>
    <s v="Standard Class"/>
    <x v="537"/>
    <s v="Brian Thompson"/>
    <x v="0"/>
    <s v="United States"/>
    <s v="Clinton"/>
    <x v="39"/>
    <n v="20735"/>
    <x v="3"/>
    <x v="1571"/>
    <x v="1"/>
    <x v="6"/>
    <x v="1553"/>
    <n v="79.36"/>
    <n v="4"/>
    <n v="0"/>
    <n v="32.537600000000005"/>
  </r>
  <r>
    <n v="3684"/>
    <x v="1819"/>
    <x v="1"/>
    <x v="584"/>
    <d v="2012-07-14T00:00:00"/>
    <s v="Standard Class"/>
    <x v="537"/>
    <s v="Brian Thompson"/>
    <x v="0"/>
    <s v="United States"/>
    <s v="Clinton"/>
    <x v="39"/>
    <n v="20735"/>
    <x v="3"/>
    <x v="822"/>
    <x v="1"/>
    <x v="8"/>
    <x v="810"/>
    <n v="153.35999999999999"/>
    <n v="9"/>
    <n v="0"/>
    <n v="70.545599999999979"/>
  </r>
  <r>
    <n v="3685"/>
    <x v="1819"/>
    <x v="1"/>
    <x v="584"/>
    <d v="2012-07-14T00:00:00"/>
    <s v="Standard Class"/>
    <x v="537"/>
    <s v="Brian Thompson"/>
    <x v="0"/>
    <s v="United States"/>
    <s v="Clinton"/>
    <x v="39"/>
    <n v="20735"/>
    <x v="3"/>
    <x v="24"/>
    <x v="1"/>
    <x v="8"/>
    <x v="24"/>
    <n v="43.68"/>
    <n v="6"/>
    <n v="0"/>
    <n v="21.403200000000002"/>
  </r>
  <r>
    <n v="3686"/>
    <x v="1819"/>
    <x v="1"/>
    <x v="584"/>
    <d v="2012-07-14T00:00:00"/>
    <s v="Standard Class"/>
    <x v="537"/>
    <s v="Brian Thompson"/>
    <x v="0"/>
    <s v="United States"/>
    <s v="Clinton"/>
    <x v="39"/>
    <n v="20735"/>
    <x v="3"/>
    <x v="768"/>
    <x v="1"/>
    <x v="4"/>
    <x v="760"/>
    <n v="98.21"/>
    <n v="7"/>
    <n v="0"/>
    <n v="28.480899999999984"/>
  </r>
  <r>
    <n v="3687"/>
    <x v="1820"/>
    <x v="0"/>
    <x v="180"/>
    <d v="2013-12-20T00:00:00"/>
    <s v="Standard Class"/>
    <x v="209"/>
    <s v="Jasper Cacioppo"/>
    <x v="0"/>
    <s v="United States"/>
    <s v="Riverside"/>
    <x v="1"/>
    <n v="92503"/>
    <x v="1"/>
    <x v="346"/>
    <x v="1"/>
    <x v="6"/>
    <x v="342"/>
    <n v="9.84"/>
    <n v="3"/>
    <n v="0"/>
    <n v="3.2471999999999994"/>
  </r>
  <r>
    <n v="3688"/>
    <x v="1821"/>
    <x v="0"/>
    <x v="244"/>
    <d v="2013-05-25T00:00:00"/>
    <s v="Standard Class"/>
    <x v="203"/>
    <s v="Dean Braden"/>
    <x v="0"/>
    <s v="United States"/>
    <s v="Port Saint Lucie"/>
    <x v="2"/>
    <n v="34952"/>
    <x v="0"/>
    <x v="307"/>
    <x v="1"/>
    <x v="8"/>
    <x v="304"/>
    <n v="2.6940000000000004"/>
    <n v="2"/>
    <n v="0.7"/>
    <n v="-2.2450000000000001"/>
  </r>
  <r>
    <n v="3689"/>
    <x v="1822"/>
    <x v="3"/>
    <x v="455"/>
    <d v="2014-06-06T00:00:00"/>
    <s v="Second Class"/>
    <x v="157"/>
    <s v="Denny Ordway"/>
    <x v="0"/>
    <s v="United States"/>
    <s v="Mesa"/>
    <x v="16"/>
    <n v="85204"/>
    <x v="1"/>
    <x v="218"/>
    <x v="1"/>
    <x v="10"/>
    <x v="217"/>
    <n v="25.344000000000001"/>
    <n v="6"/>
    <n v="0.2"/>
    <n v="7.92"/>
  </r>
  <r>
    <n v="3690"/>
    <x v="1822"/>
    <x v="3"/>
    <x v="455"/>
    <d v="2014-06-06T00:00:00"/>
    <s v="Second Class"/>
    <x v="157"/>
    <s v="Denny Ordway"/>
    <x v="0"/>
    <s v="United States"/>
    <s v="Mesa"/>
    <x v="16"/>
    <n v="85204"/>
    <x v="1"/>
    <x v="598"/>
    <x v="1"/>
    <x v="12"/>
    <x v="593"/>
    <n v="43.92"/>
    <n v="5"/>
    <n v="0.2"/>
    <n v="15.921000000000003"/>
  </r>
  <r>
    <n v="3691"/>
    <x v="1823"/>
    <x v="1"/>
    <x v="628"/>
    <d v="2012-11-02T00:00:00"/>
    <s v="Second Class"/>
    <x v="135"/>
    <s v="Frank Atkinson"/>
    <x v="1"/>
    <s v="United States"/>
    <s v="Denver"/>
    <x v="22"/>
    <n v="80219"/>
    <x v="1"/>
    <x v="1313"/>
    <x v="2"/>
    <x v="15"/>
    <x v="1290"/>
    <n v="59.994000000000007"/>
    <n v="2"/>
    <n v="0.7"/>
    <n v="-45.995400000000004"/>
  </r>
  <r>
    <n v="3692"/>
    <x v="1823"/>
    <x v="1"/>
    <x v="628"/>
    <d v="2012-11-02T00:00:00"/>
    <s v="Second Class"/>
    <x v="135"/>
    <s v="Frank Atkinson"/>
    <x v="1"/>
    <s v="United States"/>
    <s v="Denver"/>
    <x v="22"/>
    <n v="80219"/>
    <x v="1"/>
    <x v="1572"/>
    <x v="2"/>
    <x v="16"/>
    <x v="1554"/>
    <n v="439.99200000000002"/>
    <n v="1"/>
    <n v="0.2"/>
    <n v="164.99700000000001"/>
  </r>
  <r>
    <n v="3693"/>
    <x v="1823"/>
    <x v="1"/>
    <x v="628"/>
    <d v="2012-11-02T00:00:00"/>
    <s v="Second Class"/>
    <x v="135"/>
    <s v="Frank Atkinson"/>
    <x v="1"/>
    <s v="United States"/>
    <s v="Denver"/>
    <x v="22"/>
    <n v="80219"/>
    <x v="1"/>
    <x v="722"/>
    <x v="2"/>
    <x v="7"/>
    <x v="714"/>
    <n v="87.96"/>
    <n v="5"/>
    <n v="0.2"/>
    <n v="30.785999999999998"/>
  </r>
  <r>
    <n v="3694"/>
    <x v="1823"/>
    <x v="1"/>
    <x v="628"/>
    <d v="2012-11-02T00:00:00"/>
    <s v="Second Class"/>
    <x v="135"/>
    <s v="Frank Atkinson"/>
    <x v="1"/>
    <s v="United States"/>
    <s v="Denver"/>
    <x v="22"/>
    <n v="80219"/>
    <x v="1"/>
    <x v="1573"/>
    <x v="0"/>
    <x v="5"/>
    <x v="1555"/>
    <n v="15.488"/>
    <n v="4"/>
    <n v="0.2"/>
    <n v="3.6783999999999999"/>
  </r>
  <r>
    <n v="3695"/>
    <x v="1824"/>
    <x v="0"/>
    <x v="680"/>
    <d v="2013-10-21T00:00:00"/>
    <s v="Standard Class"/>
    <x v="425"/>
    <s v="Quincy Jones"/>
    <x v="1"/>
    <s v="United States"/>
    <s v="Springfield"/>
    <x v="17"/>
    <n v="22153"/>
    <x v="0"/>
    <x v="1197"/>
    <x v="1"/>
    <x v="8"/>
    <x v="1173"/>
    <n v="232.96"/>
    <n v="7"/>
    <n v="0"/>
    <n v="116.48"/>
  </r>
  <r>
    <n v="3696"/>
    <x v="1824"/>
    <x v="0"/>
    <x v="680"/>
    <d v="2013-10-21T00:00:00"/>
    <s v="Standard Class"/>
    <x v="425"/>
    <s v="Quincy Jones"/>
    <x v="1"/>
    <s v="United States"/>
    <s v="Springfield"/>
    <x v="17"/>
    <n v="22153"/>
    <x v="0"/>
    <x v="1475"/>
    <x v="1"/>
    <x v="12"/>
    <x v="1453"/>
    <n v="66.539999999999992"/>
    <n v="6"/>
    <n v="0"/>
    <n v="32.604599999999998"/>
  </r>
  <r>
    <n v="3697"/>
    <x v="1824"/>
    <x v="0"/>
    <x v="680"/>
    <d v="2013-10-21T00:00:00"/>
    <s v="Standard Class"/>
    <x v="425"/>
    <s v="Quincy Jones"/>
    <x v="1"/>
    <s v="United States"/>
    <s v="Springfield"/>
    <x v="17"/>
    <n v="22153"/>
    <x v="0"/>
    <x v="336"/>
    <x v="1"/>
    <x v="9"/>
    <x v="332"/>
    <n v="43.26"/>
    <n v="3"/>
    <n v="0"/>
    <n v="14.275799999999998"/>
  </r>
  <r>
    <n v="3698"/>
    <x v="1825"/>
    <x v="1"/>
    <x v="902"/>
    <d v="2012-11-21T00:00:00"/>
    <s v="Second Class"/>
    <x v="679"/>
    <s v="Tony Chapman"/>
    <x v="2"/>
    <s v="United States"/>
    <s v="Seattle"/>
    <x v="4"/>
    <n v="98115"/>
    <x v="1"/>
    <x v="1460"/>
    <x v="0"/>
    <x v="5"/>
    <x v="1437"/>
    <n v="141.96"/>
    <n v="2"/>
    <n v="0"/>
    <n v="22.7136"/>
  </r>
  <r>
    <n v="3699"/>
    <x v="1826"/>
    <x v="2"/>
    <x v="103"/>
    <d v="2011-09-17T00:00:00"/>
    <s v="Standard Class"/>
    <x v="21"/>
    <s v="Odella Nelson"/>
    <x v="1"/>
    <s v="United States"/>
    <s v="Tempe"/>
    <x v="16"/>
    <n v="85281"/>
    <x v="1"/>
    <x v="1574"/>
    <x v="1"/>
    <x v="4"/>
    <x v="1556"/>
    <n v="79.400000000000006"/>
    <n v="5"/>
    <n v="0.2"/>
    <n v="5.9550000000000054"/>
  </r>
  <r>
    <n v="3700"/>
    <x v="1827"/>
    <x v="3"/>
    <x v="38"/>
    <d v="2014-11-19T00:00:00"/>
    <s v="Second Class"/>
    <x v="57"/>
    <s v="Alan Dominguez"/>
    <x v="2"/>
    <s v="United States"/>
    <s v="Yonkers"/>
    <x v="15"/>
    <n v="10701"/>
    <x v="3"/>
    <x v="374"/>
    <x v="2"/>
    <x v="11"/>
    <x v="370"/>
    <n v="163.96"/>
    <n v="4"/>
    <n v="0"/>
    <n v="70.502800000000008"/>
  </r>
  <r>
    <n v="3701"/>
    <x v="1828"/>
    <x v="3"/>
    <x v="165"/>
    <d v="2014-12-30T00:00:00"/>
    <s v="Standard Class"/>
    <x v="556"/>
    <s v="Ann Chong"/>
    <x v="1"/>
    <s v="United States"/>
    <s v="Rochester"/>
    <x v="15"/>
    <n v="14609"/>
    <x v="3"/>
    <x v="767"/>
    <x v="0"/>
    <x v="5"/>
    <x v="759"/>
    <n v="37.93"/>
    <n v="1"/>
    <n v="0"/>
    <n v="6.8273999999999972"/>
  </r>
  <r>
    <n v="3702"/>
    <x v="1829"/>
    <x v="0"/>
    <x v="850"/>
    <d v="2013-01-13T00:00:00"/>
    <s v="Second Class"/>
    <x v="716"/>
    <s v="Maureen Fritzler"/>
    <x v="1"/>
    <s v="United States"/>
    <s v="Toledo"/>
    <x v="24"/>
    <n v="43615"/>
    <x v="3"/>
    <x v="1462"/>
    <x v="0"/>
    <x v="5"/>
    <x v="1439"/>
    <n v="15.168000000000001"/>
    <n v="2"/>
    <n v="0.2"/>
    <n v="3.7920000000000011"/>
  </r>
  <r>
    <n v="3703"/>
    <x v="1830"/>
    <x v="1"/>
    <x v="385"/>
    <d v="2012-06-19T00:00:00"/>
    <s v="Standard Class"/>
    <x v="704"/>
    <s v="Dave Hallsten"/>
    <x v="1"/>
    <s v="United States"/>
    <s v="Decatur"/>
    <x v="19"/>
    <n v="35601"/>
    <x v="0"/>
    <x v="1560"/>
    <x v="1"/>
    <x v="6"/>
    <x v="1541"/>
    <n v="24.78"/>
    <n v="6"/>
    <n v="0"/>
    <n v="6.9384000000000006"/>
  </r>
  <r>
    <n v="3704"/>
    <x v="1830"/>
    <x v="1"/>
    <x v="385"/>
    <d v="2012-06-19T00:00:00"/>
    <s v="Standard Class"/>
    <x v="704"/>
    <s v="Dave Hallsten"/>
    <x v="1"/>
    <s v="United States"/>
    <s v="Decatur"/>
    <x v="19"/>
    <n v="35601"/>
    <x v="0"/>
    <x v="1206"/>
    <x v="1"/>
    <x v="8"/>
    <x v="1182"/>
    <n v="19.14"/>
    <n v="3"/>
    <n v="0"/>
    <n v="8.8043999999999993"/>
  </r>
  <r>
    <n v="3705"/>
    <x v="1830"/>
    <x v="1"/>
    <x v="385"/>
    <d v="2012-06-19T00:00:00"/>
    <s v="Standard Class"/>
    <x v="704"/>
    <s v="Dave Hallsten"/>
    <x v="1"/>
    <s v="United States"/>
    <s v="Decatur"/>
    <x v="19"/>
    <n v="35601"/>
    <x v="0"/>
    <x v="851"/>
    <x v="2"/>
    <x v="16"/>
    <x v="836"/>
    <n v="899.97"/>
    <n v="3"/>
    <n v="0"/>
    <n v="314.98950000000002"/>
  </r>
  <r>
    <n v="3706"/>
    <x v="1830"/>
    <x v="1"/>
    <x v="385"/>
    <d v="2012-06-19T00:00:00"/>
    <s v="Standard Class"/>
    <x v="704"/>
    <s v="Dave Hallsten"/>
    <x v="1"/>
    <s v="United States"/>
    <s v="Decatur"/>
    <x v="19"/>
    <n v="35601"/>
    <x v="0"/>
    <x v="1541"/>
    <x v="1"/>
    <x v="10"/>
    <x v="1520"/>
    <n v="32.400000000000006"/>
    <n v="5"/>
    <n v="0"/>
    <n v="15.552000000000001"/>
  </r>
  <r>
    <n v="3707"/>
    <x v="1831"/>
    <x v="3"/>
    <x v="257"/>
    <d v="2014-03-23T00:00:00"/>
    <s v="Standard Class"/>
    <x v="633"/>
    <s v="Edward Nazzal"/>
    <x v="0"/>
    <s v="United States"/>
    <s v="Dallas"/>
    <x v="5"/>
    <n v="75220"/>
    <x v="2"/>
    <x v="1068"/>
    <x v="1"/>
    <x v="6"/>
    <x v="1048"/>
    <n v="23.832000000000001"/>
    <n v="3"/>
    <n v="0.2"/>
    <n v="6.5538000000000007"/>
  </r>
  <r>
    <n v="3708"/>
    <x v="1832"/>
    <x v="2"/>
    <x v="533"/>
    <d v="2011-11-27T00:00:00"/>
    <s v="Standard Class"/>
    <x v="164"/>
    <s v="Saphhira Shifley"/>
    <x v="1"/>
    <s v="United States"/>
    <s v="Mesquite"/>
    <x v="5"/>
    <n v="75150"/>
    <x v="2"/>
    <x v="740"/>
    <x v="0"/>
    <x v="5"/>
    <x v="33"/>
    <n v="6.3680000000000003"/>
    <n v="2"/>
    <n v="0.6"/>
    <n v="-2.5471999999999984"/>
  </r>
  <r>
    <n v="3709"/>
    <x v="1832"/>
    <x v="2"/>
    <x v="533"/>
    <d v="2011-11-27T00:00:00"/>
    <s v="Standard Class"/>
    <x v="164"/>
    <s v="Saphhira Shifley"/>
    <x v="1"/>
    <s v="United States"/>
    <s v="Mesquite"/>
    <x v="5"/>
    <n v="75150"/>
    <x v="2"/>
    <x v="1051"/>
    <x v="1"/>
    <x v="9"/>
    <x v="1031"/>
    <n v="34.175999999999995"/>
    <n v="3"/>
    <n v="0.8"/>
    <n v="-87.148800000000023"/>
  </r>
  <r>
    <n v="3710"/>
    <x v="1832"/>
    <x v="2"/>
    <x v="533"/>
    <d v="2011-11-27T00:00:00"/>
    <s v="Standard Class"/>
    <x v="164"/>
    <s v="Saphhira Shifley"/>
    <x v="1"/>
    <s v="United States"/>
    <s v="Mesquite"/>
    <x v="5"/>
    <n v="75150"/>
    <x v="2"/>
    <x v="1425"/>
    <x v="2"/>
    <x v="11"/>
    <x v="1404"/>
    <n v="5.5440000000000005"/>
    <n v="7"/>
    <n v="0.2"/>
    <n v="1.6632000000000007"/>
  </r>
  <r>
    <n v="3711"/>
    <x v="1833"/>
    <x v="3"/>
    <x v="453"/>
    <d v="2014-10-18T00:00:00"/>
    <s v="First Class"/>
    <x v="276"/>
    <s v="Roland Schwarz"/>
    <x v="1"/>
    <s v="United States"/>
    <s v="Los Angeles"/>
    <x v="1"/>
    <n v="90045"/>
    <x v="1"/>
    <x v="214"/>
    <x v="0"/>
    <x v="3"/>
    <x v="213"/>
    <n v="510.24"/>
    <n v="3"/>
    <n v="0.2"/>
    <n v="6.3779999999999575"/>
  </r>
  <r>
    <n v="3712"/>
    <x v="1833"/>
    <x v="3"/>
    <x v="453"/>
    <d v="2014-10-18T00:00:00"/>
    <s v="First Class"/>
    <x v="276"/>
    <s v="Roland Schwarz"/>
    <x v="1"/>
    <s v="United States"/>
    <s v="Los Angeles"/>
    <x v="1"/>
    <n v="90045"/>
    <x v="1"/>
    <x v="1127"/>
    <x v="1"/>
    <x v="10"/>
    <x v="1106"/>
    <n v="204.95000000000002"/>
    <n v="5"/>
    <n v="0"/>
    <n v="100.4255"/>
  </r>
  <r>
    <n v="3713"/>
    <x v="1834"/>
    <x v="3"/>
    <x v="81"/>
    <d v="2014-04-25T00:00:00"/>
    <s v="First Class"/>
    <x v="527"/>
    <s v="Joni Wasserman"/>
    <x v="0"/>
    <s v="United States"/>
    <s v="Seattle"/>
    <x v="4"/>
    <n v="98103"/>
    <x v="1"/>
    <x v="1575"/>
    <x v="2"/>
    <x v="11"/>
    <x v="1557"/>
    <n v="11.54"/>
    <n v="1"/>
    <n v="0"/>
    <n v="3.4619999999999997"/>
  </r>
  <r>
    <n v="3714"/>
    <x v="1834"/>
    <x v="3"/>
    <x v="81"/>
    <d v="2014-04-25T00:00:00"/>
    <s v="First Class"/>
    <x v="527"/>
    <s v="Joni Wasserman"/>
    <x v="0"/>
    <s v="United States"/>
    <s v="Seattle"/>
    <x v="4"/>
    <n v="98103"/>
    <x v="1"/>
    <x v="797"/>
    <x v="0"/>
    <x v="5"/>
    <x v="787"/>
    <n v="162.60000000000002"/>
    <n v="3"/>
    <n v="0"/>
    <n v="34.145999999999994"/>
  </r>
  <r>
    <n v="3715"/>
    <x v="1835"/>
    <x v="2"/>
    <x v="589"/>
    <d v="2011-12-10T00:00:00"/>
    <s v="Second Class"/>
    <x v="600"/>
    <s v="Jim Karlsson"/>
    <x v="0"/>
    <s v="United States"/>
    <s v="Olympia"/>
    <x v="4"/>
    <n v="98502"/>
    <x v="1"/>
    <x v="600"/>
    <x v="1"/>
    <x v="10"/>
    <x v="595"/>
    <n v="45.68"/>
    <n v="2"/>
    <n v="0"/>
    <n v="21.012799999999999"/>
  </r>
  <r>
    <n v="3716"/>
    <x v="1835"/>
    <x v="2"/>
    <x v="589"/>
    <d v="2011-12-10T00:00:00"/>
    <s v="Second Class"/>
    <x v="600"/>
    <s v="Jim Karlsson"/>
    <x v="0"/>
    <s v="United States"/>
    <s v="Olympia"/>
    <x v="4"/>
    <n v="98502"/>
    <x v="1"/>
    <x v="291"/>
    <x v="0"/>
    <x v="1"/>
    <x v="288"/>
    <n v="603.91999999999996"/>
    <n v="5"/>
    <n v="0.2"/>
    <n v="45.294000000000011"/>
  </r>
  <r>
    <n v="3717"/>
    <x v="1836"/>
    <x v="3"/>
    <x v="148"/>
    <d v="2014-06-03T00:00:00"/>
    <s v="Standard Class"/>
    <x v="270"/>
    <s v="Jesus Ocampo"/>
    <x v="2"/>
    <s v="United States"/>
    <s v="Omaha"/>
    <x v="8"/>
    <n v="68104"/>
    <x v="2"/>
    <x v="1217"/>
    <x v="1"/>
    <x v="13"/>
    <x v="1192"/>
    <n v="23.55"/>
    <n v="5"/>
    <n v="0"/>
    <n v="1.1775000000000002"/>
  </r>
  <r>
    <n v="3718"/>
    <x v="1837"/>
    <x v="0"/>
    <x v="251"/>
    <d v="2013-09-24T00:00:00"/>
    <s v="Standard Class"/>
    <x v="236"/>
    <s v="Theone Pippenger"/>
    <x v="0"/>
    <s v="United States"/>
    <s v="Columbus"/>
    <x v="32"/>
    <n v="31907"/>
    <x v="0"/>
    <x v="1576"/>
    <x v="1"/>
    <x v="14"/>
    <x v="1558"/>
    <n v="5.04"/>
    <n v="2"/>
    <n v="0"/>
    <n v="0.15120000000000022"/>
  </r>
  <r>
    <n v="3719"/>
    <x v="1837"/>
    <x v="0"/>
    <x v="251"/>
    <d v="2013-09-24T00:00:00"/>
    <s v="Standard Class"/>
    <x v="236"/>
    <s v="Theone Pippenger"/>
    <x v="0"/>
    <s v="United States"/>
    <s v="Columbus"/>
    <x v="32"/>
    <n v="31907"/>
    <x v="0"/>
    <x v="1135"/>
    <x v="2"/>
    <x v="11"/>
    <x v="1114"/>
    <n v="249.95000000000002"/>
    <n v="5"/>
    <n v="0"/>
    <n v="107.47850000000001"/>
  </r>
  <r>
    <n v="3720"/>
    <x v="1838"/>
    <x v="0"/>
    <x v="42"/>
    <d v="2013-09-24T00:00:00"/>
    <s v="Standard Class"/>
    <x v="29"/>
    <s v="Brendan Sweed"/>
    <x v="1"/>
    <s v="United States"/>
    <s v="Columbus"/>
    <x v="14"/>
    <n v="47201"/>
    <x v="2"/>
    <x v="158"/>
    <x v="1"/>
    <x v="6"/>
    <x v="157"/>
    <n v="33.4"/>
    <n v="5"/>
    <n v="0"/>
    <n v="12.357999999999997"/>
  </r>
  <r>
    <n v="3721"/>
    <x v="1839"/>
    <x v="0"/>
    <x v="887"/>
    <d v="2013-12-25T00:00:00"/>
    <s v="Standard Class"/>
    <x v="437"/>
    <s v="Alejandro Ballentine"/>
    <x v="2"/>
    <s v="United States"/>
    <s v="Jackson"/>
    <x v="35"/>
    <n v="39212"/>
    <x v="0"/>
    <x v="283"/>
    <x v="0"/>
    <x v="5"/>
    <x v="280"/>
    <n v="18.920000000000002"/>
    <n v="4"/>
    <n v="0"/>
    <n v="7.3788000000000018"/>
  </r>
  <r>
    <n v="3722"/>
    <x v="1839"/>
    <x v="0"/>
    <x v="887"/>
    <d v="2013-12-25T00:00:00"/>
    <s v="Standard Class"/>
    <x v="437"/>
    <s v="Alejandro Ballentine"/>
    <x v="2"/>
    <s v="United States"/>
    <s v="Jackson"/>
    <x v="35"/>
    <n v="39212"/>
    <x v="0"/>
    <x v="8"/>
    <x v="1"/>
    <x v="8"/>
    <x v="8"/>
    <n v="15.42"/>
    <n v="2"/>
    <n v="0"/>
    <n v="6.9390000000000001"/>
  </r>
  <r>
    <n v="3723"/>
    <x v="1840"/>
    <x v="3"/>
    <x v="903"/>
    <d v="2014-11-27T00:00:00"/>
    <s v="Standard Class"/>
    <x v="383"/>
    <s v="Frank Olsen"/>
    <x v="0"/>
    <s v="United States"/>
    <s v="Houston"/>
    <x v="5"/>
    <n v="77070"/>
    <x v="2"/>
    <x v="311"/>
    <x v="1"/>
    <x v="6"/>
    <x v="308"/>
    <n v="35.712000000000003"/>
    <n v="8"/>
    <n v="0.2"/>
    <n v="2.2319999999999958"/>
  </r>
  <r>
    <n v="3724"/>
    <x v="1841"/>
    <x v="2"/>
    <x v="125"/>
    <d v="2012-01-04T00:00:00"/>
    <s v="Standard Class"/>
    <x v="716"/>
    <s v="Maureen Fritzler"/>
    <x v="1"/>
    <s v="United States"/>
    <s v="Phoenix"/>
    <x v="16"/>
    <n v="85023"/>
    <x v="1"/>
    <x v="1498"/>
    <x v="1"/>
    <x v="8"/>
    <x v="1477"/>
    <n v="551.98500000000013"/>
    <n v="5"/>
    <n v="0.7"/>
    <n v="-459.98750000000018"/>
  </r>
  <r>
    <n v="3725"/>
    <x v="1842"/>
    <x v="3"/>
    <x v="355"/>
    <d v="2014-04-06T00:00:00"/>
    <s v="First Class"/>
    <x v="193"/>
    <s v="Sue Ann Reed"/>
    <x v="0"/>
    <s v="United States"/>
    <s v="Chicago"/>
    <x v="10"/>
    <n v="60653"/>
    <x v="2"/>
    <x v="425"/>
    <x v="1"/>
    <x v="6"/>
    <x v="420"/>
    <n v="7.0559999999999992"/>
    <n v="3"/>
    <n v="0.2"/>
    <n v="2.2050000000000001"/>
  </r>
  <r>
    <n v="3726"/>
    <x v="1843"/>
    <x v="0"/>
    <x v="482"/>
    <d v="2014-01-03T00:00:00"/>
    <s v="Standard Class"/>
    <x v="64"/>
    <s v="Sally Hughsby"/>
    <x v="1"/>
    <s v="United States"/>
    <s v="Denver"/>
    <x v="22"/>
    <n v="80219"/>
    <x v="1"/>
    <x v="1267"/>
    <x v="1"/>
    <x v="9"/>
    <x v="1242"/>
    <n v="18.72"/>
    <n v="2"/>
    <n v="0.2"/>
    <n v="3.51"/>
  </r>
  <r>
    <n v="3727"/>
    <x v="1844"/>
    <x v="0"/>
    <x v="410"/>
    <d v="2013-06-12T00:00:00"/>
    <s v="Standard Class"/>
    <x v="538"/>
    <s v="Janet Lee"/>
    <x v="0"/>
    <s v="United States"/>
    <s v="Newark"/>
    <x v="13"/>
    <n v="19711"/>
    <x v="3"/>
    <x v="734"/>
    <x v="1"/>
    <x v="4"/>
    <x v="726"/>
    <n v="360.38"/>
    <n v="2"/>
    <n v="0"/>
    <n v="93.698800000000006"/>
  </r>
  <r>
    <n v="3728"/>
    <x v="1844"/>
    <x v="0"/>
    <x v="410"/>
    <d v="2013-06-12T00:00:00"/>
    <s v="Standard Class"/>
    <x v="538"/>
    <s v="Janet Lee"/>
    <x v="0"/>
    <s v="United States"/>
    <s v="Newark"/>
    <x v="13"/>
    <n v="19711"/>
    <x v="3"/>
    <x v="311"/>
    <x v="1"/>
    <x v="6"/>
    <x v="308"/>
    <n v="11.16"/>
    <n v="2"/>
    <n v="0"/>
    <n v="2.7899999999999991"/>
  </r>
  <r>
    <n v="3729"/>
    <x v="1844"/>
    <x v="0"/>
    <x v="410"/>
    <d v="2013-06-12T00:00:00"/>
    <s v="Standard Class"/>
    <x v="538"/>
    <s v="Janet Lee"/>
    <x v="0"/>
    <s v="United States"/>
    <s v="Newark"/>
    <x v="13"/>
    <n v="19711"/>
    <x v="3"/>
    <x v="1508"/>
    <x v="1"/>
    <x v="2"/>
    <x v="1486"/>
    <n v="14.940000000000001"/>
    <n v="3"/>
    <n v="0"/>
    <n v="6.8723999999999998"/>
  </r>
  <r>
    <n v="3730"/>
    <x v="1845"/>
    <x v="1"/>
    <x v="227"/>
    <d v="2012-09-23T00:00:00"/>
    <s v="Standard Class"/>
    <x v="175"/>
    <s v="Ken Heidel"/>
    <x v="1"/>
    <s v="United States"/>
    <s v="Clinton"/>
    <x v="39"/>
    <n v="20735"/>
    <x v="3"/>
    <x v="1018"/>
    <x v="1"/>
    <x v="4"/>
    <x v="1000"/>
    <n v="41.96"/>
    <n v="2"/>
    <n v="0"/>
    <n v="7.9724000000000004"/>
  </r>
  <r>
    <n v="3731"/>
    <x v="1845"/>
    <x v="1"/>
    <x v="227"/>
    <d v="2012-09-23T00:00:00"/>
    <s v="Standard Class"/>
    <x v="175"/>
    <s v="Ken Heidel"/>
    <x v="1"/>
    <s v="United States"/>
    <s v="Clinton"/>
    <x v="39"/>
    <n v="20735"/>
    <x v="3"/>
    <x v="72"/>
    <x v="1"/>
    <x v="4"/>
    <x v="72"/>
    <n v="636.86"/>
    <n v="7"/>
    <n v="0"/>
    <n v="0"/>
  </r>
  <r>
    <n v="3732"/>
    <x v="1845"/>
    <x v="1"/>
    <x v="227"/>
    <d v="2012-09-23T00:00:00"/>
    <s v="Standard Class"/>
    <x v="175"/>
    <s v="Ken Heidel"/>
    <x v="1"/>
    <s v="United States"/>
    <s v="Clinton"/>
    <x v="39"/>
    <n v="20735"/>
    <x v="3"/>
    <x v="1577"/>
    <x v="2"/>
    <x v="7"/>
    <x v="1559"/>
    <n v="499.99"/>
    <n v="1"/>
    <n v="0"/>
    <n v="129.99740000000003"/>
  </r>
  <r>
    <n v="3733"/>
    <x v="1845"/>
    <x v="1"/>
    <x v="227"/>
    <d v="2012-09-23T00:00:00"/>
    <s v="Standard Class"/>
    <x v="175"/>
    <s v="Ken Heidel"/>
    <x v="1"/>
    <s v="United States"/>
    <s v="Clinton"/>
    <x v="39"/>
    <n v="20735"/>
    <x v="3"/>
    <x v="1149"/>
    <x v="2"/>
    <x v="7"/>
    <x v="1128"/>
    <n v="1259.93"/>
    <n v="7"/>
    <n v="0"/>
    <n v="327.58180000000004"/>
  </r>
  <r>
    <n v="3734"/>
    <x v="1845"/>
    <x v="1"/>
    <x v="227"/>
    <d v="2012-09-23T00:00:00"/>
    <s v="Standard Class"/>
    <x v="175"/>
    <s v="Ken Heidel"/>
    <x v="1"/>
    <s v="United States"/>
    <s v="Clinton"/>
    <x v="39"/>
    <n v="20735"/>
    <x v="3"/>
    <x v="1526"/>
    <x v="1"/>
    <x v="8"/>
    <x v="1504"/>
    <n v="65.08"/>
    <n v="4"/>
    <n v="0"/>
    <n v="31.889199999999995"/>
  </r>
  <r>
    <n v="3735"/>
    <x v="1846"/>
    <x v="3"/>
    <x v="904"/>
    <d v="2014-03-12T00:00:00"/>
    <s v="Second Class"/>
    <x v="717"/>
    <s v="Roland Murray"/>
    <x v="0"/>
    <s v="United States"/>
    <s v="New York City"/>
    <x v="15"/>
    <n v="10011"/>
    <x v="3"/>
    <x v="145"/>
    <x v="1"/>
    <x v="10"/>
    <x v="145"/>
    <n v="26.38"/>
    <n v="1"/>
    <n v="0"/>
    <n v="12.134799999999998"/>
  </r>
  <r>
    <n v="3736"/>
    <x v="1846"/>
    <x v="3"/>
    <x v="904"/>
    <d v="2014-03-12T00:00:00"/>
    <s v="Second Class"/>
    <x v="717"/>
    <s v="Roland Murray"/>
    <x v="0"/>
    <s v="United States"/>
    <s v="New York City"/>
    <x v="15"/>
    <n v="10011"/>
    <x v="3"/>
    <x v="928"/>
    <x v="0"/>
    <x v="5"/>
    <x v="912"/>
    <n v="71.97"/>
    <n v="3"/>
    <n v="0"/>
    <n v="16.553099999999993"/>
  </r>
  <r>
    <n v="3737"/>
    <x v="1847"/>
    <x v="0"/>
    <x v="716"/>
    <d v="2013-03-18T00:00:00"/>
    <s v="Same Day"/>
    <x v="718"/>
    <s v="Vivian Mathis"/>
    <x v="0"/>
    <s v="United States"/>
    <s v="Newark"/>
    <x v="13"/>
    <n v="19711"/>
    <x v="3"/>
    <x v="1417"/>
    <x v="2"/>
    <x v="7"/>
    <x v="1396"/>
    <n v="129.97999999999999"/>
    <n v="2"/>
    <n v="0"/>
    <n v="62.3904"/>
  </r>
  <r>
    <n v="3738"/>
    <x v="1847"/>
    <x v="0"/>
    <x v="716"/>
    <d v="2013-03-18T00:00:00"/>
    <s v="Same Day"/>
    <x v="718"/>
    <s v="Vivian Mathis"/>
    <x v="0"/>
    <s v="United States"/>
    <s v="Newark"/>
    <x v="13"/>
    <n v="19711"/>
    <x v="3"/>
    <x v="1526"/>
    <x v="1"/>
    <x v="8"/>
    <x v="1504"/>
    <n v="32.54"/>
    <n v="2"/>
    <n v="0"/>
    <n v="15.944599999999998"/>
  </r>
  <r>
    <n v="3739"/>
    <x v="1848"/>
    <x v="0"/>
    <x v="10"/>
    <d v="2013-12-14T00:00:00"/>
    <s v="Standard Class"/>
    <x v="109"/>
    <s v="Logan Haushalter"/>
    <x v="0"/>
    <s v="United States"/>
    <s v="Jackson"/>
    <x v="12"/>
    <n v="49201"/>
    <x v="2"/>
    <x v="47"/>
    <x v="2"/>
    <x v="7"/>
    <x v="47"/>
    <n v="10.9"/>
    <n v="1"/>
    <n v="0"/>
    <n v="3.0520000000000005"/>
  </r>
  <r>
    <n v="3740"/>
    <x v="1848"/>
    <x v="0"/>
    <x v="10"/>
    <d v="2013-12-14T00:00:00"/>
    <s v="Standard Class"/>
    <x v="109"/>
    <s v="Logan Haushalter"/>
    <x v="0"/>
    <s v="United States"/>
    <s v="Jackson"/>
    <x v="12"/>
    <n v="49201"/>
    <x v="2"/>
    <x v="1016"/>
    <x v="2"/>
    <x v="11"/>
    <x v="998"/>
    <n v="59.98"/>
    <n v="2"/>
    <n v="0"/>
    <n v="25.191600000000001"/>
  </r>
  <r>
    <n v="3741"/>
    <x v="1848"/>
    <x v="0"/>
    <x v="10"/>
    <d v="2013-12-14T00:00:00"/>
    <s v="Standard Class"/>
    <x v="109"/>
    <s v="Logan Haushalter"/>
    <x v="0"/>
    <s v="United States"/>
    <s v="Jackson"/>
    <x v="12"/>
    <n v="49201"/>
    <x v="2"/>
    <x v="14"/>
    <x v="1"/>
    <x v="9"/>
    <x v="14"/>
    <n v="61.929000000000002"/>
    <n v="1"/>
    <n v="0.1"/>
    <n v="23.395400000000002"/>
  </r>
  <r>
    <n v="3742"/>
    <x v="1849"/>
    <x v="0"/>
    <x v="804"/>
    <d v="2013-01-21T00:00:00"/>
    <s v="Standard Class"/>
    <x v="576"/>
    <s v="William Brown"/>
    <x v="0"/>
    <s v="United States"/>
    <s v="New York City"/>
    <x v="15"/>
    <n v="10011"/>
    <x v="3"/>
    <x v="318"/>
    <x v="1"/>
    <x v="12"/>
    <x v="315"/>
    <n v="16.52"/>
    <n v="4"/>
    <n v="0"/>
    <n v="7.5991999999999997"/>
  </r>
  <r>
    <n v="3743"/>
    <x v="1849"/>
    <x v="0"/>
    <x v="804"/>
    <d v="2013-01-21T00:00:00"/>
    <s v="Standard Class"/>
    <x v="576"/>
    <s v="William Brown"/>
    <x v="0"/>
    <s v="United States"/>
    <s v="New York City"/>
    <x v="15"/>
    <n v="10011"/>
    <x v="3"/>
    <x v="1283"/>
    <x v="1"/>
    <x v="10"/>
    <x v="1259"/>
    <n v="60.12"/>
    <n v="9"/>
    <n v="0"/>
    <n v="28.857599999999998"/>
  </r>
  <r>
    <n v="3744"/>
    <x v="1849"/>
    <x v="0"/>
    <x v="804"/>
    <d v="2013-01-21T00:00:00"/>
    <s v="Standard Class"/>
    <x v="576"/>
    <s v="William Brown"/>
    <x v="0"/>
    <s v="United States"/>
    <s v="New York City"/>
    <x v="15"/>
    <n v="10011"/>
    <x v="3"/>
    <x v="340"/>
    <x v="1"/>
    <x v="8"/>
    <x v="336"/>
    <n v="49.536000000000001"/>
    <n v="3"/>
    <n v="0.2"/>
    <n v="17.337599999999998"/>
  </r>
  <r>
    <n v="3745"/>
    <x v="1850"/>
    <x v="2"/>
    <x v="745"/>
    <d v="2011-10-24T00:00:00"/>
    <s v="Same Day"/>
    <x v="275"/>
    <s v="Arthur Prichep"/>
    <x v="0"/>
    <s v="United States"/>
    <s v="Rock Hill"/>
    <x v="20"/>
    <n v="29730"/>
    <x v="0"/>
    <x v="1432"/>
    <x v="1"/>
    <x v="13"/>
    <x v="1411"/>
    <n v="11.850000000000001"/>
    <n v="3"/>
    <n v="0"/>
    <n v="3.7919999999999994"/>
  </r>
  <r>
    <n v="3746"/>
    <x v="1851"/>
    <x v="0"/>
    <x v="713"/>
    <d v="2013-09-29T00:00:00"/>
    <s v="Second Class"/>
    <x v="154"/>
    <s v="Russell Applegate"/>
    <x v="0"/>
    <s v="United States"/>
    <s v="Columbus"/>
    <x v="32"/>
    <n v="31907"/>
    <x v="0"/>
    <x v="392"/>
    <x v="1"/>
    <x v="4"/>
    <x v="388"/>
    <n v="118.25"/>
    <n v="5"/>
    <n v="0"/>
    <n v="34.292499999999997"/>
  </r>
  <r>
    <n v="3747"/>
    <x v="1851"/>
    <x v="0"/>
    <x v="713"/>
    <d v="2013-09-29T00:00:00"/>
    <s v="Second Class"/>
    <x v="154"/>
    <s v="Russell Applegate"/>
    <x v="0"/>
    <s v="United States"/>
    <s v="Columbus"/>
    <x v="32"/>
    <n v="31907"/>
    <x v="0"/>
    <x v="1265"/>
    <x v="0"/>
    <x v="1"/>
    <x v="1240"/>
    <n v="368.96999999999997"/>
    <n v="3"/>
    <n v="0"/>
    <n v="81.173400000000001"/>
  </r>
  <r>
    <n v="3748"/>
    <x v="1852"/>
    <x v="3"/>
    <x v="151"/>
    <d v="2014-08-30T00:00:00"/>
    <s v="Second Class"/>
    <x v="112"/>
    <s v="Dan Reichenbach"/>
    <x v="1"/>
    <s v="United States"/>
    <s v="Inglewood"/>
    <x v="1"/>
    <n v="90301"/>
    <x v="1"/>
    <x v="1071"/>
    <x v="0"/>
    <x v="5"/>
    <x v="1051"/>
    <n v="198.46"/>
    <n v="2"/>
    <n v="0"/>
    <n v="99.23"/>
  </r>
  <r>
    <n v="3749"/>
    <x v="1852"/>
    <x v="3"/>
    <x v="151"/>
    <d v="2014-08-30T00:00:00"/>
    <s v="Second Class"/>
    <x v="112"/>
    <s v="Dan Reichenbach"/>
    <x v="1"/>
    <s v="United States"/>
    <s v="Inglewood"/>
    <x v="1"/>
    <n v="90301"/>
    <x v="1"/>
    <x v="1429"/>
    <x v="1"/>
    <x v="9"/>
    <x v="1408"/>
    <n v="321.92"/>
    <n v="4"/>
    <n v="0"/>
    <n v="96.575999999999993"/>
  </r>
  <r>
    <n v="3750"/>
    <x v="1852"/>
    <x v="3"/>
    <x v="151"/>
    <d v="2014-08-30T00:00:00"/>
    <s v="Second Class"/>
    <x v="112"/>
    <s v="Dan Reichenbach"/>
    <x v="1"/>
    <s v="United States"/>
    <s v="Inglewood"/>
    <x v="1"/>
    <n v="90301"/>
    <x v="1"/>
    <x v="1572"/>
    <x v="2"/>
    <x v="16"/>
    <x v="1554"/>
    <n v="879.98400000000004"/>
    <n v="2"/>
    <n v="0.2"/>
    <n v="329.99400000000003"/>
  </r>
  <r>
    <n v="3751"/>
    <x v="1852"/>
    <x v="3"/>
    <x v="151"/>
    <d v="2014-08-30T00:00:00"/>
    <s v="Second Class"/>
    <x v="112"/>
    <s v="Dan Reichenbach"/>
    <x v="1"/>
    <s v="United States"/>
    <s v="Inglewood"/>
    <x v="1"/>
    <n v="90301"/>
    <x v="1"/>
    <x v="675"/>
    <x v="1"/>
    <x v="14"/>
    <x v="669"/>
    <n v="28.4"/>
    <n v="5"/>
    <n v="0"/>
    <n v="8.2359999999999989"/>
  </r>
  <r>
    <n v="3752"/>
    <x v="1852"/>
    <x v="3"/>
    <x v="151"/>
    <d v="2014-08-30T00:00:00"/>
    <s v="Second Class"/>
    <x v="112"/>
    <s v="Dan Reichenbach"/>
    <x v="1"/>
    <s v="United States"/>
    <s v="Inglewood"/>
    <x v="1"/>
    <n v="90301"/>
    <x v="1"/>
    <x v="370"/>
    <x v="0"/>
    <x v="1"/>
    <x v="366"/>
    <n v="230.28000000000003"/>
    <n v="3"/>
    <n v="0.2"/>
    <n v="23.027999999999992"/>
  </r>
  <r>
    <n v="3753"/>
    <x v="1852"/>
    <x v="3"/>
    <x v="151"/>
    <d v="2014-08-30T00:00:00"/>
    <s v="Second Class"/>
    <x v="112"/>
    <s v="Dan Reichenbach"/>
    <x v="1"/>
    <s v="United States"/>
    <s v="Inglewood"/>
    <x v="1"/>
    <n v="90301"/>
    <x v="1"/>
    <x v="968"/>
    <x v="1"/>
    <x v="10"/>
    <x v="952"/>
    <n v="116.28"/>
    <n v="3"/>
    <n v="0"/>
    <n v="56.977199999999996"/>
  </r>
  <r>
    <n v="3754"/>
    <x v="1852"/>
    <x v="3"/>
    <x v="151"/>
    <d v="2014-08-30T00:00:00"/>
    <s v="Second Class"/>
    <x v="112"/>
    <s v="Dan Reichenbach"/>
    <x v="1"/>
    <s v="United States"/>
    <s v="Inglewood"/>
    <x v="1"/>
    <n v="90301"/>
    <x v="1"/>
    <x v="115"/>
    <x v="1"/>
    <x v="8"/>
    <x v="115"/>
    <n v="841.5680000000001"/>
    <n v="2"/>
    <n v="0.2"/>
    <n v="294.54879999999991"/>
  </r>
  <r>
    <n v="3755"/>
    <x v="1852"/>
    <x v="3"/>
    <x v="151"/>
    <d v="2014-08-30T00:00:00"/>
    <s v="Second Class"/>
    <x v="112"/>
    <s v="Dan Reichenbach"/>
    <x v="1"/>
    <s v="United States"/>
    <s v="Inglewood"/>
    <x v="1"/>
    <n v="90301"/>
    <x v="1"/>
    <x v="1043"/>
    <x v="1"/>
    <x v="4"/>
    <x v="1023"/>
    <n v="354.90000000000003"/>
    <n v="5"/>
    <n v="0"/>
    <n v="17.744999999999962"/>
  </r>
  <r>
    <n v="3756"/>
    <x v="1853"/>
    <x v="0"/>
    <x v="840"/>
    <d v="2013-03-07T00:00:00"/>
    <s v="First Class"/>
    <x v="684"/>
    <s v="Jason Gross"/>
    <x v="1"/>
    <s v="United States"/>
    <s v="Odessa"/>
    <x v="5"/>
    <n v="79762"/>
    <x v="2"/>
    <x v="827"/>
    <x v="1"/>
    <x v="10"/>
    <x v="815"/>
    <n v="42.783999999999999"/>
    <n v="7"/>
    <n v="0.2"/>
    <n v="15.509199999999998"/>
  </r>
  <r>
    <n v="3757"/>
    <x v="1853"/>
    <x v="0"/>
    <x v="840"/>
    <d v="2013-03-07T00:00:00"/>
    <s v="First Class"/>
    <x v="684"/>
    <s v="Jason Gross"/>
    <x v="1"/>
    <s v="United States"/>
    <s v="Odessa"/>
    <x v="5"/>
    <n v="79762"/>
    <x v="2"/>
    <x v="1578"/>
    <x v="0"/>
    <x v="1"/>
    <x v="1560"/>
    <n v="563.42999999999984"/>
    <n v="5"/>
    <n v="0.3"/>
    <n v="-56.343000000000018"/>
  </r>
  <r>
    <n v="3758"/>
    <x v="1854"/>
    <x v="0"/>
    <x v="905"/>
    <d v="2013-03-05T00:00:00"/>
    <s v="Standard Class"/>
    <x v="48"/>
    <s v="Lena Cacioppo"/>
    <x v="0"/>
    <s v="United States"/>
    <s v="Newark"/>
    <x v="24"/>
    <n v="43055"/>
    <x v="3"/>
    <x v="1500"/>
    <x v="1"/>
    <x v="6"/>
    <x v="1479"/>
    <n v="111.104"/>
    <n v="7"/>
    <n v="0.2"/>
    <n v="8.3328000000000024"/>
  </r>
  <r>
    <n v="3759"/>
    <x v="1855"/>
    <x v="1"/>
    <x v="227"/>
    <d v="2012-09-23T00:00:00"/>
    <s v="Standard Class"/>
    <x v="334"/>
    <s v="George Bell"/>
    <x v="1"/>
    <s v="United States"/>
    <s v="Los Angeles"/>
    <x v="1"/>
    <n v="90049"/>
    <x v="1"/>
    <x v="241"/>
    <x v="1"/>
    <x v="6"/>
    <x v="239"/>
    <n v="11.68"/>
    <n v="2"/>
    <n v="0"/>
    <n v="5.4895999999999994"/>
  </r>
  <r>
    <n v="3760"/>
    <x v="1855"/>
    <x v="1"/>
    <x v="227"/>
    <d v="2012-09-23T00:00:00"/>
    <s v="Standard Class"/>
    <x v="334"/>
    <s v="George Bell"/>
    <x v="1"/>
    <s v="United States"/>
    <s v="Los Angeles"/>
    <x v="1"/>
    <n v="90049"/>
    <x v="1"/>
    <x v="1566"/>
    <x v="1"/>
    <x v="14"/>
    <x v="1548"/>
    <n v="16.899999999999999"/>
    <n v="2"/>
    <n v="0"/>
    <n v="5.0699999999999985"/>
  </r>
  <r>
    <n v="3761"/>
    <x v="1855"/>
    <x v="1"/>
    <x v="227"/>
    <d v="2012-09-23T00:00:00"/>
    <s v="Standard Class"/>
    <x v="334"/>
    <s v="George Bell"/>
    <x v="1"/>
    <s v="United States"/>
    <s v="Los Angeles"/>
    <x v="1"/>
    <n v="90049"/>
    <x v="1"/>
    <x v="1122"/>
    <x v="0"/>
    <x v="5"/>
    <x v="1101"/>
    <n v="24.4"/>
    <n v="2"/>
    <n v="0"/>
    <n v="10.248000000000001"/>
  </r>
  <r>
    <n v="3762"/>
    <x v="1856"/>
    <x v="3"/>
    <x v="605"/>
    <d v="2014-05-18T00:00:00"/>
    <s v="Standard Class"/>
    <x v="237"/>
    <s v="Chloris Kastensmidt"/>
    <x v="0"/>
    <s v="United States"/>
    <s v="Everett"/>
    <x v="31"/>
    <n v="2149"/>
    <x v="3"/>
    <x v="161"/>
    <x v="1"/>
    <x v="10"/>
    <x v="1286"/>
    <n v="87.6"/>
    <n v="5"/>
    <n v="0"/>
    <n v="42.047999999999995"/>
  </r>
  <r>
    <n v="3763"/>
    <x v="1857"/>
    <x v="0"/>
    <x v="572"/>
    <d v="2013-08-19T00:00:00"/>
    <s v="Second Class"/>
    <x v="378"/>
    <s v="Theresa Swint"/>
    <x v="1"/>
    <s v="United States"/>
    <s v="West Allis"/>
    <x v="6"/>
    <n v="53214"/>
    <x v="2"/>
    <x v="430"/>
    <x v="0"/>
    <x v="0"/>
    <x v="425"/>
    <n v="241.96"/>
    <n v="2"/>
    <n v="0"/>
    <n v="24.195999999999998"/>
  </r>
  <r>
    <n v="3764"/>
    <x v="1857"/>
    <x v="0"/>
    <x v="572"/>
    <d v="2013-08-19T00:00:00"/>
    <s v="Second Class"/>
    <x v="378"/>
    <s v="Theresa Swint"/>
    <x v="1"/>
    <s v="United States"/>
    <s v="West Allis"/>
    <x v="6"/>
    <n v="53214"/>
    <x v="2"/>
    <x v="798"/>
    <x v="1"/>
    <x v="8"/>
    <x v="788"/>
    <n v="8.52"/>
    <n v="3"/>
    <n v="0"/>
    <n v="4.1747999999999994"/>
  </r>
  <r>
    <n v="3765"/>
    <x v="1858"/>
    <x v="3"/>
    <x v="906"/>
    <d v="2014-03-03T00:00:00"/>
    <s v="Standard Class"/>
    <x v="659"/>
    <s v="Michelle Huthwaite"/>
    <x v="0"/>
    <s v="United States"/>
    <s v="Chicago"/>
    <x v="10"/>
    <n v="60623"/>
    <x v="2"/>
    <x v="98"/>
    <x v="1"/>
    <x v="8"/>
    <x v="98"/>
    <n v="1.7879999999999996"/>
    <n v="3"/>
    <n v="0.8"/>
    <n v="-3.0396000000000001"/>
  </r>
  <r>
    <n v="3766"/>
    <x v="1859"/>
    <x v="0"/>
    <x v="844"/>
    <d v="2013-03-26T00:00:00"/>
    <s v="Standard Class"/>
    <x v="678"/>
    <s v="Dario Medina"/>
    <x v="1"/>
    <s v="United States"/>
    <s v="Houston"/>
    <x v="5"/>
    <n v="77036"/>
    <x v="2"/>
    <x v="1169"/>
    <x v="0"/>
    <x v="3"/>
    <x v="1147"/>
    <n v="99.372"/>
    <n v="2"/>
    <n v="0.3"/>
    <n v="-1.4196000000000097"/>
  </r>
  <r>
    <n v="3767"/>
    <x v="1859"/>
    <x v="0"/>
    <x v="844"/>
    <d v="2013-03-26T00:00:00"/>
    <s v="Standard Class"/>
    <x v="678"/>
    <s v="Dario Medina"/>
    <x v="1"/>
    <s v="United States"/>
    <s v="Houston"/>
    <x v="5"/>
    <n v="77036"/>
    <x v="2"/>
    <x v="59"/>
    <x v="1"/>
    <x v="6"/>
    <x v="59"/>
    <n v="1.3440000000000001"/>
    <n v="1"/>
    <n v="0.2"/>
    <n v="0.504"/>
  </r>
  <r>
    <n v="3768"/>
    <x v="1860"/>
    <x v="1"/>
    <x v="575"/>
    <d v="2012-12-10T00:00:00"/>
    <s v="Second Class"/>
    <x v="342"/>
    <s v="Joel Jenkins"/>
    <x v="2"/>
    <s v="United States"/>
    <s v="Houston"/>
    <x v="5"/>
    <n v="77036"/>
    <x v="2"/>
    <x v="173"/>
    <x v="2"/>
    <x v="7"/>
    <x v="172"/>
    <n v="119.96000000000001"/>
    <n v="5"/>
    <n v="0.2"/>
    <n v="11.996000000000002"/>
  </r>
  <r>
    <n v="3769"/>
    <x v="1861"/>
    <x v="2"/>
    <x v="757"/>
    <d v="2011-12-20T00:00:00"/>
    <s v="Second Class"/>
    <x v="10"/>
    <s v="Ken Black"/>
    <x v="1"/>
    <s v="United States"/>
    <s v="Hialeah"/>
    <x v="2"/>
    <n v="33012"/>
    <x v="0"/>
    <x v="1153"/>
    <x v="0"/>
    <x v="1"/>
    <x v="1132"/>
    <n v="1013.8320000000001"/>
    <n v="9"/>
    <n v="0.2"/>
    <n v="101.38319999999999"/>
  </r>
  <r>
    <n v="3770"/>
    <x v="1861"/>
    <x v="2"/>
    <x v="757"/>
    <d v="2011-12-20T00:00:00"/>
    <s v="Second Class"/>
    <x v="10"/>
    <s v="Ken Black"/>
    <x v="1"/>
    <s v="United States"/>
    <s v="Hialeah"/>
    <x v="2"/>
    <n v="33012"/>
    <x v="0"/>
    <x v="310"/>
    <x v="1"/>
    <x v="13"/>
    <x v="307"/>
    <n v="1.984"/>
    <n v="2"/>
    <n v="0.2"/>
    <n v="0.66959999999999997"/>
  </r>
  <r>
    <n v="3771"/>
    <x v="1862"/>
    <x v="0"/>
    <x v="907"/>
    <d v="2013-12-22T00:00:00"/>
    <s v="Standard Class"/>
    <x v="380"/>
    <s v="Charles McCrossin"/>
    <x v="0"/>
    <s v="United States"/>
    <s v="San Francisco"/>
    <x v="1"/>
    <n v="94122"/>
    <x v="1"/>
    <x v="489"/>
    <x v="0"/>
    <x v="3"/>
    <x v="484"/>
    <n v="2003.52"/>
    <n v="6"/>
    <n v="0.2"/>
    <n v="-325.57200000000023"/>
  </r>
  <r>
    <n v="3772"/>
    <x v="1863"/>
    <x v="0"/>
    <x v="536"/>
    <d v="2013-05-18T00:00:00"/>
    <s v="Standard Class"/>
    <x v="524"/>
    <s v="Filia McAdams"/>
    <x v="1"/>
    <s v="United States"/>
    <s v="Philadelphia"/>
    <x v="9"/>
    <n v="19140"/>
    <x v="3"/>
    <x v="232"/>
    <x v="1"/>
    <x v="4"/>
    <x v="230"/>
    <n v="82.367999999999995"/>
    <n v="2"/>
    <n v="0.2"/>
    <n v="-19.562399999999997"/>
  </r>
  <r>
    <n v="3773"/>
    <x v="1864"/>
    <x v="2"/>
    <x v="908"/>
    <d v="2011-08-11T00:00:00"/>
    <s v="Second Class"/>
    <x v="288"/>
    <s v="Roland Fjeld"/>
    <x v="0"/>
    <s v="United States"/>
    <s v="Columbia"/>
    <x v="20"/>
    <n v="29203"/>
    <x v="0"/>
    <x v="917"/>
    <x v="2"/>
    <x v="11"/>
    <x v="900"/>
    <n v="62.91"/>
    <n v="3"/>
    <n v="0"/>
    <n v="22.647599999999997"/>
  </r>
  <r>
    <n v="3774"/>
    <x v="1865"/>
    <x v="2"/>
    <x v="909"/>
    <d v="2011-04-13T00:00:00"/>
    <s v="Second Class"/>
    <x v="271"/>
    <s v="Jay Kimmel"/>
    <x v="0"/>
    <s v="United States"/>
    <s v="Miami"/>
    <x v="2"/>
    <n v="33180"/>
    <x v="0"/>
    <x v="1579"/>
    <x v="1"/>
    <x v="13"/>
    <x v="1561"/>
    <n v="6.911999999999999"/>
    <n v="3"/>
    <n v="0.2"/>
    <n v="2.3327999999999998"/>
  </r>
  <r>
    <n v="3775"/>
    <x v="1865"/>
    <x v="2"/>
    <x v="909"/>
    <d v="2011-04-13T00:00:00"/>
    <s v="Second Class"/>
    <x v="271"/>
    <s v="Jay Kimmel"/>
    <x v="0"/>
    <s v="United States"/>
    <s v="Miami"/>
    <x v="2"/>
    <n v="33180"/>
    <x v="0"/>
    <x v="265"/>
    <x v="2"/>
    <x v="11"/>
    <x v="262"/>
    <n v="383.97600000000006"/>
    <n v="3"/>
    <n v="0.2"/>
    <n v="81.59490000000001"/>
  </r>
  <r>
    <n v="3776"/>
    <x v="1865"/>
    <x v="2"/>
    <x v="909"/>
    <d v="2011-04-13T00:00:00"/>
    <s v="Second Class"/>
    <x v="271"/>
    <s v="Jay Kimmel"/>
    <x v="0"/>
    <s v="United States"/>
    <s v="Miami"/>
    <x v="2"/>
    <n v="33180"/>
    <x v="0"/>
    <x v="815"/>
    <x v="1"/>
    <x v="10"/>
    <x v="803"/>
    <n v="10.368000000000002"/>
    <n v="2"/>
    <n v="0.2"/>
    <n v="3.6288"/>
  </r>
  <r>
    <n v="3777"/>
    <x v="1865"/>
    <x v="2"/>
    <x v="909"/>
    <d v="2011-04-13T00:00:00"/>
    <s v="Second Class"/>
    <x v="271"/>
    <s v="Jay Kimmel"/>
    <x v="0"/>
    <s v="United States"/>
    <s v="Miami"/>
    <x v="2"/>
    <n v="33180"/>
    <x v="0"/>
    <x v="1580"/>
    <x v="2"/>
    <x v="11"/>
    <x v="1562"/>
    <n v="335.94400000000002"/>
    <n v="7"/>
    <n v="0.2"/>
    <n v="41.992999999999995"/>
  </r>
  <r>
    <n v="3778"/>
    <x v="1866"/>
    <x v="1"/>
    <x v="910"/>
    <d v="2012-05-08T00:00:00"/>
    <s v="Standard Class"/>
    <x v="674"/>
    <s v="Julia Barnett"/>
    <x v="2"/>
    <s v="United States"/>
    <s v="Chula Vista"/>
    <x v="1"/>
    <n v="91911"/>
    <x v="1"/>
    <x v="1319"/>
    <x v="0"/>
    <x v="5"/>
    <x v="1296"/>
    <n v="665.88"/>
    <n v="6"/>
    <n v="0"/>
    <n v="106.54079999999999"/>
  </r>
  <r>
    <n v="3779"/>
    <x v="1867"/>
    <x v="3"/>
    <x v="329"/>
    <d v="2014-12-03T00:00:00"/>
    <s v="Second Class"/>
    <x v="43"/>
    <s v="Parhena Norris"/>
    <x v="2"/>
    <s v="United States"/>
    <s v="Miami"/>
    <x v="2"/>
    <n v="33180"/>
    <x v="0"/>
    <x v="993"/>
    <x v="2"/>
    <x v="7"/>
    <x v="976"/>
    <n v="71.975999999999999"/>
    <n v="3"/>
    <n v="0.2"/>
    <n v="8.9969999999999892"/>
  </r>
  <r>
    <n v="3780"/>
    <x v="1868"/>
    <x v="3"/>
    <x v="911"/>
    <d v="2014-02-21T00:00:00"/>
    <s v="Standard Class"/>
    <x v="166"/>
    <s v="Luke Foster"/>
    <x v="0"/>
    <s v="United States"/>
    <s v="New York City"/>
    <x v="15"/>
    <n v="10035"/>
    <x v="3"/>
    <x v="423"/>
    <x v="1"/>
    <x v="10"/>
    <x v="418"/>
    <n v="37.94"/>
    <n v="2"/>
    <n v="0"/>
    <n v="18.211199999999998"/>
  </r>
  <r>
    <n v="3781"/>
    <x v="1869"/>
    <x v="2"/>
    <x v="912"/>
    <d v="2011-11-20T00:00:00"/>
    <s v="Standard Class"/>
    <x v="563"/>
    <s v="Rick Huthwaite"/>
    <x v="2"/>
    <s v="United States"/>
    <s v="Manhattan"/>
    <x v="41"/>
    <n v="66502"/>
    <x v="2"/>
    <x v="1075"/>
    <x v="2"/>
    <x v="7"/>
    <x v="1056"/>
    <n v="273.95999999999998"/>
    <n v="2"/>
    <n v="0"/>
    <n v="10.958399999999983"/>
  </r>
  <r>
    <n v="3782"/>
    <x v="1870"/>
    <x v="1"/>
    <x v="584"/>
    <d v="2012-07-14T00:00:00"/>
    <s v="Second Class"/>
    <x v="430"/>
    <s v="Matt Collins"/>
    <x v="0"/>
    <s v="United States"/>
    <s v="Philadelphia"/>
    <x v="9"/>
    <n v="19120"/>
    <x v="3"/>
    <x v="1334"/>
    <x v="2"/>
    <x v="7"/>
    <x v="1310"/>
    <n v="269.98199999999997"/>
    <n v="3"/>
    <n v="0.4"/>
    <n v="40.497299999999996"/>
  </r>
  <r>
    <n v="3783"/>
    <x v="1871"/>
    <x v="3"/>
    <x v="38"/>
    <d v="2014-11-17T00:00:00"/>
    <s v="Second Class"/>
    <x v="438"/>
    <s v="Michael Nguyen"/>
    <x v="0"/>
    <s v="United States"/>
    <s v="Memphis"/>
    <x v="18"/>
    <n v="38109"/>
    <x v="0"/>
    <x v="1101"/>
    <x v="1"/>
    <x v="10"/>
    <x v="1081"/>
    <n v="8.9039999999999999"/>
    <n v="3"/>
    <n v="0.2"/>
    <n v="3.3389999999999995"/>
  </r>
  <r>
    <n v="3784"/>
    <x v="1871"/>
    <x v="3"/>
    <x v="38"/>
    <d v="2014-11-17T00:00:00"/>
    <s v="Second Class"/>
    <x v="438"/>
    <s v="Michael Nguyen"/>
    <x v="0"/>
    <s v="United States"/>
    <s v="Memphis"/>
    <x v="18"/>
    <n v="38109"/>
    <x v="0"/>
    <x v="906"/>
    <x v="1"/>
    <x v="4"/>
    <x v="889"/>
    <n v="720.06400000000008"/>
    <n v="4"/>
    <n v="0.2"/>
    <n v="-63.005600000000015"/>
  </r>
  <r>
    <n v="3785"/>
    <x v="1872"/>
    <x v="3"/>
    <x v="689"/>
    <d v="2014-08-05T00:00:00"/>
    <s v="Standard Class"/>
    <x v="258"/>
    <s v="Eugene Hildebrand"/>
    <x v="2"/>
    <s v="United States"/>
    <s v="Fort Lauderdale"/>
    <x v="2"/>
    <n v="33311"/>
    <x v="0"/>
    <x v="1113"/>
    <x v="2"/>
    <x v="11"/>
    <x v="1093"/>
    <n v="41.424000000000007"/>
    <n v="2"/>
    <n v="0.2"/>
    <n v="8.2847999999999971"/>
  </r>
  <r>
    <n v="3786"/>
    <x v="1873"/>
    <x v="3"/>
    <x v="377"/>
    <d v="2014-12-31T00:00:00"/>
    <s v="Standard Class"/>
    <x v="426"/>
    <s v="Tracy Collins"/>
    <x v="2"/>
    <s v="United States"/>
    <s v="Columbus"/>
    <x v="24"/>
    <n v="43229"/>
    <x v="3"/>
    <x v="1581"/>
    <x v="1"/>
    <x v="8"/>
    <x v="1563"/>
    <n v="3.1320000000000001"/>
    <n v="2"/>
    <n v="0.7"/>
    <n v="-2.6099999999999994"/>
  </r>
  <r>
    <n v="3787"/>
    <x v="1874"/>
    <x v="0"/>
    <x v="731"/>
    <d v="2013-11-05T00:00:00"/>
    <s v="Standard Class"/>
    <x v="63"/>
    <s v="Jonathan Doherty"/>
    <x v="1"/>
    <s v="United States"/>
    <s v="Los Angeles"/>
    <x v="1"/>
    <n v="90045"/>
    <x v="1"/>
    <x v="1449"/>
    <x v="1"/>
    <x v="4"/>
    <x v="1427"/>
    <n v="1085.42"/>
    <n v="7"/>
    <n v="0"/>
    <n v="282.20920000000001"/>
  </r>
  <r>
    <n v="3788"/>
    <x v="1875"/>
    <x v="0"/>
    <x v="913"/>
    <d v="2013-09-10T00:00:00"/>
    <s v="Standard Class"/>
    <x v="582"/>
    <s v="Ivan Liston"/>
    <x v="0"/>
    <s v="United States"/>
    <s v="Houston"/>
    <x v="5"/>
    <n v="77041"/>
    <x v="2"/>
    <x v="282"/>
    <x v="1"/>
    <x v="6"/>
    <x v="279"/>
    <n v="3.9119999999999999"/>
    <n v="1"/>
    <n v="0.2"/>
    <n v="1.0269000000000001"/>
  </r>
  <r>
    <n v="3789"/>
    <x v="1875"/>
    <x v="0"/>
    <x v="913"/>
    <d v="2013-09-10T00:00:00"/>
    <s v="Standard Class"/>
    <x v="582"/>
    <s v="Ivan Liston"/>
    <x v="0"/>
    <s v="United States"/>
    <s v="Houston"/>
    <x v="5"/>
    <n v="77041"/>
    <x v="2"/>
    <x v="1062"/>
    <x v="1"/>
    <x v="6"/>
    <x v="1042"/>
    <n v="62.376000000000005"/>
    <n v="3"/>
    <n v="0.2"/>
    <n v="7.0172999999999952"/>
  </r>
  <r>
    <n v="3790"/>
    <x v="1876"/>
    <x v="0"/>
    <x v="764"/>
    <d v="2013-04-22T00:00:00"/>
    <s v="Standard Class"/>
    <x v="680"/>
    <s v="Sean Wendt"/>
    <x v="2"/>
    <s v="United States"/>
    <s v="Omaha"/>
    <x v="8"/>
    <n v="68104"/>
    <x v="2"/>
    <x v="195"/>
    <x v="1"/>
    <x v="13"/>
    <x v="194"/>
    <n v="29.049999999999997"/>
    <n v="5"/>
    <n v="0"/>
    <n v="9.0054999999999996"/>
  </r>
  <r>
    <n v="3791"/>
    <x v="1877"/>
    <x v="2"/>
    <x v="260"/>
    <d v="2011-07-11T00:00:00"/>
    <s v="Standard Class"/>
    <x v="503"/>
    <s v="Dennis Pardue"/>
    <x v="2"/>
    <s v="United States"/>
    <s v="Los Angeles"/>
    <x v="1"/>
    <n v="90004"/>
    <x v="1"/>
    <x v="443"/>
    <x v="1"/>
    <x v="8"/>
    <x v="438"/>
    <n v="180.96000000000004"/>
    <n v="6"/>
    <n v="0.2"/>
    <n v="67.86"/>
  </r>
  <r>
    <n v="3792"/>
    <x v="1878"/>
    <x v="1"/>
    <x v="914"/>
    <d v="2012-02-28T00:00:00"/>
    <s v="First Class"/>
    <x v="387"/>
    <s v="Bill Tyler"/>
    <x v="1"/>
    <s v="United States"/>
    <s v="Altoona"/>
    <x v="9"/>
    <n v="16602"/>
    <x v="3"/>
    <x v="185"/>
    <x v="1"/>
    <x v="8"/>
    <x v="184"/>
    <n v="4.4190000000000005"/>
    <n v="3"/>
    <n v="0.7"/>
    <n v="-3.3879000000000001"/>
  </r>
  <r>
    <n v="3793"/>
    <x v="1878"/>
    <x v="1"/>
    <x v="914"/>
    <d v="2012-02-28T00:00:00"/>
    <s v="First Class"/>
    <x v="387"/>
    <s v="Bill Tyler"/>
    <x v="1"/>
    <s v="United States"/>
    <s v="Altoona"/>
    <x v="9"/>
    <n v="16602"/>
    <x v="3"/>
    <x v="1216"/>
    <x v="1"/>
    <x v="6"/>
    <x v="1191"/>
    <n v="16.032"/>
    <n v="6"/>
    <n v="0.2"/>
    <n v="2.2043999999999979"/>
  </r>
  <r>
    <n v="3794"/>
    <x v="1879"/>
    <x v="1"/>
    <x v="154"/>
    <d v="2012-12-01T00:00:00"/>
    <s v="Standard Class"/>
    <x v="188"/>
    <s v="Jeremy Ellison"/>
    <x v="0"/>
    <s v="United States"/>
    <s v="New York City"/>
    <x v="15"/>
    <n v="10024"/>
    <x v="3"/>
    <x v="1068"/>
    <x v="1"/>
    <x v="6"/>
    <x v="1048"/>
    <n v="29.79"/>
    <n v="3"/>
    <n v="0"/>
    <n v="12.511800000000001"/>
  </r>
  <r>
    <n v="3795"/>
    <x v="1880"/>
    <x v="2"/>
    <x v="915"/>
    <d v="2011-02-03T00:00:00"/>
    <s v="Standard Class"/>
    <x v="719"/>
    <s v="Ed Jacobs"/>
    <x v="0"/>
    <s v="United States"/>
    <s v="San Diego"/>
    <x v="1"/>
    <n v="92037"/>
    <x v="1"/>
    <x v="1277"/>
    <x v="1"/>
    <x v="4"/>
    <x v="1253"/>
    <n v="57.23"/>
    <n v="1"/>
    <n v="0"/>
    <n v="14.307499999999997"/>
  </r>
  <r>
    <n v="3796"/>
    <x v="1880"/>
    <x v="2"/>
    <x v="915"/>
    <d v="2011-02-03T00:00:00"/>
    <s v="Standard Class"/>
    <x v="719"/>
    <s v="Ed Jacobs"/>
    <x v="0"/>
    <s v="United States"/>
    <s v="San Diego"/>
    <x v="1"/>
    <n v="92037"/>
    <x v="1"/>
    <x v="1582"/>
    <x v="0"/>
    <x v="3"/>
    <x v="1564"/>
    <n v="333"/>
    <n v="3"/>
    <n v="0.2"/>
    <n v="-16.649999999999991"/>
  </r>
  <r>
    <n v="3797"/>
    <x v="1880"/>
    <x v="2"/>
    <x v="915"/>
    <d v="2011-02-03T00:00:00"/>
    <s v="Standard Class"/>
    <x v="719"/>
    <s v="Ed Jacobs"/>
    <x v="0"/>
    <s v="United States"/>
    <s v="San Diego"/>
    <x v="1"/>
    <n v="92037"/>
    <x v="1"/>
    <x v="1583"/>
    <x v="1"/>
    <x v="6"/>
    <x v="1565"/>
    <n v="36.44"/>
    <n v="4"/>
    <n v="0"/>
    <n v="12.025199999999998"/>
  </r>
  <r>
    <n v="3798"/>
    <x v="1881"/>
    <x v="3"/>
    <x v="397"/>
    <d v="2014-09-27T00:00:00"/>
    <s v="First Class"/>
    <x v="648"/>
    <s v="Bobby Elias"/>
    <x v="0"/>
    <s v="United States"/>
    <s v="Miami"/>
    <x v="2"/>
    <n v="33178"/>
    <x v="0"/>
    <x v="656"/>
    <x v="1"/>
    <x v="10"/>
    <x v="650"/>
    <n v="251.64"/>
    <n v="3"/>
    <n v="0.2"/>
    <n v="88.073999999999984"/>
  </r>
  <r>
    <n v="3799"/>
    <x v="1882"/>
    <x v="3"/>
    <x v="259"/>
    <d v="2014-11-06T00:00:00"/>
    <s v="First Class"/>
    <x v="126"/>
    <s v="Kelly Lampkin"/>
    <x v="1"/>
    <s v="United States"/>
    <s v="Greensboro"/>
    <x v="3"/>
    <n v="27405"/>
    <x v="0"/>
    <x v="309"/>
    <x v="0"/>
    <x v="3"/>
    <x v="306"/>
    <n v="523.76400000000001"/>
    <n v="3"/>
    <n v="0.4"/>
    <n v="-192.04680000000008"/>
  </r>
  <r>
    <n v="3800"/>
    <x v="1882"/>
    <x v="3"/>
    <x v="259"/>
    <d v="2014-11-06T00:00:00"/>
    <s v="First Class"/>
    <x v="126"/>
    <s v="Kelly Lampkin"/>
    <x v="1"/>
    <s v="United States"/>
    <s v="Greensboro"/>
    <x v="3"/>
    <n v="27405"/>
    <x v="0"/>
    <x v="1194"/>
    <x v="2"/>
    <x v="7"/>
    <x v="1170"/>
    <n v="1359.96"/>
    <n v="5"/>
    <n v="0.2"/>
    <n v="118.99650000000003"/>
  </r>
  <r>
    <n v="3801"/>
    <x v="1883"/>
    <x v="0"/>
    <x v="500"/>
    <d v="2013-10-21T00:00:00"/>
    <s v="Standard Class"/>
    <x v="720"/>
    <s v="Nathan Cano"/>
    <x v="0"/>
    <s v="United States"/>
    <s v="Jacksonville"/>
    <x v="3"/>
    <n v="28540"/>
    <x v="0"/>
    <x v="1584"/>
    <x v="0"/>
    <x v="1"/>
    <x v="1566"/>
    <n v="102.59200000000001"/>
    <n v="1"/>
    <n v="0.2"/>
    <n v="10.2592"/>
  </r>
  <r>
    <n v="3802"/>
    <x v="1883"/>
    <x v="0"/>
    <x v="500"/>
    <d v="2013-10-21T00:00:00"/>
    <s v="Standard Class"/>
    <x v="720"/>
    <s v="Nathan Cano"/>
    <x v="0"/>
    <s v="United States"/>
    <s v="Jacksonville"/>
    <x v="3"/>
    <n v="28540"/>
    <x v="0"/>
    <x v="721"/>
    <x v="2"/>
    <x v="11"/>
    <x v="713"/>
    <n v="22.704000000000001"/>
    <n v="1"/>
    <n v="0.2"/>
    <n v="5.9597999999999995"/>
  </r>
  <r>
    <n v="3803"/>
    <x v="1883"/>
    <x v="0"/>
    <x v="500"/>
    <d v="2013-10-21T00:00:00"/>
    <s v="Standard Class"/>
    <x v="720"/>
    <s v="Nathan Cano"/>
    <x v="0"/>
    <s v="United States"/>
    <s v="Jacksonville"/>
    <x v="3"/>
    <n v="28540"/>
    <x v="0"/>
    <x v="1413"/>
    <x v="1"/>
    <x v="10"/>
    <x v="1391"/>
    <n v="93.024000000000001"/>
    <n v="3"/>
    <n v="0.2"/>
    <n v="33.721199999999996"/>
  </r>
  <r>
    <n v="3804"/>
    <x v="1883"/>
    <x v="0"/>
    <x v="500"/>
    <d v="2013-10-21T00:00:00"/>
    <s v="Standard Class"/>
    <x v="720"/>
    <s v="Nathan Cano"/>
    <x v="0"/>
    <s v="United States"/>
    <s v="Jacksonville"/>
    <x v="3"/>
    <n v="28540"/>
    <x v="0"/>
    <x v="1444"/>
    <x v="1"/>
    <x v="14"/>
    <x v="33"/>
    <n v="12.768000000000001"/>
    <n v="2"/>
    <n v="0.2"/>
    <n v="1.436399999999999"/>
  </r>
  <r>
    <n v="3805"/>
    <x v="1883"/>
    <x v="0"/>
    <x v="500"/>
    <d v="2013-10-21T00:00:00"/>
    <s v="Standard Class"/>
    <x v="720"/>
    <s v="Nathan Cano"/>
    <x v="0"/>
    <s v="United States"/>
    <s v="Jacksonville"/>
    <x v="3"/>
    <n v="28540"/>
    <x v="0"/>
    <x v="466"/>
    <x v="1"/>
    <x v="12"/>
    <x v="462"/>
    <n v="35.008000000000003"/>
    <n v="4"/>
    <n v="0.2"/>
    <n v="13.127999999999998"/>
  </r>
  <r>
    <n v="3806"/>
    <x v="1883"/>
    <x v="0"/>
    <x v="500"/>
    <d v="2013-10-21T00:00:00"/>
    <s v="Standard Class"/>
    <x v="720"/>
    <s v="Nathan Cano"/>
    <x v="0"/>
    <s v="United States"/>
    <s v="Jacksonville"/>
    <x v="3"/>
    <n v="28540"/>
    <x v="0"/>
    <x v="126"/>
    <x v="1"/>
    <x v="10"/>
    <x v="127"/>
    <n v="39.152000000000001"/>
    <n v="1"/>
    <n v="0.2"/>
    <n v="14.681999999999999"/>
  </r>
  <r>
    <n v="3807"/>
    <x v="1884"/>
    <x v="1"/>
    <x v="768"/>
    <d v="2012-11-19T00:00:00"/>
    <s v="Standard Class"/>
    <x v="706"/>
    <s v="Anna Häberlin"/>
    <x v="1"/>
    <s v="United States"/>
    <s v="Plantation"/>
    <x v="2"/>
    <n v="33317"/>
    <x v="0"/>
    <x v="454"/>
    <x v="1"/>
    <x v="6"/>
    <x v="450"/>
    <n v="11.76"/>
    <n v="5"/>
    <n v="0.2"/>
    <n v="1.3229999999999991"/>
  </r>
  <r>
    <n v="3808"/>
    <x v="1884"/>
    <x v="1"/>
    <x v="768"/>
    <d v="2012-11-19T00:00:00"/>
    <s v="Standard Class"/>
    <x v="706"/>
    <s v="Anna Häberlin"/>
    <x v="1"/>
    <s v="United States"/>
    <s v="Plantation"/>
    <x v="2"/>
    <n v="33317"/>
    <x v="0"/>
    <x v="44"/>
    <x v="1"/>
    <x v="8"/>
    <x v="44"/>
    <n v="5.2380000000000013"/>
    <n v="2"/>
    <n v="0.7"/>
    <n v="-4.0158000000000005"/>
  </r>
  <r>
    <n v="3809"/>
    <x v="1884"/>
    <x v="1"/>
    <x v="768"/>
    <d v="2012-11-19T00:00:00"/>
    <s v="Standard Class"/>
    <x v="706"/>
    <s v="Anna Häberlin"/>
    <x v="1"/>
    <s v="United States"/>
    <s v="Plantation"/>
    <x v="2"/>
    <n v="33317"/>
    <x v="0"/>
    <x v="1472"/>
    <x v="1"/>
    <x v="8"/>
    <x v="1450"/>
    <n v="4.6619999999999999"/>
    <n v="3"/>
    <n v="0.7"/>
    <n v="-3.7295999999999996"/>
  </r>
  <r>
    <n v="3810"/>
    <x v="1884"/>
    <x v="1"/>
    <x v="768"/>
    <d v="2012-11-19T00:00:00"/>
    <s v="Standard Class"/>
    <x v="706"/>
    <s v="Anna Häberlin"/>
    <x v="1"/>
    <s v="United States"/>
    <s v="Plantation"/>
    <x v="2"/>
    <n v="33317"/>
    <x v="0"/>
    <x v="1585"/>
    <x v="0"/>
    <x v="1"/>
    <x v="1567"/>
    <n v="523.91999999999996"/>
    <n v="5"/>
    <n v="0.2"/>
    <n v="-72.039000000000044"/>
  </r>
  <r>
    <n v="3811"/>
    <x v="1884"/>
    <x v="1"/>
    <x v="768"/>
    <d v="2012-11-19T00:00:00"/>
    <s v="Standard Class"/>
    <x v="706"/>
    <s v="Anna Häberlin"/>
    <x v="1"/>
    <s v="United States"/>
    <s v="Plantation"/>
    <x v="2"/>
    <n v="33317"/>
    <x v="0"/>
    <x v="1066"/>
    <x v="2"/>
    <x v="7"/>
    <x v="1046"/>
    <n v="100.792"/>
    <n v="1"/>
    <n v="0.2"/>
    <n v="10.079200000000007"/>
  </r>
  <r>
    <n v="3812"/>
    <x v="1884"/>
    <x v="1"/>
    <x v="768"/>
    <d v="2012-11-19T00:00:00"/>
    <s v="Standard Class"/>
    <x v="706"/>
    <s v="Anna Häberlin"/>
    <x v="1"/>
    <s v="United States"/>
    <s v="Plantation"/>
    <x v="2"/>
    <n v="33317"/>
    <x v="0"/>
    <x v="212"/>
    <x v="0"/>
    <x v="1"/>
    <x v="211"/>
    <n v="146.13600000000002"/>
    <n v="3"/>
    <n v="0.2"/>
    <n v="16.440299999999986"/>
  </r>
  <r>
    <n v="3813"/>
    <x v="1885"/>
    <x v="3"/>
    <x v="916"/>
    <d v="2014-03-06T00:00:00"/>
    <s v="Same Day"/>
    <x v="7"/>
    <s v="Pete Kriz"/>
    <x v="0"/>
    <s v="United States"/>
    <s v="Milwaukee"/>
    <x v="6"/>
    <n v="53209"/>
    <x v="2"/>
    <x v="1586"/>
    <x v="1"/>
    <x v="2"/>
    <x v="1568"/>
    <n v="25.06"/>
    <n v="2"/>
    <n v="0"/>
    <n v="11.778199999999998"/>
  </r>
  <r>
    <n v="3814"/>
    <x v="1886"/>
    <x v="1"/>
    <x v="599"/>
    <d v="2012-11-09T00:00:00"/>
    <s v="Standard Class"/>
    <x v="159"/>
    <s v="Nathan Gelder"/>
    <x v="0"/>
    <s v="United States"/>
    <s v="Quincy"/>
    <x v="10"/>
    <n v="62301"/>
    <x v="2"/>
    <x v="617"/>
    <x v="1"/>
    <x v="2"/>
    <x v="612"/>
    <n v="19.824000000000002"/>
    <n v="6"/>
    <n v="0.2"/>
    <n v="6.4427999999999992"/>
  </r>
  <r>
    <n v="3815"/>
    <x v="1887"/>
    <x v="0"/>
    <x v="630"/>
    <d v="2013-07-09T00:00:00"/>
    <s v="Same Day"/>
    <x v="9"/>
    <s v="Zuschuss Donatelli"/>
    <x v="0"/>
    <s v="United States"/>
    <s v="Jacksonville"/>
    <x v="2"/>
    <n v="32216"/>
    <x v="0"/>
    <x v="1164"/>
    <x v="2"/>
    <x v="7"/>
    <x v="1142"/>
    <n v="823.96000000000015"/>
    <n v="5"/>
    <n v="0.2"/>
    <n v="51.497499999999974"/>
  </r>
  <r>
    <n v="3816"/>
    <x v="1887"/>
    <x v="0"/>
    <x v="630"/>
    <d v="2013-07-09T00:00:00"/>
    <s v="Same Day"/>
    <x v="9"/>
    <s v="Zuschuss Donatelli"/>
    <x v="0"/>
    <s v="United States"/>
    <s v="Jacksonville"/>
    <x v="2"/>
    <n v="32216"/>
    <x v="0"/>
    <x v="112"/>
    <x v="1"/>
    <x v="10"/>
    <x v="112"/>
    <n v="15.984000000000002"/>
    <n v="2"/>
    <n v="0.2"/>
    <n v="4.9949999999999992"/>
  </r>
  <r>
    <n v="3817"/>
    <x v="1888"/>
    <x v="1"/>
    <x v="426"/>
    <d v="2012-09-19T00:00:00"/>
    <s v="Standard Class"/>
    <x v="508"/>
    <s v="Natalie Webber"/>
    <x v="0"/>
    <s v="United States"/>
    <s v="Mobile"/>
    <x v="19"/>
    <n v="36608"/>
    <x v="0"/>
    <x v="1382"/>
    <x v="0"/>
    <x v="3"/>
    <x v="1358"/>
    <n v="801.96"/>
    <n v="2"/>
    <n v="0"/>
    <n v="200.49"/>
  </r>
  <r>
    <n v="3818"/>
    <x v="1888"/>
    <x v="1"/>
    <x v="426"/>
    <d v="2012-09-19T00:00:00"/>
    <s v="Standard Class"/>
    <x v="508"/>
    <s v="Natalie Webber"/>
    <x v="0"/>
    <s v="United States"/>
    <s v="Mobile"/>
    <x v="19"/>
    <n v="36608"/>
    <x v="0"/>
    <x v="1431"/>
    <x v="2"/>
    <x v="7"/>
    <x v="1410"/>
    <n v="59.97"/>
    <n v="3"/>
    <n v="0"/>
    <n v="0"/>
  </r>
  <r>
    <n v="3819"/>
    <x v="1888"/>
    <x v="1"/>
    <x v="426"/>
    <d v="2012-09-19T00:00:00"/>
    <s v="Standard Class"/>
    <x v="508"/>
    <s v="Natalie Webber"/>
    <x v="0"/>
    <s v="United States"/>
    <s v="Mobile"/>
    <x v="19"/>
    <n v="36608"/>
    <x v="0"/>
    <x v="531"/>
    <x v="0"/>
    <x v="1"/>
    <x v="526"/>
    <n v="1056.8599999999999"/>
    <n v="7"/>
    <n v="0"/>
    <n v="306.48939999999988"/>
  </r>
  <r>
    <n v="3820"/>
    <x v="1889"/>
    <x v="3"/>
    <x v="449"/>
    <d v="2014-10-15T00:00:00"/>
    <s v="Standard Class"/>
    <x v="668"/>
    <s v="Harry Greene"/>
    <x v="0"/>
    <s v="United States"/>
    <s v="New York City"/>
    <x v="15"/>
    <n v="10024"/>
    <x v="3"/>
    <x v="880"/>
    <x v="1"/>
    <x v="8"/>
    <x v="865"/>
    <n v="12.816000000000001"/>
    <n v="3"/>
    <n v="0.2"/>
    <n v="4.3253999999999984"/>
  </r>
  <r>
    <n v="3821"/>
    <x v="1889"/>
    <x v="3"/>
    <x v="449"/>
    <d v="2014-10-15T00:00:00"/>
    <s v="Standard Class"/>
    <x v="668"/>
    <s v="Harry Greene"/>
    <x v="0"/>
    <s v="United States"/>
    <s v="New York City"/>
    <x v="15"/>
    <n v="10024"/>
    <x v="3"/>
    <x v="1219"/>
    <x v="0"/>
    <x v="0"/>
    <x v="1194"/>
    <n v="314.35199999999998"/>
    <n v="3"/>
    <n v="0.2"/>
    <n v="-15.71759999999999"/>
  </r>
  <r>
    <n v="3822"/>
    <x v="1889"/>
    <x v="3"/>
    <x v="449"/>
    <d v="2014-10-15T00:00:00"/>
    <s v="Standard Class"/>
    <x v="668"/>
    <s v="Harry Greene"/>
    <x v="0"/>
    <s v="United States"/>
    <s v="New York City"/>
    <x v="15"/>
    <n v="10024"/>
    <x v="3"/>
    <x v="1587"/>
    <x v="1"/>
    <x v="10"/>
    <x v="1569"/>
    <n v="18.98"/>
    <n v="2"/>
    <n v="0"/>
    <n v="8.9206000000000003"/>
  </r>
  <r>
    <n v="3823"/>
    <x v="1889"/>
    <x v="3"/>
    <x v="449"/>
    <d v="2014-10-15T00:00:00"/>
    <s v="Standard Class"/>
    <x v="668"/>
    <s v="Harry Greene"/>
    <x v="0"/>
    <s v="United States"/>
    <s v="New York City"/>
    <x v="15"/>
    <n v="10024"/>
    <x v="3"/>
    <x v="1469"/>
    <x v="1"/>
    <x v="8"/>
    <x v="1447"/>
    <n v="18.240000000000002"/>
    <n v="6"/>
    <n v="0.2"/>
    <n v="6.1560000000000006"/>
  </r>
  <r>
    <n v="3824"/>
    <x v="1890"/>
    <x v="1"/>
    <x v="471"/>
    <d v="2012-09-18T00:00:00"/>
    <s v="Standard Class"/>
    <x v="530"/>
    <s v="Craig Carroll"/>
    <x v="0"/>
    <s v="United States"/>
    <s v="New York City"/>
    <x v="15"/>
    <n v="10011"/>
    <x v="3"/>
    <x v="546"/>
    <x v="1"/>
    <x v="4"/>
    <x v="541"/>
    <n v="991.19999999999993"/>
    <n v="6"/>
    <n v="0"/>
    <n v="257.71199999999999"/>
  </r>
  <r>
    <n v="3825"/>
    <x v="1890"/>
    <x v="1"/>
    <x v="471"/>
    <d v="2012-09-18T00:00:00"/>
    <s v="Standard Class"/>
    <x v="530"/>
    <s v="Craig Carroll"/>
    <x v="0"/>
    <s v="United States"/>
    <s v="New York City"/>
    <x v="15"/>
    <n v="10011"/>
    <x v="3"/>
    <x v="1572"/>
    <x v="2"/>
    <x v="16"/>
    <x v="1554"/>
    <n v="879.98400000000004"/>
    <n v="2"/>
    <n v="0.2"/>
    <n v="329.99400000000003"/>
  </r>
  <r>
    <n v="3826"/>
    <x v="1890"/>
    <x v="1"/>
    <x v="471"/>
    <d v="2012-09-18T00:00:00"/>
    <s v="Standard Class"/>
    <x v="530"/>
    <s v="Craig Carroll"/>
    <x v="0"/>
    <s v="United States"/>
    <s v="New York City"/>
    <x v="15"/>
    <n v="10011"/>
    <x v="3"/>
    <x v="751"/>
    <x v="1"/>
    <x v="8"/>
    <x v="742"/>
    <n v="12.96"/>
    <n v="9"/>
    <n v="0.2"/>
    <n v="4.5359999999999996"/>
  </r>
  <r>
    <n v="3827"/>
    <x v="1891"/>
    <x v="2"/>
    <x v="273"/>
    <d v="2011-10-12T00:00:00"/>
    <s v="Standard Class"/>
    <x v="189"/>
    <s v="John Grady"/>
    <x v="1"/>
    <s v="United States"/>
    <s v="Dallas"/>
    <x v="5"/>
    <n v="75217"/>
    <x v="2"/>
    <x v="230"/>
    <x v="1"/>
    <x v="4"/>
    <x v="228"/>
    <n v="107.44"/>
    <n v="10"/>
    <n v="0.2"/>
    <n v="10.744000000000007"/>
  </r>
  <r>
    <n v="3828"/>
    <x v="1892"/>
    <x v="3"/>
    <x v="917"/>
    <d v="2014-05-12T00:00:00"/>
    <s v="Standard Class"/>
    <x v="459"/>
    <s v="Rick Wilson"/>
    <x v="1"/>
    <s v="United States"/>
    <s v="Detroit"/>
    <x v="12"/>
    <n v="48234"/>
    <x v="2"/>
    <x v="284"/>
    <x v="0"/>
    <x v="1"/>
    <x v="281"/>
    <n v="1458.65"/>
    <n v="5"/>
    <n v="0"/>
    <n v="423.00849999999997"/>
  </r>
  <r>
    <n v="3829"/>
    <x v="1892"/>
    <x v="3"/>
    <x v="917"/>
    <d v="2014-05-12T00:00:00"/>
    <s v="Standard Class"/>
    <x v="459"/>
    <s v="Rick Wilson"/>
    <x v="1"/>
    <s v="United States"/>
    <s v="Detroit"/>
    <x v="12"/>
    <n v="48234"/>
    <x v="2"/>
    <x v="1391"/>
    <x v="0"/>
    <x v="1"/>
    <x v="1368"/>
    <n v="26.64"/>
    <n v="1"/>
    <n v="0"/>
    <n v="7.4591999999999992"/>
  </r>
  <r>
    <n v="3830"/>
    <x v="1892"/>
    <x v="3"/>
    <x v="917"/>
    <d v="2014-05-12T00:00:00"/>
    <s v="Standard Class"/>
    <x v="459"/>
    <s v="Rick Wilson"/>
    <x v="1"/>
    <s v="United States"/>
    <s v="Detroit"/>
    <x v="12"/>
    <n v="48234"/>
    <x v="2"/>
    <x v="467"/>
    <x v="0"/>
    <x v="1"/>
    <x v="463"/>
    <n v="476.8"/>
    <n v="2"/>
    <n v="0"/>
    <n v="119.19999999999999"/>
  </r>
  <r>
    <n v="3831"/>
    <x v="1892"/>
    <x v="3"/>
    <x v="917"/>
    <d v="2014-05-12T00:00:00"/>
    <s v="Standard Class"/>
    <x v="459"/>
    <s v="Rick Wilson"/>
    <x v="1"/>
    <s v="United States"/>
    <s v="Detroit"/>
    <x v="12"/>
    <n v="48234"/>
    <x v="2"/>
    <x v="535"/>
    <x v="1"/>
    <x v="9"/>
    <x v="530"/>
    <n v="87.444000000000003"/>
    <n v="2"/>
    <n v="0.1"/>
    <n v="18.460399999999986"/>
  </r>
  <r>
    <n v="3832"/>
    <x v="1893"/>
    <x v="1"/>
    <x v="717"/>
    <d v="2012-11-19T00:00:00"/>
    <s v="Standard Class"/>
    <x v="721"/>
    <s v="Lycoris Saunders"/>
    <x v="0"/>
    <s v="United States"/>
    <s v="Dover"/>
    <x v="13"/>
    <n v="19901"/>
    <x v="3"/>
    <x v="216"/>
    <x v="0"/>
    <x v="5"/>
    <x v="1570"/>
    <n v="76.14"/>
    <n v="3"/>
    <n v="0"/>
    <n v="26.648999999999997"/>
  </r>
  <r>
    <n v="3833"/>
    <x v="1893"/>
    <x v="1"/>
    <x v="717"/>
    <d v="2012-11-19T00:00:00"/>
    <s v="Standard Class"/>
    <x v="721"/>
    <s v="Lycoris Saunders"/>
    <x v="0"/>
    <s v="United States"/>
    <s v="Dover"/>
    <x v="13"/>
    <n v="19901"/>
    <x v="3"/>
    <x v="1230"/>
    <x v="1"/>
    <x v="8"/>
    <x v="1204"/>
    <n v="19.96"/>
    <n v="2"/>
    <n v="0"/>
    <n v="9.3811999999999998"/>
  </r>
  <r>
    <n v="3834"/>
    <x v="1894"/>
    <x v="2"/>
    <x v="156"/>
    <d v="2011-11-24T00:00:00"/>
    <s v="Same Day"/>
    <x v="501"/>
    <s v="Muhammed Yedwab"/>
    <x v="1"/>
    <s v="United States"/>
    <s v="Columbus"/>
    <x v="24"/>
    <n v="43229"/>
    <x v="3"/>
    <x v="754"/>
    <x v="2"/>
    <x v="7"/>
    <x v="745"/>
    <n v="1049.97"/>
    <n v="5"/>
    <n v="0.4"/>
    <n v="-209.99399999999991"/>
  </r>
  <r>
    <n v="3835"/>
    <x v="1894"/>
    <x v="2"/>
    <x v="156"/>
    <d v="2011-11-24T00:00:00"/>
    <s v="Same Day"/>
    <x v="501"/>
    <s v="Muhammed Yedwab"/>
    <x v="1"/>
    <s v="United States"/>
    <s v="Columbus"/>
    <x v="24"/>
    <n v="43229"/>
    <x v="3"/>
    <x v="1003"/>
    <x v="0"/>
    <x v="1"/>
    <x v="986"/>
    <n v="611.05799999999999"/>
    <n v="3"/>
    <n v="0.3"/>
    <n v="-34.917600000000022"/>
  </r>
  <r>
    <n v="3836"/>
    <x v="1895"/>
    <x v="2"/>
    <x v="918"/>
    <d v="2011-04-15T00:00:00"/>
    <s v="Standard Class"/>
    <x v="487"/>
    <s v="Jim Mitchum"/>
    <x v="1"/>
    <s v="United States"/>
    <s v="Glendale"/>
    <x v="16"/>
    <n v="85301"/>
    <x v="1"/>
    <x v="1084"/>
    <x v="1"/>
    <x v="13"/>
    <x v="1065"/>
    <n v="2.3679999999999999"/>
    <n v="2"/>
    <n v="0.2"/>
    <n v="0.82879999999999987"/>
  </r>
  <r>
    <n v="3837"/>
    <x v="1895"/>
    <x v="2"/>
    <x v="918"/>
    <d v="2011-04-15T00:00:00"/>
    <s v="Standard Class"/>
    <x v="487"/>
    <s v="Jim Mitchum"/>
    <x v="1"/>
    <s v="United States"/>
    <s v="Glendale"/>
    <x v="16"/>
    <n v="85301"/>
    <x v="1"/>
    <x v="1588"/>
    <x v="1"/>
    <x v="10"/>
    <x v="1571"/>
    <n v="19.008000000000003"/>
    <n v="3"/>
    <n v="0.2"/>
    <n v="6.8903999999999979"/>
  </r>
  <r>
    <n v="3838"/>
    <x v="1896"/>
    <x v="2"/>
    <x v="711"/>
    <d v="2011-08-02T00:00:00"/>
    <s v="Standard Class"/>
    <x v="27"/>
    <s v="Kunst Miller"/>
    <x v="0"/>
    <s v="United States"/>
    <s v="North Las Vegas"/>
    <x v="33"/>
    <n v="89031"/>
    <x v="1"/>
    <x v="432"/>
    <x v="2"/>
    <x v="7"/>
    <x v="427"/>
    <n v="911.98400000000004"/>
    <n v="2"/>
    <n v="0.2"/>
    <n v="113.99799999999991"/>
  </r>
  <r>
    <n v="3839"/>
    <x v="1896"/>
    <x v="2"/>
    <x v="711"/>
    <d v="2011-08-02T00:00:00"/>
    <s v="Standard Class"/>
    <x v="27"/>
    <s v="Kunst Miller"/>
    <x v="0"/>
    <s v="United States"/>
    <s v="North Las Vegas"/>
    <x v="33"/>
    <n v="89031"/>
    <x v="1"/>
    <x v="299"/>
    <x v="0"/>
    <x v="1"/>
    <x v="296"/>
    <n v="674.35200000000009"/>
    <n v="3"/>
    <n v="0.2"/>
    <n v="-109.58220000000011"/>
  </r>
  <r>
    <n v="3840"/>
    <x v="1896"/>
    <x v="2"/>
    <x v="711"/>
    <d v="2011-08-02T00:00:00"/>
    <s v="Standard Class"/>
    <x v="27"/>
    <s v="Kunst Miller"/>
    <x v="0"/>
    <s v="United States"/>
    <s v="North Las Vegas"/>
    <x v="33"/>
    <n v="89031"/>
    <x v="1"/>
    <x v="943"/>
    <x v="0"/>
    <x v="5"/>
    <x v="927"/>
    <n v="134.01"/>
    <n v="9"/>
    <n v="0"/>
    <n v="36.182700000000004"/>
  </r>
  <r>
    <n v="3841"/>
    <x v="1896"/>
    <x v="2"/>
    <x v="711"/>
    <d v="2011-08-02T00:00:00"/>
    <s v="Standard Class"/>
    <x v="27"/>
    <s v="Kunst Miller"/>
    <x v="0"/>
    <s v="United States"/>
    <s v="North Las Vegas"/>
    <x v="33"/>
    <n v="89031"/>
    <x v="1"/>
    <x v="1589"/>
    <x v="2"/>
    <x v="11"/>
    <x v="1572"/>
    <n v="170.97"/>
    <n v="3"/>
    <n v="0"/>
    <n v="70.097700000000003"/>
  </r>
  <r>
    <n v="3842"/>
    <x v="1897"/>
    <x v="2"/>
    <x v="785"/>
    <d v="2011-06-12T00:00:00"/>
    <s v="Standard Class"/>
    <x v="722"/>
    <s v="Katrina Edelman"/>
    <x v="1"/>
    <s v="United States"/>
    <s v="Bristol"/>
    <x v="18"/>
    <n v="37620"/>
    <x v="0"/>
    <x v="474"/>
    <x v="0"/>
    <x v="1"/>
    <x v="470"/>
    <n v="170.35200000000003"/>
    <n v="3"/>
    <n v="0.2"/>
    <n v="10.647000000000006"/>
  </r>
  <r>
    <n v="3843"/>
    <x v="1898"/>
    <x v="2"/>
    <x v="919"/>
    <d v="2011-10-31T00:00:00"/>
    <s v="First Class"/>
    <x v="477"/>
    <s v="Todd Sumrall"/>
    <x v="1"/>
    <s v="United States"/>
    <s v="Los Angeles"/>
    <x v="1"/>
    <n v="90049"/>
    <x v="1"/>
    <x v="307"/>
    <x v="1"/>
    <x v="8"/>
    <x v="304"/>
    <n v="7.1840000000000011"/>
    <n v="2"/>
    <n v="0.2"/>
    <n v="2.2449999999999992"/>
  </r>
  <r>
    <n v="3844"/>
    <x v="1898"/>
    <x v="2"/>
    <x v="919"/>
    <d v="2011-10-31T00:00:00"/>
    <s v="First Class"/>
    <x v="477"/>
    <s v="Todd Sumrall"/>
    <x v="1"/>
    <s v="United States"/>
    <s v="Los Angeles"/>
    <x v="1"/>
    <n v="90049"/>
    <x v="1"/>
    <x v="1590"/>
    <x v="1"/>
    <x v="14"/>
    <x v="1573"/>
    <n v="6.28"/>
    <n v="2"/>
    <n v="0"/>
    <n v="6.2800000000000189E-2"/>
  </r>
  <r>
    <n v="3845"/>
    <x v="1898"/>
    <x v="2"/>
    <x v="919"/>
    <d v="2011-10-31T00:00:00"/>
    <s v="First Class"/>
    <x v="477"/>
    <s v="Todd Sumrall"/>
    <x v="1"/>
    <s v="United States"/>
    <s v="Los Angeles"/>
    <x v="1"/>
    <n v="90049"/>
    <x v="1"/>
    <x v="262"/>
    <x v="1"/>
    <x v="14"/>
    <x v="259"/>
    <n v="480.74"/>
    <n v="2"/>
    <n v="0"/>
    <n v="14.422200000000032"/>
  </r>
  <r>
    <n v="3846"/>
    <x v="1898"/>
    <x v="2"/>
    <x v="919"/>
    <d v="2011-10-31T00:00:00"/>
    <s v="First Class"/>
    <x v="477"/>
    <s v="Todd Sumrall"/>
    <x v="1"/>
    <s v="United States"/>
    <s v="Los Angeles"/>
    <x v="1"/>
    <n v="90049"/>
    <x v="1"/>
    <x v="430"/>
    <x v="0"/>
    <x v="0"/>
    <x v="425"/>
    <n v="616.99800000000005"/>
    <n v="6"/>
    <n v="0.15"/>
    <n v="-36.293999999999997"/>
  </r>
  <r>
    <n v="3847"/>
    <x v="1898"/>
    <x v="2"/>
    <x v="919"/>
    <d v="2011-10-31T00:00:00"/>
    <s v="First Class"/>
    <x v="477"/>
    <s v="Todd Sumrall"/>
    <x v="1"/>
    <s v="United States"/>
    <s v="Los Angeles"/>
    <x v="1"/>
    <n v="90049"/>
    <x v="1"/>
    <x v="86"/>
    <x v="1"/>
    <x v="4"/>
    <x v="86"/>
    <n v="141.4"/>
    <n v="5"/>
    <n v="0"/>
    <n v="38.177999999999997"/>
  </r>
  <r>
    <n v="3848"/>
    <x v="1899"/>
    <x v="3"/>
    <x v="920"/>
    <d v="2014-11-28T00:00:00"/>
    <s v="Second Class"/>
    <x v="449"/>
    <s v="Sam Zeldin"/>
    <x v="2"/>
    <s v="United States"/>
    <s v="Canton"/>
    <x v="12"/>
    <n v="48187"/>
    <x v="2"/>
    <x v="749"/>
    <x v="1"/>
    <x v="4"/>
    <x v="740"/>
    <n v="501.81000000000006"/>
    <n v="3"/>
    <n v="0"/>
    <n v="0"/>
  </r>
  <r>
    <n v="3849"/>
    <x v="1900"/>
    <x v="3"/>
    <x v="585"/>
    <d v="2014-09-24T00:00:00"/>
    <s v="First Class"/>
    <x v="32"/>
    <s v="Joel Eaton"/>
    <x v="0"/>
    <s v="United States"/>
    <s v="Fayetteville"/>
    <x v="36"/>
    <n v="72701"/>
    <x v="0"/>
    <x v="1591"/>
    <x v="1"/>
    <x v="8"/>
    <x v="1574"/>
    <n v="691.96"/>
    <n v="4"/>
    <n v="0"/>
    <n v="318.30160000000001"/>
  </r>
  <r>
    <n v="3850"/>
    <x v="1900"/>
    <x v="3"/>
    <x v="585"/>
    <d v="2014-09-24T00:00:00"/>
    <s v="First Class"/>
    <x v="32"/>
    <s v="Joel Eaton"/>
    <x v="0"/>
    <s v="United States"/>
    <s v="Fayetteville"/>
    <x v="36"/>
    <n v="72701"/>
    <x v="0"/>
    <x v="60"/>
    <x v="2"/>
    <x v="11"/>
    <x v="60"/>
    <n v="34.950000000000003"/>
    <n v="5"/>
    <n v="0"/>
    <n v="15.378000000000004"/>
  </r>
  <r>
    <n v="3851"/>
    <x v="1901"/>
    <x v="1"/>
    <x v="784"/>
    <d v="2012-12-09T00:00:00"/>
    <s v="Standard Class"/>
    <x v="99"/>
    <s v="Michael Stewart"/>
    <x v="1"/>
    <s v="United States"/>
    <s v="Springfield"/>
    <x v="25"/>
    <n v="65807"/>
    <x v="2"/>
    <x v="314"/>
    <x v="1"/>
    <x v="10"/>
    <x v="311"/>
    <n v="85.96"/>
    <n v="7"/>
    <n v="0"/>
    <n v="40.401199999999996"/>
  </r>
  <r>
    <n v="3852"/>
    <x v="1902"/>
    <x v="1"/>
    <x v="481"/>
    <d v="2012-09-21T00:00:00"/>
    <s v="Same Day"/>
    <x v="723"/>
    <s v="Duane Huffman"/>
    <x v="2"/>
    <s v="United States"/>
    <s v="Quincy"/>
    <x v="31"/>
    <n v="2169"/>
    <x v="3"/>
    <x v="101"/>
    <x v="0"/>
    <x v="5"/>
    <x v="101"/>
    <n v="85.3"/>
    <n v="2"/>
    <n v="0"/>
    <n v="14.500999999999991"/>
  </r>
  <r>
    <n v="3853"/>
    <x v="1903"/>
    <x v="3"/>
    <x v="200"/>
    <d v="2014-11-30T00:00:00"/>
    <s v="First Class"/>
    <x v="150"/>
    <s v="Guy Thornton"/>
    <x v="0"/>
    <s v="United States"/>
    <s v="Rockford"/>
    <x v="10"/>
    <n v="61107"/>
    <x v="2"/>
    <x v="301"/>
    <x v="1"/>
    <x v="8"/>
    <x v="298"/>
    <n v="33.567999999999991"/>
    <n v="8"/>
    <n v="0.8"/>
    <n v="-53.708800000000025"/>
  </r>
  <r>
    <n v="3854"/>
    <x v="1904"/>
    <x v="3"/>
    <x v="921"/>
    <d v="2014-06-11T00:00:00"/>
    <s v="Standard Class"/>
    <x v="689"/>
    <s v="Gary Hansen"/>
    <x v="2"/>
    <s v="United States"/>
    <s v="San Francisco"/>
    <x v="1"/>
    <n v="94122"/>
    <x v="1"/>
    <x v="1592"/>
    <x v="0"/>
    <x v="5"/>
    <x v="1575"/>
    <n v="4.95"/>
    <n v="1"/>
    <n v="0"/>
    <n v="2.1780000000000004"/>
  </r>
  <r>
    <n v="3855"/>
    <x v="1904"/>
    <x v="3"/>
    <x v="921"/>
    <d v="2014-06-11T00:00:00"/>
    <s v="Standard Class"/>
    <x v="689"/>
    <s v="Gary Hansen"/>
    <x v="2"/>
    <s v="United States"/>
    <s v="San Francisco"/>
    <x v="1"/>
    <n v="94122"/>
    <x v="1"/>
    <x v="1505"/>
    <x v="1"/>
    <x v="4"/>
    <x v="1483"/>
    <n v="26.400000000000002"/>
    <n v="5"/>
    <n v="0"/>
    <n v="0"/>
  </r>
  <r>
    <n v="3856"/>
    <x v="1905"/>
    <x v="3"/>
    <x v="436"/>
    <d v="2014-10-29T00:00:00"/>
    <s v="Second Class"/>
    <x v="661"/>
    <s v="Darrin Martin"/>
    <x v="0"/>
    <s v="United States"/>
    <s v="San Antonio"/>
    <x v="5"/>
    <n v="78207"/>
    <x v="2"/>
    <x v="990"/>
    <x v="1"/>
    <x v="8"/>
    <x v="302"/>
    <n v="3.5639999999999992"/>
    <n v="3"/>
    <n v="0.8"/>
    <n v="-6.2370000000000019"/>
  </r>
  <r>
    <n v="3857"/>
    <x v="1905"/>
    <x v="3"/>
    <x v="436"/>
    <d v="2014-10-29T00:00:00"/>
    <s v="Second Class"/>
    <x v="661"/>
    <s v="Darrin Martin"/>
    <x v="0"/>
    <s v="United States"/>
    <s v="San Antonio"/>
    <x v="5"/>
    <n v="78207"/>
    <x v="2"/>
    <x v="1164"/>
    <x v="2"/>
    <x v="7"/>
    <x v="1142"/>
    <n v="823.96000000000015"/>
    <n v="5"/>
    <n v="0.2"/>
    <n v="51.497499999999974"/>
  </r>
  <r>
    <n v="3858"/>
    <x v="1905"/>
    <x v="3"/>
    <x v="436"/>
    <d v="2014-10-29T00:00:00"/>
    <s v="Second Class"/>
    <x v="661"/>
    <s v="Darrin Martin"/>
    <x v="0"/>
    <s v="United States"/>
    <s v="San Antonio"/>
    <x v="5"/>
    <n v="78207"/>
    <x v="2"/>
    <x v="1005"/>
    <x v="1"/>
    <x v="6"/>
    <x v="988"/>
    <n v="10.272000000000002"/>
    <n v="3"/>
    <n v="0.2"/>
    <n v="0.89880000000000004"/>
  </r>
  <r>
    <n v="3859"/>
    <x v="1906"/>
    <x v="2"/>
    <x v="414"/>
    <d v="2011-12-20T00:00:00"/>
    <s v="Same Day"/>
    <x v="646"/>
    <s v="Toby Carlisle"/>
    <x v="0"/>
    <s v="United States"/>
    <s v="Thornton"/>
    <x v="22"/>
    <n v="80229"/>
    <x v="1"/>
    <x v="1593"/>
    <x v="2"/>
    <x v="11"/>
    <x v="1576"/>
    <n v="447.94399999999996"/>
    <n v="7"/>
    <n v="0.2"/>
    <n v="89.588799999999992"/>
  </r>
  <r>
    <n v="3860"/>
    <x v="1907"/>
    <x v="3"/>
    <x v="922"/>
    <d v="2014-02-23T00:00:00"/>
    <s v="Standard Class"/>
    <x v="451"/>
    <s v="Julie Kriz"/>
    <x v="2"/>
    <s v="United States"/>
    <s v="Chicago"/>
    <x v="10"/>
    <n v="60653"/>
    <x v="2"/>
    <x v="855"/>
    <x v="0"/>
    <x v="3"/>
    <x v="840"/>
    <n v="480.96"/>
    <n v="3"/>
    <n v="0.5"/>
    <n v="-269.33760000000001"/>
  </r>
  <r>
    <n v="3861"/>
    <x v="1907"/>
    <x v="3"/>
    <x v="922"/>
    <d v="2014-02-23T00:00:00"/>
    <s v="Standard Class"/>
    <x v="451"/>
    <s v="Julie Kriz"/>
    <x v="2"/>
    <s v="United States"/>
    <s v="Chicago"/>
    <x v="10"/>
    <n v="60653"/>
    <x v="2"/>
    <x v="1594"/>
    <x v="2"/>
    <x v="7"/>
    <x v="1577"/>
    <n v="124.79200000000002"/>
    <n v="1"/>
    <n v="0.2"/>
    <n v="10.919299999999996"/>
  </r>
  <r>
    <n v="3862"/>
    <x v="1908"/>
    <x v="2"/>
    <x v="523"/>
    <d v="2011-05-10T00:00:00"/>
    <s v="Standard Class"/>
    <x v="720"/>
    <s v="Nathan Cano"/>
    <x v="0"/>
    <s v="United States"/>
    <s v="Yonkers"/>
    <x v="15"/>
    <n v="10701"/>
    <x v="3"/>
    <x v="1595"/>
    <x v="1"/>
    <x v="8"/>
    <x v="1578"/>
    <n v="40.176000000000002"/>
    <n v="3"/>
    <n v="0.2"/>
    <n v="14.563799999999997"/>
  </r>
  <r>
    <n v="3863"/>
    <x v="1908"/>
    <x v="2"/>
    <x v="523"/>
    <d v="2011-05-10T00:00:00"/>
    <s v="Standard Class"/>
    <x v="720"/>
    <s v="Nathan Cano"/>
    <x v="0"/>
    <s v="United States"/>
    <s v="Yonkers"/>
    <x v="15"/>
    <n v="10701"/>
    <x v="3"/>
    <x v="109"/>
    <x v="1"/>
    <x v="8"/>
    <x v="109"/>
    <n v="10.896000000000001"/>
    <n v="3"/>
    <n v="0.2"/>
    <n v="3.9497999999999998"/>
  </r>
  <r>
    <n v="3864"/>
    <x v="1909"/>
    <x v="3"/>
    <x v="161"/>
    <d v="2014-10-20T00:00:00"/>
    <s v="Second Class"/>
    <x v="195"/>
    <s v="Astrea Jones"/>
    <x v="0"/>
    <s v="United States"/>
    <s v="San Diego"/>
    <x v="1"/>
    <n v="92037"/>
    <x v="1"/>
    <x v="1596"/>
    <x v="1"/>
    <x v="6"/>
    <x v="1579"/>
    <n v="10.64"/>
    <n v="4"/>
    <n v="0"/>
    <n v="2.7664"/>
  </r>
  <r>
    <n v="3865"/>
    <x v="1910"/>
    <x v="1"/>
    <x v="109"/>
    <d v="2012-12-03T00:00:00"/>
    <s v="Standard Class"/>
    <x v="62"/>
    <s v="Lena Creighton"/>
    <x v="0"/>
    <s v="United States"/>
    <s v="Champaign"/>
    <x v="10"/>
    <n v="61821"/>
    <x v="2"/>
    <x v="1597"/>
    <x v="0"/>
    <x v="5"/>
    <x v="1580"/>
    <n v="151.96"/>
    <n v="5"/>
    <n v="0.6"/>
    <n v="-182.35200000000003"/>
  </r>
  <r>
    <n v="3866"/>
    <x v="1911"/>
    <x v="2"/>
    <x v="923"/>
    <d v="2011-07-29T00:00:00"/>
    <s v="Second Class"/>
    <x v="543"/>
    <s v="Giulietta Weimer"/>
    <x v="0"/>
    <s v="United States"/>
    <s v="San Francisco"/>
    <x v="1"/>
    <n v="94122"/>
    <x v="1"/>
    <x v="1200"/>
    <x v="2"/>
    <x v="11"/>
    <x v="1176"/>
    <n v="238"/>
    <n v="2"/>
    <n v="0"/>
    <n v="38.080000000000013"/>
  </r>
  <r>
    <n v="3867"/>
    <x v="1912"/>
    <x v="3"/>
    <x v="756"/>
    <d v="2014-04-26T00:00:00"/>
    <s v="Second Class"/>
    <x v="253"/>
    <s v="Sean Christensen"/>
    <x v="0"/>
    <s v="United States"/>
    <s v="Lawrence"/>
    <x v="14"/>
    <n v="46226"/>
    <x v="2"/>
    <x v="1113"/>
    <x v="2"/>
    <x v="11"/>
    <x v="1093"/>
    <n v="155.34"/>
    <n v="6"/>
    <n v="0"/>
    <n v="55.922399999999996"/>
  </r>
  <r>
    <n v="3868"/>
    <x v="1913"/>
    <x v="1"/>
    <x v="924"/>
    <d v="2012-10-27T00:00:00"/>
    <s v="Second Class"/>
    <x v="282"/>
    <s v="Jay Fein"/>
    <x v="0"/>
    <s v="United States"/>
    <s v="San Diego"/>
    <x v="1"/>
    <n v="92105"/>
    <x v="1"/>
    <x v="678"/>
    <x v="2"/>
    <x v="11"/>
    <x v="672"/>
    <n v="148.32"/>
    <n v="9"/>
    <n v="0"/>
    <n v="63.777600000000007"/>
  </r>
  <r>
    <n v="3869"/>
    <x v="1913"/>
    <x v="1"/>
    <x v="924"/>
    <d v="2012-10-27T00:00:00"/>
    <s v="Second Class"/>
    <x v="282"/>
    <s v="Jay Fein"/>
    <x v="0"/>
    <s v="United States"/>
    <s v="San Diego"/>
    <x v="1"/>
    <n v="92105"/>
    <x v="1"/>
    <x v="1496"/>
    <x v="0"/>
    <x v="1"/>
    <x v="1475"/>
    <n v="240.78400000000002"/>
    <n v="1"/>
    <n v="0.2"/>
    <n v="27.088199999999965"/>
  </r>
  <r>
    <n v="3870"/>
    <x v="1913"/>
    <x v="1"/>
    <x v="924"/>
    <d v="2012-10-27T00:00:00"/>
    <s v="Second Class"/>
    <x v="282"/>
    <s v="Jay Fein"/>
    <x v="0"/>
    <s v="United States"/>
    <s v="San Diego"/>
    <x v="1"/>
    <n v="92105"/>
    <x v="1"/>
    <x v="877"/>
    <x v="0"/>
    <x v="1"/>
    <x v="862"/>
    <n v="191.96800000000002"/>
    <n v="7"/>
    <n v="0.2"/>
    <n v="16.797200000000004"/>
  </r>
  <r>
    <n v="3871"/>
    <x v="1913"/>
    <x v="1"/>
    <x v="924"/>
    <d v="2012-10-27T00:00:00"/>
    <s v="Second Class"/>
    <x v="282"/>
    <s v="Jay Fein"/>
    <x v="0"/>
    <s v="United States"/>
    <s v="San Diego"/>
    <x v="1"/>
    <n v="92105"/>
    <x v="1"/>
    <x v="609"/>
    <x v="1"/>
    <x v="10"/>
    <x v="604"/>
    <n v="11.56"/>
    <n v="2"/>
    <n v="0"/>
    <n v="5.6644000000000005"/>
  </r>
  <r>
    <n v="3872"/>
    <x v="1913"/>
    <x v="1"/>
    <x v="924"/>
    <d v="2012-10-27T00:00:00"/>
    <s v="Second Class"/>
    <x v="282"/>
    <s v="Jay Fein"/>
    <x v="0"/>
    <s v="United States"/>
    <s v="San Diego"/>
    <x v="1"/>
    <n v="92105"/>
    <x v="1"/>
    <x v="111"/>
    <x v="1"/>
    <x v="12"/>
    <x v="111"/>
    <n v="11.8"/>
    <n v="4"/>
    <n v="0"/>
    <n v="5.6639999999999997"/>
  </r>
  <r>
    <n v="3873"/>
    <x v="1913"/>
    <x v="1"/>
    <x v="924"/>
    <d v="2012-10-27T00:00:00"/>
    <s v="Second Class"/>
    <x v="282"/>
    <s v="Jay Fein"/>
    <x v="0"/>
    <s v="United States"/>
    <s v="San Diego"/>
    <x v="1"/>
    <n v="92105"/>
    <x v="1"/>
    <x v="1131"/>
    <x v="0"/>
    <x v="1"/>
    <x v="1110"/>
    <n v="842.35200000000009"/>
    <n v="3"/>
    <n v="0.2"/>
    <n v="42.117600000000039"/>
  </r>
  <r>
    <n v="3874"/>
    <x v="1914"/>
    <x v="0"/>
    <x v="64"/>
    <d v="2013-09-08T00:00:00"/>
    <s v="Second Class"/>
    <x v="661"/>
    <s v="Darrin Martin"/>
    <x v="0"/>
    <s v="United States"/>
    <s v="Johnson City"/>
    <x v="18"/>
    <n v="37604"/>
    <x v="0"/>
    <x v="706"/>
    <x v="1"/>
    <x v="12"/>
    <x v="33"/>
    <n v="23.472000000000001"/>
    <n v="3"/>
    <n v="0.2"/>
    <n v="7.6283999999999974"/>
  </r>
  <r>
    <n v="3875"/>
    <x v="1914"/>
    <x v="0"/>
    <x v="64"/>
    <d v="2013-09-08T00:00:00"/>
    <s v="Second Class"/>
    <x v="661"/>
    <s v="Darrin Martin"/>
    <x v="0"/>
    <s v="United States"/>
    <s v="Johnson City"/>
    <x v="18"/>
    <n v="37604"/>
    <x v="0"/>
    <x v="800"/>
    <x v="1"/>
    <x v="8"/>
    <x v="790"/>
    <n v="86.058000000000007"/>
    <n v="7"/>
    <n v="0.7"/>
    <n v="-63.109199999999987"/>
  </r>
  <r>
    <n v="3876"/>
    <x v="1914"/>
    <x v="0"/>
    <x v="64"/>
    <d v="2013-09-08T00:00:00"/>
    <s v="Second Class"/>
    <x v="661"/>
    <s v="Darrin Martin"/>
    <x v="0"/>
    <s v="United States"/>
    <s v="Johnson City"/>
    <x v="18"/>
    <n v="37604"/>
    <x v="0"/>
    <x v="704"/>
    <x v="2"/>
    <x v="7"/>
    <x v="697"/>
    <n v="108.78399999999999"/>
    <n v="2"/>
    <n v="0.2"/>
    <n v="6.7990000000000066"/>
  </r>
  <r>
    <n v="3877"/>
    <x v="1914"/>
    <x v="0"/>
    <x v="64"/>
    <d v="2013-09-08T00:00:00"/>
    <s v="Second Class"/>
    <x v="661"/>
    <s v="Darrin Martin"/>
    <x v="0"/>
    <s v="United States"/>
    <s v="Johnson City"/>
    <x v="18"/>
    <n v="37604"/>
    <x v="0"/>
    <x v="1450"/>
    <x v="1"/>
    <x v="10"/>
    <x v="1428"/>
    <n v="10.272000000000002"/>
    <n v="3"/>
    <n v="0.2"/>
    <n v="3.2099999999999982"/>
  </r>
  <r>
    <n v="3878"/>
    <x v="1915"/>
    <x v="0"/>
    <x v="99"/>
    <d v="2013-11-03T00:00:00"/>
    <s v="Standard Class"/>
    <x v="212"/>
    <s v="Emily Phan"/>
    <x v="0"/>
    <s v="United States"/>
    <s v="Tampa"/>
    <x v="2"/>
    <n v="33614"/>
    <x v="0"/>
    <x v="986"/>
    <x v="1"/>
    <x v="8"/>
    <x v="970"/>
    <n v="38.190000000000012"/>
    <n v="5"/>
    <n v="0.7"/>
    <n v="-26.732999999999997"/>
  </r>
  <r>
    <n v="3879"/>
    <x v="1916"/>
    <x v="2"/>
    <x v="267"/>
    <d v="2011-04-07T00:00:00"/>
    <s v="First Class"/>
    <x v="189"/>
    <s v="John Grady"/>
    <x v="1"/>
    <s v="United States"/>
    <s v="Decatur"/>
    <x v="10"/>
    <n v="62521"/>
    <x v="2"/>
    <x v="170"/>
    <x v="1"/>
    <x v="4"/>
    <x v="169"/>
    <n v="49.632000000000005"/>
    <n v="4"/>
    <n v="0.2"/>
    <n v="3.7224000000000004"/>
  </r>
  <r>
    <n v="3880"/>
    <x v="1916"/>
    <x v="2"/>
    <x v="267"/>
    <d v="2011-04-07T00:00:00"/>
    <s v="First Class"/>
    <x v="189"/>
    <s v="John Grady"/>
    <x v="1"/>
    <s v="United States"/>
    <s v="Decatur"/>
    <x v="10"/>
    <n v="62521"/>
    <x v="2"/>
    <x v="1569"/>
    <x v="1"/>
    <x v="4"/>
    <x v="1551"/>
    <n v="52.096000000000004"/>
    <n v="4"/>
    <n v="0.2"/>
    <n v="3.9072000000000031"/>
  </r>
  <r>
    <n v="3881"/>
    <x v="1917"/>
    <x v="1"/>
    <x v="925"/>
    <d v="2012-06-20T00:00:00"/>
    <s v="Standard Class"/>
    <x v="724"/>
    <s v="Peter Fuller"/>
    <x v="0"/>
    <s v="United States"/>
    <s v="Gilbert"/>
    <x v="16"/>
    <n v="85234"/>
    <x v="1"/>
    <x v="1357"/>
    <x v="1"/>
    <x v="10"/>
    <x v="1334"/>
    <n v="9.5680000000000014"/>
    <n v="2"/>
    <n v="0.2"/>
    <n v="2.9899999999999993"/>
  </r>
  <r>
    <n v="3882"/>
    <x v="1917"/>
    <x v="1"/>
    <x v="925"/>
    <d v="2012-06-20T00:00:00"/>
    <s v="Standard Class"/>
    <x v="724"/>
    <s v="Peter Fuller"/>
    <x v="0"/>
    <s v="United States"/>
    <s v="Gilbert"/>
    <x v="16"/>
    <n v="85234"/>
    <x v="1"/>
    <x v="232"/>
    <x v="1"/>
    <x v="4"/>
    <x v="230"/>
    <n v="82.367999999999995"/>
    <n v="2"/>
    <n v="0.2"/>
    <n v="-19.562399999999997"/>
  </r>
  <r>
    <n v="3883"/>
    <x v="1917"/>
    <x v="1"/>
    <x v="925"/>
    <d v="2012-06-20T00:00:00"/>
    <s v="Standard Class"/>
    <x v="724"/>
    <s v="Peter Fuller"/>
    <x v="0"/>
    <s v="United States"/>
    <s v="Gilbert"/>
    <x v="16"/>
    <n v="85234"/>
    <x v="1"/>
    <x v="1597"/>
    <x v="0"/>
    <x v="5"/>
    <x v="1580"/>
    <n v="364.70400000000006"/>
    <n v="6"/>
    <n v="0.2"/>
    <n v="-36.470400000000041"/>
  </r>
  <r>
    <n v="3884"/>
    <x v="1917"/>
    <x v="1"/>
    <x v="925"/>
    <d v="2012-06-20T00:00:00"/>
    <s v="Standard Class"/>
    <x v="724"/>
    <s v="Peter Fuller"/>
    <x v="0"/>
    <s v="United States"/>
    <s v="Gilbert"/>
    <x v="16"/>
    <n v="85234"/>
    <x v="1"/>
    <x v="1598"/>
    <x v="0"/>
    <x v="5"/>
    <x v="1581"/>
    <n v="40.256"/>
    <n v="4"/>
    <n v="0.2"/>
    <n v="11.070400000000003"/>
  </r>
  <r>
    <n v="3885"/>
    <x v="1918"/>
    <x v="2"/>
    <x v="260"/>
    <d v="2011-07-12T00:00:00"/>
    <s v="Standard Class"/>
    <x v="694"/>
    <s v="David Wiener"/>
    <x v="1"/>
    <s v="United States"/>
    <s v="Knoxville"/>
    <x v="18"/>
    <n v="37918"/>
    <x v="0"/>
    <x v="6"/>
    <x v="1"/>
    <x v="6"/>
    <x v="6"/>
    <n v="4.3680000000000003"/>
    <n v="3"/>
    <n v="0.2"/>
    <n v="0.3822000000000001"/>
  </r>
  <r>
    <n v="3886"/>
    <x v="1919"/>
    <x v="3"/>
    <x v="926"/>
    <d v="2014-02-03T00:00:00"/>
    <s v="Standard Class"/>
    <x v="242"/>
    <s v="Clytie Kelty"/>
    <x v="0"/>
    <s v="United States"/>
    <s v="Chicago"/>
    <x v="10"/>
    <n v="60653"/>
    <x v="2"/>
    <x v="280"/>
    <x v="1"/>
    <x v="8"/>
    <x v="277"/>
    <n v="12.127999999999997"/>
    <n v="4"/>
    <n v="0.8"/>
    <n v="-20.617600000000003"/>
  </r>
  <r>
    <n v="3887"/>
    <x v="1920"/>
    <x v="0"/>
    <x v="840"/>
    <d v="2013-03-09T00:00:00"/>
    <s v="Second Class"/>
    <x v="113"/>
    <s v="Craig Carreira"/>
    <x v="0"/>
    <s v="United States"/>
    <s v="Bloomington"/>
    <x v="14"/>
    <n v="47401"/>
    <x v="2"/>
    <x v="1517"/>
    <x v="2"/>
    <x v="7"/>
    <x v="1495"/>
    <n v="134.85000000000002"/>
    <n v="3"/>
    <n v="0"/>
    <n v="37.757999999999996"/>
  </r>
  <r>
    <n v="3888"/>
    <x v="1921"/>
    <x v="2"/>
    <x v="270"/>
    <d v="2011-06-06T00:00:00"/>
    <s v="Standard Class"/>
    <x v="647"/>
    <s v="Stewart Visinsky"/>
    <x v="0"/>
    <s v="United States"/>
    <s v="Roswell"/>
    <x v="32"/>
    <n v="30076"/>
    <x v="0"/>
    <x v="1253"/>
    <x v="1"/>
    <x v="6"/>
    <x v="1228"/>
    <n v="8.56"/>
    <n v="2"/>
    <n v="0"/>
    <n v="2.6536"/>
  </r>
  <r>
    <n v="3889"/>
    <x v="1921"/>
    <x v="2"/>
    <x v="270"/>
    <d v="2011-06-06T00:00:00"/>
    <s v="Standard Class"/>
    <x v="647"/>
    <s v="Stewart Visinsky"/>
    <x v="0"/>
    <s v="United States"/>
    <s v="Roswell"/>
    <x v="32"/>
    <n v="30076"/>
    <x v="0"/>
    <x v="516"/>
    <x v="2"/>
    <x v="7"/>
    <x v="511"/>
    <n v="239.96999999999997"/>
    <n v="3"/>
    <n v="0"/>
    <n v="67.191599999999994"/>
  </r>
  <r>
    <n v="3890"/>
    <x v="1921"/>
    <x v="2"/>
    <x v="270"/>
    <d v="2011-06-06T00:00:00"/>
    <s v="Standard Class"/>
    <x v="647"/>
    <s v="Stewart Visinsky"/>
    <x v="0"/>
    <s v="United States"/>
    <s v="Roswell"/>
    <x v="32"/>
    <n v="30076"/>
    <x v="0"/>
    <x v="518"/>
    <x v="1"/>
    <x v="4"/>
    <x v="513"/>
    <n v="356.94"/>
    <n v="2"/>
    <n v="0"/>
    <n v="107.08199999999997"/>
  </r>
  <r>
    <n v="3891"/>
    <x v="1922"/>
    <x v="0"/>
    <x v="390"/>
    <d v="2013-12-01T00:00:00"/>
    <s v="Standard Class"/>
    <x v="133"/>
    <s v="Sung Pak"/>
    <x v="1"/>
    <s v="United States"/>
    <s v="Los Angeles"/>
    <x v="1"/>
    <n v="90036"/>
    <x v="1"/>
    <x v="764"/>
    <x v="2"/>
    <x v="11"/>
    <x v="756"/>
    <n v="659.9"/>
    <n v="2"/>
    <n v="0"/>
    <n v="217.76699999999994"/>
  </r>
  <r>
    <n v="3892"/>
    <x v="1922"/>
    <x v="0"/>
    <x v="390"/>
    <d v="2013-12-01T00:00:00"/>
    <s v="Standard Class"/>
    <x v="133"/>
    <s v="Sung Pak"/>
    <x v="1"/>
    <s v="United States"/>
    <s v="Los Angeles"/>
    <x v="1"/>
    <n v="90036"/>
    <x v="1"/>
    <x v="654"/>
    <x v="0"/>
    <x v="1"/>
    <x v="648"/>
    <n v="1684.7520000000002"/>
    <n v="6"/>
    <n v="0.2"/>
    <n v="210.59399999999977"/>
  </r>
  <r>
    <n v="3893"/>
    <x v="1922"/>
    <x v="0"/>
    <x v="390"/>
    <d v="2013-12-01T00:00:00"/>
    <s v="Standard Class"/>
    <x v="133"/>
    <s v="Sung Pak"/>
    <x v="1"/>
    <s v="United States"/>
    <s v="Los Angeles"/>
    <x v="1"/>
    <n v="90036"/>
    <x v="1"/>
    <x v="1509"/>
    <x v="2"/>
    <x v="11"/>
    <x v="1487"/>
    <n v="559.91999999999996"/>
    <n v="8"/>
    <n v="0"/>
    <n v="190.37279999999998"/>
  </r>
  <r>
    <n v="3894"/>
    <x v="1923"/>
    <x v="0"/>
    <x v="338"/>
    <d v="2013-11-15T00:00:00"/>
    <s v="Standard Class"/>
    <x v="474"/>
    <s v="Maxwell Schwartz"/>
    <x v="0"/>
    <s v="United States"/>
    <s v="Houston"/>
    <x v="5"/>
    <n v="77036"/>
    <x v="2"/>
    <x v="648"/>
    <x v="2"/>
    <x v="11"/>
    <x v="642"/>
    <n v="279.94400000000002"/>
    <n v="7"/>
    <n v="0.2"/>
    <n v="48.990200000000002"/>
  </r>
  <r>
    <n v="3895"/>
    <x v="1924"/>
    <x v="2"/>
    <x v="754"/>
    <d v="2011-11-28T00:00:00"/>
    <s v="Standard Class"/>
    <x v="679"/>
    <s v="Tony Chapman"/>
    <x v="2"/>
    <s v="United States"/>
    <s v="Bolingbrook"/>
    <x v="10"/>
    <n v="60440"/>
    <x v="2"/>
    <x v="1230"/>
    <x v="1"/>
    <x v="8"/>
    <x v="1204"/>
    <n v="9.9799999999999969"/>
    <n v="5"/>
    <n v="0.8"/>
    <n v="-16.467000000000002"/>
  </r>
  <r>
    <n v="3896"/>
    <x v="1925"/>
    <x v="3"/>
    <x v="927"/>
    <d v="2014-05-06T00:00:00"/>
    <s v="Standard Class"/>
    <x v="319"/>
    <s v="Sanjit Jacobs"/>
    <x v="2"/>
    <s v="United States"/>
    <s v="Texarkana"/>
    <x v="36"/>
    <n v="71854"/>
    <x v="0"/>
    <x v="1599"/>
    <x v="2"/>
    <x v="11"/>
    <x v="1582"/>
    <n v="48.9"/>
    <n v="5"/>
    <n v="0"/>
    <n v="18.093"/>
  </r>
  <r>
    <n v="3897"/>
    <x v="1926"/>
    <x v="3"/>
    <x v="226"/>
    <d v="2014-12-13T00:00:00"/>
    <s v="Standard Class"/>
    <x v="103"/>
    <s v="David Smith"/>
    <x v="1"/>
    <s v="United States"/>
    <s v="San Antonio"/>
    <x v="5"/>
    <n v="78207"/>
    <x v="2"/>
    <x v="1084"/>
    <x v="1"/>
    <x v="13"/>
    <x v="1065"/>
    <n v="3.5519999999999996"/>
    <n v="3"/>
    <n v="0.2"/>
    <n v="1.2431999999999999"/>
  </r>
  <r>
    <n v="3898"/>
    <x v="1926"/>
    <x v="3"/>
    <x v="226"/>
    <d v="2014-12-13T00:00:00"/>
    <s v="Standard Class"/>
    <x v="103"/>
    <s v="David Smith"/>
    <x v="1"/>
    <s v="United States"/>
    <s v="San Antonio"/>
    <x v="5"/>
    <n v="78207"/>
    <x v="2"/>
    <x v="88"/>
    <x v="1"/>
    <x v="10"/>
    <x v="88"/>
    <n v="15.552000000000003"/>
    <n v="3"/>
    <n v="0.2"/>
    <n v="5.4432"/>
  </r>
  <r>
    <n v="3899"/>
    <x v="1927"/>
    <x v="3"/>
    <x v="329"/>
    <d v="2014-12-05T00:00:00"/>
    <s v="Standard Class"/>
    <x v="561"/>
    <s v="Stuart Calhoun"/>
    <x v="0"/>
    <s v="United States"/>
    <s v="Edinburg"/>
    <x v="5"/>
    <n v="78539"/>
    <x v="2"/>
    <x v="1084"/>
    <x v="1"/>
    <x v="13"/>
    <x v="1065"/>
    <n v="2.3679999999999999"/>
    <n v="2"/>
    <n v="0.2"/>
    <n v="0.82879999999999987"/>
  </r>
  <r>
    <n v="3900"/>
    <x v="1928"/>
    <x v="3"/>
    <x v="226"/>
    <d v="2014-12-10T00:00:00"/>
    <s v="First Class"/>
    <x v="129"/>
    <s v="Shahid Hopkins"/>
    <x v="0"/>
    <s v="United States"/>
    <s v="Toledo"/>
    <x v="24"/>
    <n v="43615"/>
    <x v="3"/>
    <x v="428"/>
    <x v="2"/>
    <x v="11"/>
    <x v="423"/>
    <n v="127.98399999999999"/>
    <n v="2"/>
    <n v="0.2"/>
    <n v="25.596799999999998"/>
  </r>
  <r>
    <n v="3901"/>
    <x v="1929"/>
    <x v="1"/>
    <x v="928"/>
    <d v="2012-01-08T00:00:00"/>
    <s v="Standard Class"/>
    <x v="245"/>
    <s v="Sylvia Foulston"/>
    <x v="1"/>
    <s v="United States"/>
    <s v="Baytown"/>
    <x v="5"/>
    <n v="77520"/>
    <x v="2"/>
    <x v="289"/>
    <x v="1"/>
    <x v="10"/>
    <x v="286"/>
    <n v="10.368000000000002"/>
    <n v="2"/>
    <n v="0.2"/>
    <n v="3.6288"/>
  </r>
  <r>
    <n v="3902"/>
    <x v="1930"/>
    <x v="1"/>
    <x v="717"/>
    <d v="2012-11-20T00:00:00"/>
    <s v="Standard Class"/>
    <x v="67"/>
    <s v="Maureen Gastineau"/>
    <x v="2"/>
    <s v="United States"/>
    <s v="Philadelphia"/>
    <x v="9"/>
    <n v="19143"/>
    <x v="3"/>
    <x v="1600"/>
    <x v="2"/>
    <x v="11"/>
    <x v="1583"/>
    <n v="47.984000000000002"/>
    <n v="2"/>
    <n v="0.2"/>
    <n v="-1.199600000000002"/>
  </r>
  <r>
    <n v="3903"/>
    <x v="1931"/>
    <x v="1"/>
    <x v="653"/>
    <d v="2012-10-07T00:00:00"/>
    <s v="Second Class"/>
    <x v="37"/>
    <s v="Christopher Schild"/>
    <x v="2"/>
    <s v="United States"/>
    <s v="Los Angeles"/>
    <x v="1"/>
    <n v="90045"/>
    <x v="1"/>
    <x v="1220"/>
    <x v="1"/>
    <x v="4"/>
    <x v="1195"/>
    <n v="270.33999999999997"/>
    <n v="14"/>
    <n v="0"/>
    <n v="75.6952"/>
  </r>
  <r>
    <n v="3904"/>
    <x v="1932"/>
    <x v="1"/>
    <x v="57"/>
    <d v="2012-04-10T00:00:00"/>
    <s v="Standard Class"/>
    <x v="725"/>
    <s v="Valerie Takahito"/>
    <x v="2"/>
    <s v="United States"/>
    <s v="Philadelphia"/>
    <x v="9"/>
    <n v="19143"/>
    <x v="3"/>
    <x v="1297"/>
    <x v="1"/>
    <x v="9"/>
    <x v="1273"/>
    <n v="98.111999999999995"/>
    <n v="7"/>
    <n v="0.2"/>
    <n v="18.396000000000001"/>
  </r>
  <r>
    <n v="3905"/>
    <x v="1932"/>
    <x v="1"/>
    <x v="57"/>
    <d v="2012-04-10T00:00:00"/>
    <s v="Standard Class"/>
    <x v="725"/>
    <s v="Valerie Takahito"/>
    <x v="2"/>
    <s v="United States"/>
    <s v="Philadelphia"/>
    <x v="9"/>
    <n v="19143"/>
    <x v="3"/>
    <x v="718"/>
    <x v="1"/>
    <x v="4"/>
    <x v="710"/>
    <n v="563.80799999999999"/>
    <n v="4"/>
    <n v="0.2"/>
    <n v="21.142799999999966"/>
  </r>
  <r>
    <n v="3906"/>
    <x v="1932"/>
    <x v="1"/>
    <x v="57"/>
    <d v="2012-04-10T00:00:00"/>
    <s v="Standard Class"/>
    <x v="725"/>
    <s v="Valerie Takahito"/>
    <x v="2"/>
    <s v="United States"/>
    <s v="Philadelphia"/>
    <x v="9"/>
    <n v="19143"/>
    <x v="3"/>
    <x v="844"/>
    <x v="1"/>
    <x v="8"/>
    <x v="830"/>
    <n v="10.428000000000001"/>
    <n v="4"/>
    <n v="0.7"/>
    <n v="-6.9519999999999982"/>
  </r>
  <r>
    <n v="3907"/>
    <x v="1932"/>
    <x v="1"/>
    <x v="57"/>
    <d v="2012-04-10T00:00:00"/>
    <s v="Standard Class"/>
    <x v="725"/>
    <s v="Valerie Takahito"/>
    <x v="2"/>
    <s v="United States"/>
    <s v="Philadelphia"/>
    <x v="9"/>
    <n v="19143"/>
    <x v="3"/>
    <x v="1304"/>
    <x v="0"/>
    <x v="5"/>
    <x v="1280"/>
    <n v="547.13599999999997"/>
    <n v="4"/>
    <n v="0.2"/>
    <n v="-68.392000000000053"/>
  </r>
  <r>
    <n v="3908"/>
    <x v="1932"/>
    <x v="1"/>
    <x v="57"/>
    <d v="2012-04-10T00:00:00"/>
    <s v="Standard Class"/>
    <x v="725"/>
    <s v="Valerie Takahito"/>
    <x v="2"/>
    <s v="United States"/>
    <s v="Philadelphia"/>
    <x v="9"/>
    <n v="19143"/>
    <x v="3"/>
    <x v="500"/>
    <x v="2"/>
    <x v="7"/>
    <x v="495"/>
    <n v="14.850000000000001"/>
    <n v="5"/>
    <n v="0.4"/>
    <n v="-3.2175000000000002"/>
  </r>
  <r>
    <n v="3909"/>
    <x v="1932"/>
    <x v="1"/>
    <x v="57"/>
    <d v="2012-04-10T00:00:00"/>
    <s v="Standard Class"/>
    <x v="725"/>
    <s v="Valerie Takahito"/>
    <x v="2"/>
    <s v="United States"/>
    <s v="Philadelphia"/>
    <x v="9"/>
    <n v="19143"/>
    <x v="3"/>
    <x v="104"/>
    <x v="2"/>
    <x v="7"/>
    <x v="104"/>
    <n v="41.988"/>
    <n v="2"/>
    <n v="0.4"/>
    <n v="-9.7972000000000037"/>
  </r>
  <r>
    <n v="3910"/>
    <x v="1932"/>
    <x v="1"/>
    <x v="57"/>
    <d v="2012-04-10T00:00:00"/>
    <s v="Standard Class"/>
    <x v="725"/>
    <s v="Valerie Takahito"/>
    <x v="2"/>
    <s v="United States"/>
    <s v="Philadelphia"/>
    <x v="9"/>
    <n v="19143"/>
    <x v="3"/>
    <x v="1183"/>
    <x v="0"/>
    <x v="5"/>
    <x v="1160"/>
    <n v="7.5840000000000005"/>
    <n v="1"/>
    <n v="0.2"/>
    <n v="2.37"/>
  </r>
  <r>
    <n v="3911"/>
    <x v="1932"/>
    <x v="1"/>
    <x v="57"/>
    <d v="2012-04-10T00:00:00"/>
    <s v="Standard Class"/>
    <x v="725"/>
    <s v="Valerie Takahito"/>
    <x v="2"/>
    <s v="United States"/>
    <s v="Philadelphia"/>
    <x v="9"/>
    <n v="19143"/>
    <x v="3"/>
    <x v="1601"/>
    <x v="0"/>
    <x v="0"/>
    <x v="1584"/>
    <n v="352.45"/>
    <n v="5"/>
    <n v="0.5"/>
    <n v="-211.47"/>
  </r>
  <r>
    <n v="3912"/>
    <x v="1933"/>
    <x v="3"/>
    <x v="929"/>
    <d v="2014-06-07T00:00:00"/>
    <s v="First Class"/>
    <x v="455"/>
    <s v="Adrian Barton"/>
    <x v="0"/>
    <s v="United States"/>
    <s v="Pearland"/>
    <x v="5"/>
    <n v="77581"/>
    <x v="2"/>
    <x v="1602"/>
    <x v="2"/>
    <x v="7"/>
    <x v="1585"/>
    <n v="470.37600000000009"/>
    <n v="3"/>
    <n v="0.2"/>
    <n v="52.917299999999955"/>
  </r>
  <r>
    <n v="3913"/>
    <x v="1934"/>
    <x v="3"/>
    <x v="65"/>
    <d v="2014-09-26T00:00:00"/>
    <s v="Standard Class"/>
    <x v="152"/>
    <s v="Muhammed MacIntyre"/>
    <x v="1"/>
    <s v="United States"/>
    <s v="New York City"/>
    <x v="15"/>
    <n v="10035"/>
    <x v="3"/>
    <x v="988"/>
    <x v="1"/>
    <x v="10"/>
    <x v="972"/>
    <n v="19.440000000000001"/>
    <n v="3"/>
    <n v="0"/>
    <n v="9.3312000000000008"/>
  </r>
  <r>
    <n v="3914"/>
    <x v="1934"/>
    <x v="3"/>
    <x v="65"/>
    <d v="2014-09-26T00:00:00"/>
    <s v="Standard Class"/>
    <x v="152"/>
    <s v="Muhammed MacIntyre"/>
    <x v="1"/>
    <s v="United States"/>
    <s v="New York City"/>
    <x v="15"/>
    <n v="10035"/>
    <x v="3"/>
    <x v="875"/>
    <x v="0"/>
    <x v="5"/>
    <x v="860"/>
    <n v="9.82"/>
    <n v="2"/>
    <n v="0"/>
    <n v="3.2405999999999997"/>
  </r>
  <r>
    <n v="3915"/>
    <x v="1935"/>
    <x v="3"/>
    <x v="930"/>
    <d v="2014-07-24T00:00:00"/>
    <s v="Standard Class"/>
    <x v="586"/>
    <s v="Maris LaWare"/>
    <x v="0"/>
    <s v="United States"/>
    <s v="Phoenix"/>
    <x v="16"/>
    <n v="85023"/>
    <x v="1"/>
    <x v="855"/>
    <x v="0"/>
    <x v="3"/>
    <x v="840"/>
    <n v="801.59999999999991"/>
    <n v="5"/>
    <n v="0.5"/>
    <n v="-448.89599999999996"/>
  </r>
  <r>
    <n v="3916"/>
    <x v="1935"/>
    <x v="3"/>
    <x v="930"/>
    <d v="2014-07-24T00:00:00"/>
    <s v="Standard Class"/>
    <x v="586"/>
    <s v="Maris LaWare"/>
    <x v="0"/>
    <s v="United States"/>
    <s v="Phoenix"/>
    <x v="16"/>
    <n v="85023"/>
    <x v="1"/>
    <x v="38"/>
    <x v="0"/>
    <x v="1"/>
    <x v="38"/>
    <n v="161.56800000000001"/>
    <n v="2"/>
    <n v="0.2"/>
    <n v="10.098000000000006"/>
  </r>
  <r>
    <n v="3917"/>
    <x v="1935"/>
    <x v="3"/>
    <x v="930"/>
    <d v="2014-07-24T00:00:00"/>
    <s v="Standard Class"/>
    <x v="586"/>
    <s v="Maris LaWare"/>
    <x v="0"/>
    <s v="United States"/>
    <s v="Phoenix"/>
    <x v="16"/>
    <n v="85023"/>
    <x v="1"/>
    <x v="1603"/>
    <x v="1"/>
    <x v="10"/>
    <x v="1586"/>
    <n v="16.096"/>
    <n v="2"/>
    <n v="0.2"/>
    <n v="5.2312000000000003"/>
  </r>
  <r>
    <n v="3918"/>
    <x v="1935"/>
    <x v="3"/>
    <x v="930"/>
    <d v="2014-07-24T00:00:00"/>
    <s v="Standard Class"/>
    <x v="586"/>
    <s v="Maris LaWare"/>
    <x v="0"/>
    <s v="United States"/>
    <s v="Phoenix"/>
    <x v="16"/>
    <n v="85023"/>
    <x v="1"/>
    <x v="849"/>
    <x v="1"/>
    <x v="8"/>
    <x v="834"/>
    <n v="7.6560000000000006"/>
    <n v="4"/>
    <n v="0.7"/>
    <n v="-6.1247999999999987"/>
  </r>
  <r>
    <n v="3919"/>
    <x v="1935"/>
    <x v="3"/>
    <x v="930"/>
    <d v="2014-07-24T00:00:00"/>
    <s v="Standard Class"/>
    <x v="586"/>
    <s v="Maris LaWare"/>
    <x v="0"/>
    <s v="United States"/>
    <s v="Phoenix"/>
    <x v="16"/>
    <n v="85023"/>
    <x v="1"/>
    <x v="70"/>
    <x v="0"/>
    <x v="1"/>
    <x v="70"/>
    <n v="311.97600000000006"/>
    <n v="3"/>
    <n v="0.2"/>
    <n v="-42.89670000000001"/>
  </r>
  <r>
    <n v="3920"/>
    <x v="1936"/>
    <x v="1"/>
    <x v="494"/>
    <d v="2012-12-07T00:00:00"/>
    <s v="Standard Class"/>
    <x v="470"/>
    <s v="Keith Dawkins"/>
    <x v="1"/>
    <s v="United States"/>
    <s v="Chesapeake"/>
    <x v="17"/>
    <n v="23320"/>
    <x v="0"/>
    <x v="421"/>
    <x v="1"/>
    <x v="4"/>
    <x v="416"/>
    <n v="61.68"/>
    <n v="4"/>
    <n v="0"/>
    <n v="16.653600000000004"/>
  </r>
  <r>
    <n v="3921"/>
    <x v="1936"/>
    <x v="1"/>
    <x v="494"/>
    <d v="2012-12-07T00:00:00"/>
    <s v="Standard Class"/>
    <x v="470"/>
    <s v="Keith Dawkins"/>
    <x v="1"/>
    <s v="United States"/>
    <s v="Chesapeake"/>
    <x v="17"/>
    <n v="23320"/>
    <x v="0"/>
    <x v="1399"/>
    <x v="1"/>
    <x v="8"/>
    <x v="1377"/>
    <n v="63.96"/>
    <n v="4"/>
    <n v="0"/>
    <n v="30.700800000000001"/>
  </r>
  <r>
    <n v="3922"/>
    <x v="1937"/>
    <x v="0"/>
    <x v="931"/>
    <d v="2013-07-03T00:00:00"/>
    <s v="Second Class"/>
    <x v="288"/>
    <s v="Roland Fjeld"/>
    <x v="0"/>
    <s v="United States"/>
    <s v="Chicago"/>
    <x v="10"/>
    <n v="60610"/>
    <x v="2"/>
    <x v="1501"/>
    <x v="2"/>
    <x v="7"/>
    <x v="1480"/>
    <n v="359.97600000000006"/>
    <n v="3"/>
    <n v="0.2"/>
    <n v="35.997600000000006"/>
  </r>
  <r>
    <n v="3923"/>
    <x v="1938"/>
    <x v="3"/>
    <x v="735"/>
    <d v="2014-09-02T00:00:00"/>
    <s v="Standard Class"/>
    <x v="253"/>
    <s v="Sean Christensen"/>
    <x v="0"/>
    <s v="United States"/>
    <s v="Chicago"/>
    <x v="10"/>
    <n v="60623"/>
    <x v="2"/>
    <x v="218"/>
    <x v="1"/>
    <x v="10"/>
    <x v="217"/>
    <n v="25.344000000000001"/>
    <n v="6"/>
    <n v="0.2"/>
    <n v="7.92"/>
  </r>
  <r>
    <n v="3924"/>
    <x v="1938"/>
    <x v="3"/>
    <x v="735"/>
    <d v="2014-09-02T00:00:00"/>
    <s v="Standard Class"/>
    <x v="253"/>
    <s v="Sean Christensen"/>
    <x v="0"/>
    <s v="United States"/>
    <s v="Chicago"/>
    <x v="10"/>
    <n v="60623"/>
    <x v="2"/>
    <x v="1604"/>
    <x v="1"/>
    <x v="10"/>
    <x v="1587"/>
    <n v="26.720000000000002"/>
    <n v="5"/>
    <n v="0.2"/>
    <n v="9.3520000000000003"/>
  </r>
  <r>
    <n v="3925"/>
    <x v="1939"/>
    <x v="2"/>
    <x v="328"/>
    <d v="2011-09-21T00:00:00"/>
    <s v="Standard Class"/>
    <x v="202"/>
    <s v="Bradley Nguyen"/>
    <x v="0"/>
    <s v="United States"/>
    <s v="Seattle"/>
    <x v="4"/>
    <n v="98103"/>
    <x v="1"/>
    <x v="464"/>
    <x v="1"/>
    <x v="4"/>
    <x v="460"/>
    <n v="30.28"/>
    <n v="2"/>
    <n v="0"/>
    <n v="1.2111999999999981"/>
  </r>
  <r>
    <n v="3926"/>
    <x v="1939"/>
    <x v="2"/>
    <x v="328"/>
    <d v="2011-09-21T00:00:00"/>
    <s v="Standard Class"/>
    <x v="202"/>
    <s v="Bradley Nguyen"/>
    <x v="0"/>
    <s v="United States"/>
    <s v="Seattle"/>
    <x v="4"/>
    <n v="98103"/>
    <x v="1"/>
    <x v="1220"/>
    <x v="1"/>
    <x v="4"/>
    <x v="1195"/>
    <n v="57.929999999999993"/>
    <n v="3"/>
    <n v="0"/>
    <n v="16.220400000000001"/>
  </r>
  <r>
    <n v="3927"/>
    <x v="1939"/>
    <x v="2"/>
    <x v="328"/>
    <d v="2011-09-21T00:00:00"/>
    <s v="Standard Class"/>
    <x v="202"/>
    <s v="Bradley Nguyen"/>
    <x v="0"/>
    <s v="United States"/>
    <s v="Seattle"/>
    <x v="4"/>
    <n v="98103"/>
    <x v="1"/>
    <x v="1381"/>
    <x v="0"/>
    <x v="5"/>
    <x v="1357"/>
    <n v="35.340000000000003"/>
    <n v="2"/>
    <n v="0"/>
    <n v="13.429200000000002"/>
  </r>
  <r>
    <n v="3928"/>
    <x v="1939"/>
    <x v="2"/>
    <x v="328"/>
    <d v="2011-09-21T00:00:00"/>
    <s v="Standard Class"/>
    <x v="202"/>
    <s v="Bradley Nguyen"/>
    <x v="0"/>
    <s v="United States"/>
    <s v="Seattle"/>
    <x v="4"/>
    <n v="98103"/>
    <x v="1"/>
    <x v="141"/>
    <x v="1"/>
    <x v="8"/>
    <x v="141"/>
    <n v="137.24"/>
    <n v="5"/>
    <n v="0.2"/>
    <n v="46.3185"/>
  </r>
  <r>
    <n v="3929"/>
    <x v="1940"/>
    <x v="0"/>
    <x v="560"/>
    <d v="2013-03-18T00:00:00"/>
    <s v="First Class"/>
    <x v="365"/>
    <s v="John Stevenson"/>
    <x v="0"/>
    <s v="United States"/>
    <s v="Harlingen"/>
    <x v="5"/>
    <n v="78550"/>
    <x v="2"/>
    <x v="631"/>
    <x v="0"/>
    <x v="0"/>
    <x v="625"/>
    <n v="241.33199999999999"/>
    <n v="5"/>
    <n v="0.32"/>
    <n v="-14.195999999999998"/>
  </r>
  <r>
    <n v="3930"/>
    <x v="1940"/>
    <x v="0"/>
    <x v="560"/>
    <d v="2013-03-18T00:00:00"/>
    <s v="First Class"/>
    <x v="365"/>
    <s v="John Stevenson"/>
    <x v="0"/>
    <s v="United States"/>
    <s v="Harlingen"/>
    <x v="5"/>
    <n v="78550"/>
    <x v="2"/>
    <x v="548"/>
    <x v="1"/>
    <x v="10"/>
    <x v="543"/>
    <n v="5.1840000000000011"/>
    <n v="1"/>
    <n v="0.2"/>
    <n v="1.8792"/>
  </r>
  <r>
    <n v="3931"/>
    <x v="1940"/>
    <x v="0"/>
    <x v="560"/>
    <d v="2013-03-18T00:00:00"/>
    <s v="First Class"/>
    <x v="365"/>
    <s v="John Stevenson"/>
    <x v="0"/>
    <s v="United States"/>
    <s v="Harlingen"/>
    <x v="5"/>
    <n v="78550"/>
    <x v="2"/>
    <x v="1062"/>
    <x v="1"/>
    <x v="6"/>
    <x v="1042"/>
    <n v="145.54400000000001"/>
    <n v="7"/>
    <n v="0.2"/>
    <n v="16.373699999999992"/>
  </r>
  <r>
    <n v="3932"/>
    <x v="1941"/>
    <x v="0"/>
    <x v="370"/>
    <d v="2013-09-03T00:00:00"/>
    <s v="Standard Class"/>
    <x v="500"/>
    <s v="Vivek Grady"/>
    <x v="1"/>
    <s v="United States"/>
    <s v="Philadelphia"/>
    <x v="9"/>
    <n v="19140"/>
    <x v="3"/>
    <x v="1605"/>
    <x v="1"/>
    <x v="6"/>
    <x v="1588"/>
    <n v="5.4719999999999995"/>
    <n v="3"/>
    <n v="0.2"/>
    <n v="1.6416000000000004"/>
  </r>
  <r>
    <n v="3933"/>
    <x v="1941"/>
    <x v="0"/>
    <x v="370"/>
    <d v="2013-09-03T00:00:00"/>
    <s v="Standard Class"/>
    <x v="500"/>
    <s v="Vivek Grady"/>
    <x v="1"/>
    <s v="United States"/>
    <s v="Philadelphia"/>
    <x v="9"/>
    <n v="19140"/>
    <x v="3"/>
    <x v="1016"/>
    <x v="2"/>
    <x v="11"/>
    <x v="998"/>
    <n v="47.984000000000002"/>
    <n v="2"/>
    <n v="0.2"/>
    <n v="13.195600000000001"/>
  </r>
  <r>
    <n v="3934"/>
    <x v="1942"/>
    <x v="3"/>
    <x v="264"/>
    <d v="2014-09-09T00:00:00"/>
    <s v="Standard Class"/>
    <x v="497"/>
    <s v="Anthony Witt"/>
    <x v="0"/>
    <s v="United States"/>
    <s v="Bakersfield"/>
    <x v="1"/>
    <n v="93309"/>
    <x v="1"/>
    <x v="868"/>
    <x v="1"/>
    <x v="6"/>
    <x v="853"/>
    <n v="9.3999999999999986"/>
    <n v="5"/>
    <n v="0"/>
    <n v="2.7259999999999995"/>
  </r>
  <r>
    <n v="3935"/>
    <x v="1942"/>
    <x v="3"/>
    <x v="264"/>
    <d v="2014-09-09T00:00:00"/>
    <s v="Standard Class"/>
    <x v="497"/>
    <s v="Anthony Witt"/>
    <x v="0"/>
    <s v="United States"/>
    <s v="Bakersfield"/>
    <x v="1"/>
    <n v="93309"/>
    <x v="1"/>
    <x v="198"/>
    <x v="1"/>
    <x v="2"/>
    <x v="197"/>
    <n v="74"/>
    <n v="5"/>
    <n v="0"/>
    <n v="37"/>
  </r>
  <r>
    <n v="3936"/>
    <x v="1942"/>
    <x v="3"/>
    <x v="264"/>
    <d v="2014-09-09T00:00:00"/>
    <s v="Standard Class"/>
    <x v="497"/>
    <s v="Anthony Witt"/>
    <x v="0"/>
    <s v="United States"/>
    <s v="Bakersfield"/>
    <x v="1"/>
    <n v="93309"/>
    <x v="1"/>
    <x v="1551"/>
    <x v="2"/>
    <x v="7"/>
    <x v="1530"/>
    <n v="201.584"/>
    <n v="2"/>
    <n v="0.2"/>
    <n v="12.599000000000004"/>
  </r>
  <r>
    <n v="3937"/>
    <x v="1943"/>
    <x v="1"/>
    <x v="382"/>
    <d v="2012-06-20T00:00:00"/>
    <s v="Standard Class"/>
    <x v="721"/>
    <s v="Lycoris Saunders"/>
    <x v="0"/>
    <s v="United States"/>
    <s v="Grand Prairie"/>
    <x v="5"/>
    <n v="75051"/>
    <x v="2"/>
    <x v="1606"/>
    <x v="1"/>
    <x v="12"/>
    <x v="33"/>
    <n v="28.752000000000002"/>
    <n v="3"/>
    <n v="0.2"/>
    <n v="9.3443999999999985"/>
  </r>
  <r>
    <n v="3938"/>
    <x v="1943"/>
    <x v="1"/>
    <x v="382"/>
    <d v="2012-06-20T00:00:00"/>
    <s v="Standard Class"/>
    <x v="721"/>
    <s v="Lycoris Saunders"/>
    <x v="0"/>
    <s v="United States"/>
    <s v="Grand Prairie"/>
    <x v="5"/>
    <n v="75051"/>
    <x v="2"/>
    <x v="752"/>
    <x v="1"/>
    <x v="10"/>
    <x v="743"/>
    <n v="27.216000000000001"/>
    <n v="3"/>
    <n v="0.2"/>
    <n v="9.8657999999999983"/>
  </r>
  <r>
    <n v="3939"/>
    <x v="1943"/>
    <x v="1"/>
    <x v="382"/>
    <d v="2012-06-20T00:00:00"/>
    <s v="Standard Class"/>
    <x v="721"/>
    <s v="Lycoris Saunders"/>
    <x v="0"/>
    <s v="United States"/>
    <s v="Grand Prairie"/>
    <x v="5"/>
    <n v="75051"/>
    <x v="2"/>
    <x v="901"/>
    <x v="0"/>
    <x v="1"/>
    <x v="884"/>
    <n v="197.37199999999999"/>
    <n v="2"/>
    <n v="0.3"/>
    <n v="-25.376400000000018"/>
  </r>
  <r>
    <n v="3940"/>
    <x v="1944"/>
    <x v="0"/>
    <x v="107"/>
    <d v="2013-12-11T00:00:00"/>
    <s v="Same Day"/>
    <x v="708"/>
    <s v="Mark Hamilton"/>
    <x v="0"/>
    <s v="United States"/>
    <s v="Greenwood"/>
    <x v="14"/>
    <n v="46142"/>
    <x v="2"/>
    <x v="463"/>
    <x v="0"/>
    <x v="1"/>
    <x v="459"/>
    <n v="1424.9"/>
    <n v="5"/>
    <n v="0"/>
    <n v="356.22500000000002"/>
  </r>
  <r>
    <n v="3941"/>
    <x v="1945"/>
    <x v="3"/>
    <x v="796"/>
    <d v="2014-05-24T00:00:00"/>
    <s v="Standard Class"/>
    <x v="358"/>
    <s v="Toby Swindell"/>
    <x v="0"/>
    <s v="United States"/>
    <s v="New York City"/>
    <x v="15"/>
    <n v="10024"/>
    <x v="3"/>
    <x v="1027"/>
    <x v="0"/>
    <x v="5"/>
    <x v="1009"/>
    <n v="14.56"/>
    <n v="2"/>
    <n v="0"/>
    <n v="6.2608000000000015"/>
  </r>
  <r>
    <n v="3942"/>
    <x v="1945"/>
    <x v="3"/>
    <x v="796"/>
    <d v="2014-05-24T00:00:00"/>
    <s v="Standard Class"/>
    <x v="358"/>
    <s v="Toby Swindell"/>
    <x v="0"/>
    <s v="United States"/>
    <s v="New York City"/>
    <x v="15"/>
    <n v="10024"/>
    <x v="3"/>
    <x v="536"/>
    <x v="1"/>
    <x v="8"/>
    <x v="531"/>
    <n v="3.048"/>
    <n v="1"/>
    <n v="0.2"/>
    <n v="1.0286999999999997"/>
  </r>
  <r>
    <n v="3943"/>
    <x v="1946"/>
    <x v="3"/>
    <x v="837"/>
    <d v="2014-05-30T00:00:00"/>
    <s v="Second Class"/>
    <x v="13"/>
    <s v="Eric Hoffmann"/>
    <x v="0"/>
    <s v="United States"/>
    <s v="Memphis"/>
    <x v="18"/>
    <n v="38109"/>
    <x v="0"/>
    <x v="778"/>
    <x v="1"/>
    <x v="10"/>
    <x v="769"/>
    <n v="25.920000000000005"/>
    <n v="5"/>
    <n v="0.2"/>
    <n v="9.0719999999999992"/>
  </r>
  <r>
    <n v="3944"/>
    <x v="1947"/>
    <x v="0"/>
    <x v="661"/>
    <d v="2013-07-01T00:00:00"/>
    <s v="Standard Class"/>
    <x v="726"/>
    <s v="Maureen Gnade"/>
    <x v="0"/>
    <s v="United States"/>
    <s v="Buffalo"/>
    <x v="15"/>
    <n v="14215"/>
    <x v="3"/>
    <x v="1420"/>
    <x v="1"/>
    <x v="14"/>
    <x v="1399"/>
    <n v="835.17000000000007"/>
    <n v="7"/>
    <n v="0"/>
    <n v="16.703400000000016"/>
  </r>
  <r>
    <n v="3945"/>
    <x v="1948"/>
    <x v="0"/>
    <x v="458"/>
    <d v="2013-05-22T00:00:00"/>
    <s v="Second Class"/>
    <x v="157"/>
    <s v="Denny Ordway"/>
    <x v="0"/>
    <s v="United States"/>
    <s v="Los Angeles"/>
    <x v="1"/>
    <n v="90036"/>
    <x v="1"/>
    <x v="609"/>
    <x v="1"/>
    <x v="10"/>
    <x v="604"/>
    <n v="17.34"/>
    <n v="3"/>
    <n v="0"/>
    <n v="8.4966000000000008"/>
  </r>
  <r>
    <n v="3946"/>
    <x v="1949"/>
    <x v="3"/>
    <x v="551"/>
    <d v="2014-11-24T00:00:00"/>
    <s v="Standard Class"/>
    <x v="578"/>
    <s v="Art Ferguson"/>
    <x v="0"/>
    <s v="United States"/>
    <s v="Homestead"/>
    <x v="2"/>
    <n v="33030"/>
    <x v="0"/>
    <x v="1486"/>
    <x v="1"/>
    <x v="10"/>
    <x v="1464"/>
    <n v="44.384"/>
    <n v="1"/>
    <n v="0.2"/>
    <n v="15.534399999999998"/>
  </r>
  <r>
    <n v="3947"/>
    <x v="1949"/>
    <x v="3"/>
    <x v="551"/>
    <d v="2014-11-24T00:00:00"/>
    <s v="Standard Class"/>
    <x v="578"/>
    <s v="Art Ferguson"/>
    <x v="0"/>
    <s v="United States"/>
    <s v="Homestead"/>
    <x v="2"/>
    <n v="33030"/>
    <x v="0"/>
    <x v="327"/>
    <x v="1"/>
    <x v="14"/>
    <x v="33"/>
    <n v="2.9440000000000004"/>
    <n v="1"/>
    <n v="0.2"/>
    <n v="-0.66240000000000021"/>
  </r>
  <r>
    <n v="3948"/>
    <x v="1950"/>
    <x v="0"/>
    <x v="741"/>
    <d v="2013-11-23T00:00:00"/>
    <s v="Standard Class"/>
    <x v="17"/>
    <s v="Steve Nguyen"/>
    <x v="2"/>
    <s v="United States"/>
    <s v="Pasadena"/>
    <x v="5"/>
    <n v="77506"/>
    <x v="2"/>
    <x v="181"/>
    <x v="1"/>
    <x v="6"/>
    <x v="180"/>
    <n v="6.3680000000000003"/>
    <n v="2"/>
    <n v="0.2"/>
    <n v="1.0347999999999993"/>
  </r>
  <r>
    <n v="3949"/>
    <x v="1950"/>
    <x v="0"/>
    <x v="741"/>
    <d v="2013-11-23T00:00:00"/>
    <s v="Standard Class"/>
    <x v="17"/>
    <s v="Steve Nguyen"/>
    <x v="2"/>
    <s v="United States"/>
    <s v="Pasadena"/>
    <x v="5"/>
    <n v="77506"/>
    <x v="2"/>
    <x v="580"/>
    <x v="1"/>
    <x v="2"/>
    <x v="575"/>
    <n v="48.848000000000006"/>
    <n v="2"/>
    <n v="0.2"/>
    <n v="15.8756"/>
  </r>
  <r>
    <n v="3950"/>
    <x v="1950"/>
    <x v="0"/>
    <x v="741"/>
    <d v="2013-11-23T00:00:00"/>
    <s v="Standard Class"/>
    <x v="17"/>
    <s v="Steve Nguyen"/>
    <x v="2"/>
    <s v="United States"/>
    <s v="Pasadena"/>
    <x v="5"/>
    <n v="77506"/>
    <x v="2"/>
    <x v="314"/>
    <x v="1"/>
    <x v="10"/>
    <x v="311"/>
    <n v="19.648"/>
    <n v="2"/>
    <n v="0.2"/>
    <n v="6.6311999999999989"/>
  </r>
  <r>
    <n v="3951"/>
    <x v="1950"/>
    <x v="0"/>
    <x v="741"/>
    <d v="2013-11-23T00:00:00"/>
    <s v="Standard Class"/>
    <x v="17"/>
    <s v="Steve Nguyen"/>
    <x v="2"/>
    <s v="United States"/>
    <s v="Pasadena"/>
    <x v="5"/>
    <n v="77506"/>
    <x v="2"/>
    <x v="163"/>
    <x v="0"/>
    <x v="1"/>
    <x v="162"/>
    <n v="255.108"/>
    <n v="6"/>
    <n v="0.3"/>
    <n v="-18.221999999999994"/>
  </r>
  <r>
    <n v="3952"/>
    <x v="1951"/>
    <x v="2"/>
    <x v="683"/>
    <d v="2011-11-30T00:00:00"/>
    <s v="Second Class"/>
    <x v="373"/>
    <s v="Mary O'Rourke"/>
    <x v="0"/>
    <s v="United States"/>
    <s v="Freeport"/>
    <x v="15"/>
    <n v="11520"/>
    <x v="3"/>
    <x v="828"/>
    <x v="1"/>
    <x v="8"/>
    <x v="816"/>
    <n v="17.248000000000001"/>
    <n v="2"/>
    <n v="0.2"/>
    <n v="6.0367999999999986"/>
  </r>
  <r>
    <n v="3953"/>
    <x v="1952"/>
    <x v="0"/>
    <x v="398"/>
    <d v="2013-03-09T00:00:00"/>
    <s v="Standard Class"/>
    <x v="21"/>
    <s v="Odella Nelson"/>
    <x v="1"/>
    <s v="United States"/>
    <s v="Denver"/>
    <x v="22"/>
    <n v="80219"/>
    <x v="1"/>
    <x v="1607"/>
    <x v="2"/>
    <x v="7"/>
    <x v="1589"/>
    <n v="159.98400000000001"/>
    <n v="2"/>
    <n v="0.2"/>
    <n v="13.998599999999989"/>
  </r>
  <r>
    <n v="3954"/>
    <x v="1953"/>
    <x v="3"/>
    <x v="787"/>
    <d v="2014-01-20T00:00:00"/>
    <s v="Standard Class"/>
    <x v="183"/>
    <s v="Sanjit Chand"/>
    <x v="0"/>
    <s v="United States"/>
    <s v="Quincy"/>
    <x v="31"/>
    <n v="2169"/>
    <x v="3"/>
    <x v="69"/>
    <x v="1"/>
    <x v="10"/>
    <x v="69"/>
    <n v="12.7"/>
    <n v="2"/>
    <n v="0"/>
    <n v="5.8419999999999996"/>
  </r>
  <r>
    <n v="3955"/>
    <x v="1954"/>
    <x v="2"/>
    <x v="527"/>
    <d v="2011-04-09T00:00:00"/>
    <s v="Standard Class"/>
    <x v="384"/>
    <s v="Maurice Satty"/>
    <x v="0"/>
    <s v="United States"/>
    <s v="Detroit"/>
    <x v="12"/>
    <n v="48205"/>
    <x v="2"/>
    <x v="493"/>
    <x v="0"/>
    <x v="5"/>
    <x v="488"/>
    <n v="5.47"/>
    <n v="1"/>
    <n v="0"/>
    <n v="2.3521000000000001"/>
  </r>
  <r>
    <n v="3956"/>
    <x v="1954"/>
    <x v="2"/>
    <x v="527"/>
    <d v="2011-04-09T00:00:00"/>
    <s v="Standard Class"/>
    <x v="384"/>
    <s v="Maurice Satty"/>
    <x v="0"/>
    <s v="United States"/>
    <s v="Detroit"/>
    <x v="12"/>
    <n v="48205"/>
    <x v="2"/>
    <x v="1041"/>
    <x v="1"/>
    <x v="6"/>
    <x v="1021"/>
    <n v="79.36"/>
    <n v="4"/>
    <n v="0"/>
    <n v="23.807999999999993"/>
  </r>
  <r>
    <n v="3957"/>
    <x v="1955"/>
    <x v="0"/>
    <x v="190"/>
    <d v="2013-07-04T00:00:00"/>
    <s v="Standard Class"/>
    <x v="35"/>
    <s v="Duane Noonan"/>
    <x v="0"/>
    <s v="United States"/>
    <s v="San Francisco"/>
    <x v="1"/>
    <n v="94109"/>
    <x v="1"/>
    <x v="1256"/>
    <x v="0"/>
    <x v="5"/>
    <x v="1231"/>
    <n v="22.14"/>
    <n v="3"/>
    <n v="0"/>
    <n v="6.4205999999999976"/>
  </r>
  <r>
    <n v="3958"/>
    <x v="1956"/>
    <x v="0"/>
    <x v="211"/>
    <d v="2013-06-03T00:00:00"/>
    <s v="Standard Class"/>
    <x v="181"/>
    <s v="Raymond Buch"/>
    <x v="0"/>
    <s v="United States"/>
    <s v="Nashville"/>
    <x v="18"/>
    <n v="37211"/>
    <x v="0"/>
    <x v="1095"/>
    <x v="1"/>
    <x v="8"/>
    <x v="1076"/>
    <n v="11.277000000000001"/>
    <n v="3"/>
    <n v="0.7"/>
    <n v="-8.6456999999999979"/>
  </r>
  <r>
    <n v="3959"/>
    <x v="1956"/>
    <x v="0"/>
    <x v="211"/>
    <d v="2013-06-03T00:00:00"/>
    <s v="Standard Class"/>
    <x v="181"/>
    <s v="Raymond Buch"/>
    <x v="0"/>
    <s v="United States"/>
    <s v="Nashville"/>
    <x v="18"/>
    <n v="37211"/>
    <x v="0"/>
    <x v="324"/>
    <x v="1"/>
    <x v="6"/>
    <x v="321"/>
    <n v="4.4479999999999995"/>
    <n v="2"/>
    <n v="0.2"/>
    <n v="0.3335999999999999"/>
  </r>
  <r>
    <n v="3960"/>
    <x v="1956"/>
    <x v="0"/>
    <x v="211"/>
    <d v="2013-06-03T00:00:00"/>
    <s v="Standard Class"/>
    <x v="181"/>
    <s v="Raymond Buch"/>
    <x v="0"/>
    <s v="United States"/>
    <s v="Nashville"/>
    <x v="18"/>
    <n v="37211"/>
    <x v="0"/>
    <x v="1608"/>
    <x v="0"/>
    <x v="5"/>
    <x v="1590"/>
    <n v="44.76"/>
    <n v="3"/>
    <n v="0.2"/>
    <n v="14.546999999999995"/>
  </r>
  <r>
    <n v="3961"/>
    <x v="1957"/>
    <x v="1"/>
    <x v="324"/>
    <d v="2012-10-24T00:00:00"/>
    <s v="Standard Class"/>
    <x v="468"/>
    <s v="Nicole Hansen"/>
    <x v="1"/>
    <s v="United States"/>
    <s v="Detroit"/>
    <x v="12"/>
    <n v="48227"/>
    <x v="2"/>
    <x v="1206"/>
    <x v="1"/>
    <x v="8"/>
    <x v="1182"/>
    <n v="38.28"/>
    <n v="6"/>
    <n v="0"/>
    <n v="17.608799999999999"/>
  </r>
  <r>
    <n v="3962"/>
    <x v="1957"/>
    <x v="1"/>
    <x v="324"/>
    <d v="2012-10-24T00:00:00"/>
    <s v="Standard Class"/>
    <x v="468"/>
    <s v="Nicole Hansen"/>
    <x v="1"/>
    <s v="United States"/>
    <s v="Detroit"/>
    <x v="12"/>
    <n v="48227"/>
    <x v="2"/>
    <x v="993"/>
    <x v="2"/>
    <x v="7"/>
    <x v="976"/>
    <n v="149.94999999999999"/>
    <n v="5"/>
    <n v="0"/>
    <n v="44.984999999999985"/>
  </r>
  <r>
    <n v="3963"/>
    <x v="1958"/>
    <x v="3"/>
    <x v="600"/>
    <d v="2014-02-21T00:00:00"/>
    <s v="First Class"/>
    <x v="525"/>
    <s v="Emily Ducich"/>
    <x v="2"/>
    <s v="United States"/>
    <s v="Los Angeles"/>
    <x v="1"/>
    <n v="90045"/>
    <x v="1"/>
    <x v="1005"/>
    <x v="1"/>
    <x v="6"/>
    <x v="988"/>
    <n v="12.84"/>
    <n v="3"/>
    <n v="0"/>
    <n v="3.4668000000000005"/>
  </r>
  <r>
    <n v="3964"/>
    <x v="1958"/>
    <x v="3"/>
    <x v="600"/>
    <d v="2014-02-21T00:00:00"/>
    <s v="First Class"/>
    <x v="525"/>
    <s v="Emily Ducich"/>
    <x v="2"/>
    <s v="United States"/>
    <s v="Los Angeles"/>
    <x v="1"/>
    <n v="90045"/>
    <x v="1"/>
    <x v="943"/>
    <x v="0"/>
    <x v="5"/>
    <x v="927"/>
    <n v="44.67"/>
    <n v="3"/>
    <n v="0"/>
    <n v="12.060900000000002"/>
  </r>
  <r>
    <n v="3965"/>
    <x v="1959"/>
    <x v="0"/>
    <x v="897"/>
    <d v="2013-09-29T00:00:00"/>
    <s v="Standard Class"/>
    <x v="617"/>
    <s v="Pierre Wener"/>
    <x v="0"/>
    <s v="United States"/>
    <s v="Philadelphia"/>
    <x v="9"/>
    <n v="19140"/>
    <x v="3"/>
    <x v="1609"/>
    <x v="1"/>
    <x v="6"/>
    <x v="1591"/>
    <n v="7.8719999999999999"/>
    <n v="3"/>
    <n v="0.2"/>
    <n v="0.88559999999999883"/>
  </r>
  <r>
    <n v="3966"/>
    <x v="1960"/>
    <x v="2"/>
    <x v="607"/>
    <d v="2011-11-17T00:00:00"/>
    <s v="Second Class"/>
    <x v="664"/>
    <s v="Denise Monton"/>
    <x v="1"/>
    <s v="United States"/>
    <s v="Asheville"/>
    <x v="3"/>
    <n v="28806"/>
    <x v="0"/>
    <x v="279"/>
    <x v="1"/>
    <x v="6"/>
    <x v="276"/>
    <n v="7.8719999999999999"/>
    <n v="3"/>
    <n v="0.2"/>
    <n v="0.88559999999999883"/>
  </r>
  <r>
    <n v="3967"/>
    <x v="1961"/>
    <x v="0"/>
    <x v="178"/>
    <d v="2013-04-07T00:00:00"/>
    <s v="Standard Class"/>
    <x v="386"/>
    <s v="Don Weiss"/>
    <x v="0"/>
    <s v="United States"/>
    <s v="New York City"/>
    <x v="15"/>
    <n v="10024"/>
    <x v="3"/>
    <x v="666"/>
    <x v="1"/>
    <x v="6"/>
    <x v="660"/>
    <n v="88.04"/>
    <n v="4"/>
    <n v="0"/>
    <n v="22.8904"/>
  </r>
  <r>
    <n v="3968"/>
    <x v="1962"/>
    <x v="0"/>
    <x v="244"/>
    <d v="2013-05-24T00:00:00"/>
    <s v="First Class"/>
    <x v="258"/>
    <s v="Eugene Hildebrand"/>
    <x v="2"/>
    <s v="United States"/>
    <s v="Colorado Springs"/>
    <x v="22"/>
    <n v="80906"/>
    <x v="1"/>
    <x v="612"/>
    <x v="1"/>
    <x v="8"/>
    <x v="607"/>
    <n v="40.635000000000012"/>
    <n v="7"/>
    <n v="0.7"/>
    <n v="-32.507999999999996"/>
  </r>
  <r>
    <n v="3969"/>
    <x v="1963"/>
    <x v="1"/>
    <x v="932"/>
    <d v="2012-06-05T00:00:00"/>
    <s v="Standard Class"/>
    <x v="722"/>
    <s v="Katrina Edelman"/>
    <x v="1"/>
    <s v="United States"/>
    <s v="San Antonio"/>
    <x v="5"/>
    <n v="78207"/>
    <x v="2"/>
    <x v="175"/>
    <x v="1"/>
    <x v="8"/>
    <x v="174"/>
    <n v="5.7279999999999989"/>
    <n v="8"/>
    <n v="0.8"/>
    <n v="-9.1648000000000032"/>
  </r>
  <r>
    <n v="3970"/>
    <x v="1963"/>
    <x v="1"/>
    <x v="932"/>
    <d v="2012-06-05T00:00:00"/>
    <s v="Standard Class"/>
    <x v="722"/>
    <s v="Katrina Edelman"/>
    <x v="1"/>
    <s v="United States"/>
    <s v="San Antonio"/>
    <x v="5"/>
    <n v="78207"/>
    <x v="2"/>
    <x v="1610"/>
    <x v="1"/>
    <x v="10"/>
    <x v="1592"/>
    <n v="42.24"/>
    <n v="10"/>
    <n v="0.2"/>
    <n v="13.199999999999998"/>
  </r>
  <r>
    <n v="3971"/>
    <x v="1964"/>
    <x v="2"/>
    <x v="754"/>
    <d v="2011-11-26T00:00:00"/>
    <s v="Standard Class"/>
    <x v="727"/>
    <s v="Susan Pistek"/>
    <x v="0"/>
    <s v="United States"/>
    <s v="Los Angeles"/>
    <x v="1"/>
    <n v="90036"/>
    <x v="1"/>
    <x v="1357"/>
    <x v="1"/>
    <x v="10"/>
    <x v="1334"/>
    <n v="53.820000000000007"/>
    <n v="9"/>
    <n v="0"/>
    <n v="24.218999999999998"/>
  </r>
  <r>
    <n v="3972"/>
    <x v="1965"/>
    <x v="1"/>
    <x v="933"/>
    <d v="2012-02-24T00:00:00"/>
    <s v="Second Class"/>
    <x v="390"/>
    <s v="Penelope Sewall"/>
    <x v="2"/>
    <s v="United States"/>
    <s v="Sterling Heights"/>
    <x v="12"/>
    <n v="48310"/>
    <x v="2"/>
    <x v="1500"/>
    <x v="1"/>
    <x v="6"/>
    <x v="1479"/>
    <n v="79.36"/>
    <n v="4"/>
    <n v="0"/>
    <n v="20.633600000000001"/>
  </r>
  <r>
    <n v="3973"/>
    <x v="1966"/>
    <x v="0"/>
    <x v="892"/>
    <d v="2013-04-03T00:00:00"/>
    <s v="Standard Class"/>
    <x v="49"/>
    <s v="Janet Martin"/>
    <x v="0"/>
    <s v="United States"/>
    <s v="New York City"/>
    <x v="15"/>
    <n v="10009"/>
    <x v="3"/>
    <x v="949"/>
    <x v="1"/>
    <x v="10"/>
    <x v="933"/>
    <n v="13.48"/>
    <n v="2"/>
    <n v="0"/>
    <n v="6.74"/>
  </r>
  <r>
    <n v="3974"/>
    <x v="1966"/>
    <x v="0"/>
    <x v="892"/>
    <d v="2013-04-03T00:00:00"/>
    <s v="Standard Class"/>
    <x v="49"/>
    <s v="Janet Martin"/>
    <x v="0"/>
    <s v="United States"/>
    <s v="New York City"/>
    <x v="15"/>
    <n v="10009"/>
    <x v="3"/>
    <x v="985"/>
    <x v="1"/>
    <x v="8"/>
    <x v="969"/>
    <n v="29.800000000000004"/>
    <n v="5"/>
    <n v="0.2"/>
    <n v="9.3124999999999982"/>
  </r>
  <r>
    <n v="3975"/>
    <x v="1966"/>
    <x v="0"/>
    <x v="892"/>
    <d v="2013-04-03T00:00:00"/>
    <s v="Standard Class"/>
    <x v="49"/>
    <s v="Janet Martin"/>
    <x v="0"/>
    <s v="United States"/>
    <s v="New York City"/>
    <x v="15"/>
    <n v="10009"/>
    <x v="3"/>
    <x v="28"/>
    <x v="0"/>
    <x v="5"/>
    <x v="28"/>
    <n v="414"/>
    <n v="8"/>
    <n v="0"/>
    <n v="124.19999999999999"/>
  </r>
  <r>
    <n v="3976"/>
    <x v="1966"/>
    <x v="0"/>
    <x v="892"/>
    <d v="2013-04-03T00:00:00"/>
    <s v="Standard Class"/>
    <x v="49"/>
    <s v="Janet Martin"/>
    <x v="0"/>
    <s v="United States"/>
    <s v="New York City"/>
    <x v="15"/>
    <n v="10009"/>
    <x v="3"/>
    <x v="777"/>
    <x v="1"/>
    <x v="8"/>
    <x v="768"/>
    <n v="41.328000000000003"/>
    <n v="7"/>
    <n v="0.2"/>
    <n v="14.981400000000001"/>
  </r>
  <r>
    <n v="3977"/>
    <x v="1967"/>
    <x v="0"/>
    <x v="332"/>
    <d v="2013-10-25T00:00:00"/>
    <s v="First Class"/>
    <x v="518"/>
    <s v="Eric Barreto"/>
    <x v="0"/>
    <s v="United States"/>
    <s v="Richmond"/>
    <x v="17"/>
    <n v="23223"/>
    <x v="0"/>
    <x v="1611"/>
    <x v="0"/>
    <x v="5"/>
    <x v="1593"/>
    <n v="39.92"/>
    <n v="4"/>
    <n v="0"/>
    <n v="11.177600000000002"/>
  </r>
  <r>
    <n v="3978"/>
    <x v="1968"/>
    <x v="3"/>
    <x v="280"/>
    <d v="2014-10-08T00:00:00"/>
    <s v="Standard Class"/>
    <x v="435"/>
    <s v="Frank Gastineau"/>
    <x v="2"/>
    <s v="United States"/>
    <s v="Seattle"/>
    <x v="4"/>
    <n v="98105"/>
    <x v="1"/>
    <x v="127"/>
    <x v="1"/>
    <x v="13"/>
    <x v="33"/>
    <n v="8.94"/>
    <n v="3"/>
    <n v="0"/>
    <n v="4.1123999999999992"/>
  </r>
  <r>
    <n v="3979"/>
    <x v="1968"/>
    <x v="3"/>
    <x v="280"/>
    <d v="2014-10-08T00:00:00"/>
    <s v="Standard Class"/>
    <x v="435"/>
    <s v="Frank Gastineau"/>
    <x v="2"/>
    <s v="United States"/>
    <s v="Seattle"/>
    <x v="4"/>
    <n v="98105"/>
    <x v="1"/>
    <x v="509"/>
    <x v="2"/>
    <x v="7"/>
    <x v="504"/>
    <n v="84.784000000000006"/>
    <n v="2"/>
    <n v="0.2"/>
    <n v="-20.136200000000006"/>
  </r>
  <r>
    <n v="3980"/>
    <x v="1969"/>
    <x v="2"/>
    <x v="851"/>
    <d v="2011-12-27T00:00:00"/>
    <s v="Standard Class"/>
    <x v="260"/>
    <s v="Tiffany House"/>
    <x v="1"/>
    <s v="United States"/>
    <s v="New York City"/>
    <x v="15"/>
    <n v="10024"/>
    <x v="3"/>
    <x v="972"/>
    <x v="0"/>
    <x v="3"/>
    <x v="957"/>
    <n v="53.315999999999995"/>
    <n v="2"/>
    <n v="0.4"/>
    <n v="-19.549200000000006"/>
  </r>
  <r>
    <n v="3981"/>
    <x v="1969"/>
    <x v="2"/>
    <x v="851"/>
    <d v="2011-12-27T00:00:00"/>
    <s v="Standard Class"/>
    <x v="260"/>
    <s v="Tiffany House"/>
    <x v="1"/>
    <s v="United States"/>
    <s v="New York City"/>
    <x v="15"/>
    <n v="10024"/>
    <x v="3"/>
    <x v="551"/>
    <x v="1"/>
    <x v="9"/>
    <x v="545"/>
    <n v="56.519999999999996"/>
    <n v="3"/>
    <n v="0"/>
    <n v="15.8256"/>
  </r>
  <r>
    <n v="3982"/>
    <x v="1970"/>
    <x v="3"/>
    <x v="934"/>
    <d v="2014-12-21T00:00:00"/>
    <s v="Standard Class"/>
    <x v="484"/>
    <s v="Paul Lucas"/>
    <x v="2"/>
    <s v="United States"/>
    <s v="Seattle"/>
    <x v="4"/>
    <n v="98115"/>
    <x v="1"/>
    <x v="560"/>
    <x v="0"/>
    <x v="5"/>
    <x v="554"/>
    <n v="22.77"/>
    <n v="3"/>
    <n v="0"/>
    <n v="9.7911000000000001"/>
  </r>
  <r>
    <n v="3983"/>
    <x v="1971"/>
    <x v="0"/>
    <x v="274"/>
    <d v="2013-07-10T00:00:00"/>
    <s v="Second Class"/>
    <x v="666"/>
    <s v="Christopher Conant"/>
    <x v="0"/>
    <s v="United States"/>
    <s v="Los Angeles"/>
    <x v="1"/>
    <n v="90045"/>
    <x v="1"/>
    <x v="51"/>
    <x v="0"/>
    <x v="1"/>
    <x v="51"/>
    <n v="287.96800000000002"/>
    <n v="4"/>
    <n v="0.2"/>
    <n v="-3.5996000000000521"/>
  </r>
  <r>
    <n v="3984"/>
    <x v="1971"/>
    <x v="0"/>
    <x v="274"/>
    <d v="2013-07-10T00:00:00"/>
    <s v="Second Class"/>
    <x v="666"/>
    <s v="Christopher Conant"/>
    <x v="0"/>
    <s v="United States"/>
    <s v="Los Angeles"/>
    <x v="1"/>
    <n v="90045"/>
    <x v="1"/>
    <x v="1293"/>
    <x v="2"/>
    <x v="16"/>
    <x v="1270"/>
    <n v="2799.9600000000005"/>
    <n v="5"/>
    <n v="0.2"/>
    <n v="944.98649999999986"/>
  </r>
  <r>
    <n v="3985"/>
    <x v="1971"/>
    <x v="0"/>
    <x v="274"/>
    <d v="2013-07-10T00:00:00"/>
    <s v="Second Class"/>
    <x v="666"/>
    <s v="Christopher Conant"/>
    <x v="0"/>
    <s v="United States"/>
    <s v="Los Angeles"/>
    <x v="1"/>
    <n v="90045"/>
    <x v="1"/>
    <x v="1438"/>
    <x v="1"/>
    <x v="10"/>
    <x v="1417"/>
    <n v="48.94"/>
    <n v="1"/>
    <n v="0"/>
    <n v="24.47"/>
  </r>
  <r>
    <n v="3986"/>
    <x v="1972"/>
    <x v="0"/>
    <x v="764"/>
    <d v="2013-04-22T00:00:00"/>
    <s v="Standard Class"/>
    <x v="341"/>
    <s v="Jessica Myrick"/>
    <x v="0"/>
    <s v="United States"/>
    <s v="Lakewood"/>
    <x v="1"/>
    <n v="90712"/>
    <x v="1"/>
    <x v="713"/>
    <x v="0"/>
    <x v="0"/>
    <x v="705"/>
    <n v="257.49900000000002"/>
    <n v="3"/>
    <n v="0.15"/>
    <n v="24.235199999999978"/>
  </r>
  <r>
    <n v="3987"/>
    <x v="1973"/>
    <x v="3"/>
    <x v="798"/>
    <d v="2014-04-15T00:00:00"/>
    <s v="Standard Class"/>
    <x v="580"/>
    <s v="Karen Ferguson"/>
    <x v="2"/>
    <s v="United States"/>
    <s v="Plainfield"/>
    <x v="30"/>
    <n v="7060"/>
    <x v="3"/>
    <x v="486"/>
    <x v="1"/>
    <x v="4"/>
    <x v="481"/>
    <n v="2591.56"/>
    <n v="4"/>
    <n v="0"/>
    <n v="621.97440000000006"/>
  </r>
  <r>
    <n v="3988"/>
    <x v="1973"/>
    <x v="3"/>
    <x v="798"/>
    <d v="2014-04-15T00:00:00"/>
    <s v="Standard Class"/>
    <x v="580"/>
    <s v="Karen Ferguson"/>
    <x v="2"/>
    <s v="United States"/>
    <s v="Plainfield"/>
    <x v="30"/>
    <n v="7060"/>
    <x v="3"/>
    <x v="1612"/>
    <x v="1"/>
    <x v="9"/>
    <x v="1594"/>
    <n v="41.95"/>
    <n v="5"/>
    <n v="0"/>
    <n v="10.487500000000001"/>
  </r>
  <r>
    <n v="3989"/>
    <x v="1974"/>
    <x v="0"/>
    <x v="764"/>
    <d v="2013-04-23T00:00:00"/>
    <s v="Standard Class"/>
    <x v="728"/>
    <s v="Charles Sheldon"/>
    <x v="1"/>
    <s v="United States"/>
    <s v="Columbia"/>
    <x v="18"/>
    <n v="38401"/>
    <x v="0"/>
    <x v="1613"/>
    <x v="0"/>
    <x v="5"/>
    <x v="1595"/>
    <n v="79.12"/>
    <n v="5"/>
    <n v="0.2"/>
    <n v="13.845999999999997"/>
  </r>
  <r>
    <n v="3990"/>
    <x v="1975"/>
    <x v="2"/>
    <x v="641"/>
    <d v="2011-11-27T00:00:00"/>
    <s v="Second Class"/>
    <x v="481"/>
    <s v="Andy Reiter"/>
    <x v="0"/>
    <s v="United States"/>
    <s v="Woonsocket"/>
    <x v="34"/>
    <n v="2895"/>
    <x v="3"/>
    <x v="750"/>
    <x v="0"/>
    <x v="5"/>
    <x v="741"/>
    <n v="52.96"/>
    <n v="2"/>
    <n v="0"/>
    <n v="20.1248"/>
  </r>
  <r>
    <n v="3991"/>
    <x v="1976"/>
    <x v="2"/>
    <x v="935"/>
    <d v="2011-11-08T00:00:00"/>
    <s v="Standard Class"/>
    <x v="474"/>
    <s v="Maxwell Schwartz"/>
    <x v="0"/>
    <s v="United States"/>
    <s v="Lancaster"/>
    <x v="9"/>
    <n v="17602"/>
    <x v="3"/>
    <x v="1420"/>
    <x v="1"/>
    <x v="14"/>
    <x v="1399"/>
    <n v="286.34400000000005"/>
    <n v="3"/>
    <n v="0.2"/>
    <n v="-64.427400000000006"/>
  </r>
  <r>
    <n v="3992"/>
    <x v="1977"/>
    <x v="1"/>
    <x v="489"/>
    <d v="2012-05-05T00:00:00"/>
    <s v="Standard Class"/>
    <x v="106"/>
    <s v="David Bremer"/>
    <x v="1"/>
    <s v="United States"/>
    <s v="Tampa"/>
    <x v="2"/>
    <n v="33614"/>
    <x v="0"/>
    <x v="750"/>
    <x v="0"/>
    <x v="5"/>
    <x v="741"/>
    <n v="63.552000000000007"/>
    <n v="3"/>
    <n v="0.2"/>
    <n v="14.299199999999999"/>
  </r>
  <r>
    <n v="3993"/>
    <x v="1977"/>
    <x v="1"/>
    <x v="489"/>
    <d v="2012-05-05T00:00:00"/>
    <s v="Standard Class"/>
    <x v="106"/>
    <s v="David Bremer"/>
    <x v="1"/>
    <s v="United States"/>
    <s v="Tampa"/>
    <x v="2"/>
    <n v="33614"/>
    <x v="0"/>
    <x v="610"/>
    <x v="1"/>
    <x v="14"/>
    <x v="605"/>
    <n v="41.375999999999998"/>
    <n v="3"/>
    <n v="0.2"/>
    <n v="4.6547999999999927"/>
  </r>
  <r>
    <n v="3994"/>
    <x v="1977"/>
    <x v="1"/>
    <x v="489"/>
    <d v="2012-05-05T00:00:00"/>
    <s v="Standard Class"/>
    <x v="106"/>
    <s v="David Bremer"/>
    <x v="1"/>
    <s v="United States"/>
    <s v="Tampa"/>
    <x v="2"/>
    <n v="33614"/>
    <x v="0"/>
    <x v="915"/>
    <x v="1"/>
    <x v="6"/>
    <x v="898"/>
    <n v="172.70400000000001"/>
    <n v="6"/>
    <n v="0.2"/>
    <n v="10.793999999999983"/>
  </r>
  <r>
    <n v="3995"/>
    <x v="1978"/>
    <x v="1"/>
    <x v="936"/>
    <d v="2012-03-12T00:00:00"/>
    <s v="Standard Class"/>
    <x v="729"/>
    <s v="Dana Kaydos"/>
    <x v="0"/>
    <s v="United States"/>
    <s v="Kenosha"/>
    <x v="6"/>
    <n v="53142"/>
    <x v="2"/>
    <x v="1528"/>
    <x v="0"/>
    <x v="0"/>
    <x v="1506"/>
    <n v="512.93999999999994"/>
    <n v="3"/>
    <n v="0"/>
    <n v="97.45859999999999"/>
  </r>
  <r>
    <n v="3996"/>
    <x v="1978"/>
    <x v="1"/>
    <x v="936"/>
    <d v="2012-03-12T00:00:00"/>
    <s v="Standard Class"/>
    <x v="729"/>
    <s v="Dana Kaydos"/>
    <x v="0"/>
    <s v="United States"/>
    <s v="Kenosha"/>
    <x v="6"/>
    <n v="53142"/>
    <x v="2"/>
    <x v="1265"/>
    <x v="0"/>
    <x v="1"/>
    <x v="1240"/>
    <n v="860.93"/>
    <n v="7"/>
    <n v="0"/>
    <n v="189.40460000000002"/>
  </r>
  <r>
    <n v="3997"/>
    <x v="1978"/>
    <x v="1"/>
    <x v="936"/>
    <d v="2012-03-12T00:00:00"/>
    <s v="Standard Class"/>
    <x v="729"/>
    <s v="Dana Kaydos"/>
    <x v="0"/>
    <s v="United States"/>
    <s v="Kenosha"/>
    <x v="6"/>
    <n v="53142"/>
    <x v="2"/>
    <x v="348"/>
    <x v="2"/>
    <x v="7"/>
    <x v="344"/>
    <n v="769.95"/>
    <n v="5"/>
    <n v="0"/>
    <n v="223.28549999999993"/>
  </r>
  <r>
    <n v="3998"/>
    <x v="1978"/>
    <x v="1"/>
    <x v="936"/>
    <d v="2012-03-12T00:00:00"/>
    <s v="Standard Class"/>
    <x v="729"/>
    <s v="Dana Kaydos"/>
    <x v="0"/>
    <s v="United States"/>
    <s v="Kenosha"/>
    <x v="6"/>
    <n v="53142"/>
    <x v="2"/>
    <x v="1614"/>
    <x v="1"/>
    <x v="6"/>
    <x v="1596"/>
    <n v="14.98"/>
    <n v="1"/>
    <n v="0"/>
    <n v="4.4939999999999998"/>
  </r>
  <r>
    <n v="3999"/>
    <x v="1978"/>
    <x v="1"/>
    <x v="936"/>
    <d v="2012-03-12T00:00:00"/>
    <s v="Standard Class"/>
    <x v="729"/>
    <s v="Dana Kaydos"/>
    <x v="0"/>
    <s v="United States"/>
    <s v="Kenosha"/>
    <x v="6"/>
    <n v="53142"/>
    <x v="2"/>
    <x v="1292"/>
    <x v="0"/>
    <x v="5"/>
    <x v="1269"/>
    <n v="373.08"/>
    <n v="6"/>
    <n v="0"/>
    <n v="82.077600000000004"/>
  </r>
  <r>
    <n v="4000"/>
    <x v="1979"/>
    <x v="1"/>
    <x v="789"/>
    <d v="2012-07-20T00:00:00"/>
    <s v="Second Class"/>
    <x v="172"/>
    <s v="Michael Paige"/>
    <x v="1"/>
    <s v="United States"/>
    <s v="Port Saint Lucie"/>
    <x v="2"/>
    <n v="34952"/>
    <x v="0"/>
    <x v="266"/>
    <x v="0"/>
    <x v="0"/>
    <x v="263"/>
    <n v="231.92000000000002"/>
    <n v="5"/>
    <n v="0.2"/>
    <n v="5.7980000000000018"/>
  </r>
  <r>
    <n v="4001"/>
    <x v="1980"/>
    <x v="2"/>
    <x v="856"/>
    <d v="2011-10-16T00:00:00"/>
    <s v="Standard Class"/>
    <x v="656"/>
    <s v="Dean percer"/>
    <x v="2"/>
    <s v="United States"/>
    <s v="Seattle"/>
    <x v="4"/>
    <n v="98115"/>
    <x v="1"/>
    <x v="1137"/>
    <x v="0"/>
    <x v="5"/>
    <x v="1116"/>
    <n v="63.47"/>
    <n v="11"/>
    <n v="0"/>
    <n v="19.040999999999997"/>
  </r>
  <r>
    <n v="4002"/>
    <x v="1980"/>
    <x v="2"/>
    <x v="856"/>
    <d v="2011-10-16T00:00:00"/>
    <s v="Standard Class"/>
    <x v="656"/>
    <s v="Dean percer"/>
    <x v="2"/>
    <s v="United States"/>
    <s v="Seattle"/>
    <x v="4"/>
    <n v="98115"/>
    <x v="1"/>
    <x v="1615"/>
    <x v="2"/>
    <x v="11"/>
    <x v="1597"/>
    <n v="345"/>
    <n v="5"/>
    <n v="0"/>
    <n v="58.649999999999984"/>
  </r>
  <r>
    <n v="4003"/>
    <x v="1981"/>
    <x v="0"/>
    <x v="840"/>
    <d v="2013-03-09T00:00:00"/>
    <s v="Standard Class"/>
    <x v="417"/>
    <s v="Chris Cortes"/>
    <x v="0"/>
    <s v="United States"/>
    <s v="San Antonio"/>
    <x v="5"/>
    <n v="78207"/>
    <x v="2"/>
    <x v="335"/>
    <x v="0"/>
    <x v="3"/>
    <x v="331"/>
    <n v="637.89599999999996"/>
    <n v="3"/>
    <n v="0.3"/>
    <n v="-127.57919999999996"/>
  </r>
  <r>
    <n v="4004"/>
    <x v="1981"/>
    <x v="0"/>
    <x v="840"/>
    <d v="2013-03-09T00:00:00"/>
    <s v="Standard Class"/>
    <x v="417"/>
    <s v="Chris Cortes"/>
    <x v="0"/>
    <s v="United States"/>
    <s v="San Antonio"/>
    <x v="5"/>
    <n v="78207"/>
    <x v="2"/>
    <x v="1616"/>
    <x v="2"/>
    <x v="15"/>
    <x v="1598"/>
    <n v="287.90999999999997"/>
    <n v="3"/>
    <n v="0.4"/>
    <n v="33.589499999999987"/>
  </r>
  <r>
    <n v="4005"/>
    <x v="1981"/>
    <x v="0"/>
    <x v="840"/>
    <d v="2013-03-09T00:00:00"/>
    <s v="Standard Class"/>
    <x v="417"/>
    <s v="Chris Cortes"/>
    <x v="0"/>
    <s v="United States"/>
    <s v="San Antonio"/>
    <x v="5"/>
    <n v="78207"/>
    <x v="2"/>
    <x v="373"/>
    <x v="1"/>
    <x v="12"/>
    <x v="369"/>
    <n v="36.6"/>
    <n v="3"/>
    <n v="0.2"/>
    <n v="11.894999999999994"/>
  </r>
  <r>
    <n v="4006"/>
    <x v="1982"/>
    <x v="1"/>
    <x v="895"/>
    <d v="2012-12-16T00:00:00"/>
    <s v="Standard Class"/>
    <x v="730"/>
    <s v="Khloe Miller"/>
    <x v="0"/>
    <s v="United States"/>
    <s v="Roswell"/>
    <x v="32"/>
    <n v="30076"/>
    <x v="0"/>
    <x v="1325"/>
    <x v="1"/>
    <x v="6"/>
    <x v="33"/>
    <n v="1.78"/>
    <n v="1"/>
    <n v="0"/>
    <n v="0.49839999999999995"/>
  </r>
  <r>
    <n v="4007"/>
    <x v="1982"/>
    <x v="1"/>
    <x v="895"/>
    <d v="2012-12-16T00:00:00"/>
    <s v="Standard Class"/>
    <x v="730"/>
    <s v="Khloe Miller"/>
    <x v="0"/>
    <s v="United States"/>
    <s v="Roswell"/>
    <x v="32"/>
    <n v="30076"/>
    <x v="0"/>
    <x v="1440"/>
    <x v="1"/>
    <x v="10"/>
    <x v="1419"/>
    <n v="25.92"/>
    <n v="4"/>
    <n v="0"/>
    <n v="12.441600000000001"/>
  </r>
  <r>
    <n v="4008"/>
    <x v="1982"/>
    <x v="1"/>
    <x v="895"/>
    <d v="2012-12-16T00:00:00"/>
    <s v="Standard Class"/>
    <x v="730"/>
    <s v="Khloe Miller"/>
    <x v="0"/>
    <s v="United States"/>
    <s v="Roswell"/>
    <x v="32"/>
    <n v="30076"/>
    <x v="0"/>
    <x v="1617"/>
    <x v="2"/>
    <x v="11"/>
    <x v="1599"/>
    <n v="101.94"/>
    <n v="6"/>
    <n v="0"/>
    <n v="21.407399999999999"/>
  </r>
  <r>
    <n v="4009"/>
    <x v="1983"/>
    <x v="1"/>
    <x v="217"/>
    <d v="2012-12-22T00:00:00"/>
    <s v="Standard Class"/>
    <x v="149"/>
    <s v="Michael Kennedy"/>
    <x v="1"/>
    <s v="United States"/>
    <s v="Louisville"/>
    <x v="22"/>
    <n v="80027"/>
    <x v="1"/>
    <x v="1005"/>
    <x v="1"/>
    <x v="6"/>
    <x v="988"/>
    <n v="6.8480000000000008"/>
    <n v="2"/>
    <n v="0.2"/>
    <n v="0.59920000000000018"/>
  </r>
  <r>
    <n v="4010"/>
    <x v="1984"/>
    <x v="3"/>
    <x v="314"/>
    <d v="2014-01-06T00:00:00"/>
    <s v="Standard Class"/>
    <x v="56"/>
    <s v="Steven Cartwright"/>
    <x v="0"/>
    <s v="United States"/>
    <s v="Los Angeles"/>
    <x v="1"/>
    <n v="90036"/>
    <x v="1"/>
    <x v="1618"/>
    <x v="0"/>
    <x v="5"/>
    <x v="1600"/>
    <n v="474.43"/>
    <n v="11"/>
    <n v="0"/>
    <n v="199.26060000000004"/>
  </r>
  <r>
    <n v="4011"/>
    <x v="1985"/>
    <x v="3"/>
    <x v="610"/>
    <d v="2014-11-25T00:00:00"/>
    <s v="First Class"/>
    <x v="693"/>
    <s v="Cindy Chapman"/>
    <x v="0"/>
    <s v="United States"/>
    <s v="Philadelphia"/>
    <x v="9"/>
    <n v="19143"/>
    <x v="3"/>
    <x v="523"/>
    <x v="1"/>
    <x v="10"/>
    <x v="518"/>
    <n v="8.4480000000000004"/>
    <n v="2"/>
    <n v="0.2"/>
    <n v="2.6399999999999997"/>
  </r>
  <r>
    <n v="4012"/>
    <x v="1985"/>
    <x v="3"/>
    <x v="610"/>
    <d v="2014-11-25T00:00:00"/>
    <s v="First Class"/>
    <x v="693"/>
    <s v="Cindy Chapman"/>
    <x v="0"/>
    <s v="United States"/>
    <s v="Philadelphia"/>
    <x v="9"/>
    <n v="19143"/>
    <x v="3"/>
    <x v="576"/>
    <x v="1"/>
    <x v="4"/>
    <x v="571"/>
    <n v="39.295999999999999"/>
    <n v="4"/>
    <n v="0.2"/>
    <n v="3.9295999999999989"/>
  </r>
  <r>
    <n v="4013"/>
    <x v="1986"/>
    <x v="1"/>
    <x v="937"/>
    <d v="2012-12-27T00:00:00"/>
    <s v="Standard Class"/>
    <x v="457"/>
    <s v="Beth Thompson"/>
    <x v="2"/>
    <s v="United States"/>
    <s v="Superior"/>
    <x v="6"/>
    <n v="54880"/>
    <x v="2"/>
    <x v="786"/>
    <x v="1"/>
    <x v="6"/>
    <x v="777"/>
    <n v="17.12"/>
    <n v="4"/>
    <n v="0"/>
    <n v="4.9647999999999985"/>
  </r>
  <r>
    <n v="4014"/>
    <x v="1987"/>
    <x v="1"/>
    <x v="841"/>
    <d v="2012-08-28T00:00:00"/>
    <s v="Standard Class"/>
    <x v="651"/>
    <s v="Fred Harton"/>
    <x v="0"/>
    <s v="United States"/>
    <s v="Atlanta"/>
    <x v="32"/>
    <n v="30318"/>
    <x v="0"/>
    <x v="1107"/>
    <x v="1"/>
    <x v="9"/>
    <x v="1087"/>
    <n v="542.93999999999994"/>
    <n v="3"/>
    <n v="0"/>
    <n v="152.02319999999997"/>
  </r>
  <r>
    <n v="4015"/>
    <x v="1987"/>
    <x v="1"/>
    <x v="841"/>
    <d v="2012-08-28T00:00:00"/>
    <s v="Standard Class"/>
    <x v="651"/>
    <s v="Fred Harton"/>
    <x v="0"/>
    <s v="United States"/>
    <s v="Atlanta"/>
    <x v="32"/>
    <n v="30318"/>
    <x v="0"/>
    <x v="1186"/>
    <x v="1"/>
    <x v="2"/>
    <x v="1163"/>
    <n v="8.64"/>
    <n v="3"/>
    <n v="0"/>
    <n v="4.2336"/>
  </r>
  <r>
    <n v="4016"/>
    <x v="1987"/>
    <x v="1"/>
    <x v="841"/>
    <d v="2012-08-28T00:00:00"/>
    <s v="Standard Class"/>
    <x v="651"/>
    <s v="Fred Harton"/>
    <x v="0"/>
    <s v="United States"/>
    <s v="Atlanta"/>
    <x v="32"/>
    <n v="30318"/>
    <x v="0"/>
    <x v="1413"/>
    <x v="1"/>
    <x v="10"/>
    <x v="1391"/>
    <n v="193.79999999999998"/>
    <n v="5"/>
    <n v="0"/>
    <n v="94.962000000000003"/>
  </r>
  <r>
    <n v="4017"/>
    <x v="1987"/>
    <x v="1"/>
    <x v="841"/>
    <d v="2012-08-28T00:00:00"/>
    <s v="Standard Class"/>
    <x v="651"/>
    <s v="Fred Harton"/>
    <x v="0"/>
    <s v="United States"/>
    <s v="Atlanta"/>
    <x v="32"/>
    <n v="30318"/>
    <x v="0"/>
    <x v="1117"/>
    <x v="1"/>
    <x v="10"/>
    <x v="1096"/>
    <n v="21.400000000000002"/>
    <n v="5"/>
    <n v="0"/>
    <n v="9.629999999999999"/>
  </r>
  <r>
    <n v="4018"/>
    <x v="1987"/>
    <x v="1"/>
    <x v="841"/>
    <d v="2012-08-28T00:00:00"/>
    <s v="Standard Class"/>
    <x v="651"/>
    <s v="Fred Harton"/>
    <x v="0"/>
    <s v="United States"/>
    <s v="Atlanta"/>
    <x v="32"/>
    <n v="30318"/>
    <x v="0"/>
    <x v="1619"/>
    <x v="1"/>
    <x v="10"/>
    <x v="1601"/>
    <n v="97.88"/>
    <n v="2"/>
    <n v="0"/>
    <n v="48.94"/>
  </r>
  <r>
    <n v="4019"/>
    <x v="1987"/>
    <x v="1"/>
    <x v="841"/>
    <d v="2012-08-28T00:00:00"/>
    <s v="Standard Class"/>
    <x v="651"/>
    <s v="Fred Harton"/>
    <x v="0"/>
    <s v="United States"/>
    <s v="Atlanta"/>
    <x v="32"/>
    <n v="30318"/>
    <x v="0"/>
    <x v="1130"/>
    <x v="2"/>
    <x v="11"/>
    <x v="1109"/>
    <n v="251.91"/>
    <n v="9"/>
    <n v="0"/>
    <n v="47.862899999999982"/>
  </r>
  <r>
    <n v="4020"/>
    <x v="1987"/>
    <x v="1"/>
    <x v="841"/>
    <d v="2012-08-28T00:00:00"/>
    <s v="Standard Class"/>
    <x v="651"/>
    <s v="Fred Harton"/>
    <x v="0"/>
    <s v="United States"/>
    <s v="Atlanta"/>
    <x v="32"/>
    <n v="30318"/>
    <x v="0"/>
    <x v="22"/>
    <x v="1"/>
    <x v="9"/>
    <x v="22"/>
    <n v="25.86"/>
    <n v="3"/>
    <n v="0"/>
    <n v="6.7236000000000002"/>
  </r>
  <r>
    <n v="4021"/>
    <x v="1988"/>
    <x v="2"/>
    <x v="169"/>
    <d v="2011-06-27T00:00:00"/>
    <s v="Standard Class"/>
    <x v="731"/>
    <s v="Anna Andreadi"/>
    <x v="0"/>
    <s v="United States"/>
    <s v="Chester"/>
    <x v="9"/>
    <n v="19013"/>
    <x v="3"/>
    <x v="167"/>
    <x v="0"/>
    <x v="1"/>
    <x v="166"/>
    <n v="170.05799999999999"/>
    <n v="3"/>
    <n v="0.3"/>
    <n v="-4.858799999999988"/>
  </r>
  <r>
    <n v="4022"/>
    <x v="1988"/>
    <x v="2"/>
    <x v="169"/>
    <d v="2011-06-27T00:00:00"/>
    <s v="Standard Class"/>
    <x v="731"/>
    <s v="Anna Andreadi"/>
    <x v="0"/>
    <s v="United States"/>
    <s v="Chester"/>
    <x v="9"/>
    <n v="19013"/>
    <x v="3"/>
    <x v="40"/>
    <x v="2"/>
    <x v="7"/>
    <x v="40"/>
    <n v="82.782000000000011"/>
    <n v="3"/>
    <n v="0.4"/>
    <n v="-15.176700000000004"/>
  </r>
  <r>
    <n v="4023"/>
    <x v="1988"/>
    <x v="2"/>
    <x v="169"/>
    <d v="2011-06-27T00:00:00"/>
    <s v="Standard Class"/>
    <x v="731"/>
    <s v="Anna Andreadi"/>
    <x v="0"/>
    <s v="United States"/>
    <s v="Chester"/>
    <x v="9"/>
    <n v="19013"/>
    <x v="3"/>
    <x v="1"/>
    <x v="0"/>
    <x v="1"/>
    <x v="1"/>
    <n v="853.92999999999984"/>
    <n v="5"/>
    <n v="0.3"/>
    <n v="0"/>
  </r>
  <r>
    <n v="4024"/>
    <x v="1989"/>
    <x v="3"/>
    <x v="855"/>
    <d v="2014-10-29T00:00:00"/>
    <s v="First Class"/>
    <x v="705"/>
    <s v="Jack O'Briant"/>
    <x v="1"/>
    <s v="United States"/>
    <s v="San Francisco"/>
    <x v="1"/>
    <n v="94110"/>
    <x v="1"/>
    <x v="1219"/>
    <x v="0"/>
    <x v="0"/>
    <x v="1194"/>
    <n v="556.66499999999996"/>
    <n v="5"/>
    <n v="0.15"/>
    <n v="6.5490000000000208"/>
  </r>
  <r>
    <n v="4025"/>
    <x v="1989"/>
    <x v="3"/>
    <x v="855"/>
    <d v="2014-10-29T00:00:00"/>
    <s v="First Class"/>
    <x v="705"/>
    <s v="Jack O'Briant"/>
    <x v="1"/>
    <s v="United States"/>
    <s v="San Francisco"/>
    <x v="1"/>
    <n v="94110"/>
    <x v="1"/>
    <x v="1620"/>
    <x v="2"/>
    <x v="7"/>
    <x v="1602"/>
    <n v="95.84"/>
    <n v="4"/>
    <n v="0.2"/>
    <n v="34.741999999999997"/>
  </r>
  <r>
    <n v="4026"/>
    <x v="1990"/>
    <x v="3"/>
    <x v="938"/>
    <d v="2014-08-14T00:00:00"/>
    <s v="First Class"/>
    <x v="245"/>
    <s v="Sylvia Foulston"/>
    <x v="1"/>
    <s v="United States"/>
    <s v="Bedford"/>
    <x v="5"/>
    <n v="76021"/>
    <x v="2"/>
    <x v="1286"/>
    <x v="1"/>
    <x v="10"/>
    <x v="1263"/>
    <n v="29.664000000000001"/>
    <n v="4"/>
    <n v="0.2"/>
    <n v="10.011599999999998"/>
  </r>
  <r>
    <n v="4027"/>
    <x v="1990"/>
    <x v="3"/>
    <x v="938"/>
    <d v="2014-08-14T00:00:00"/>
    <s v="First Class"/>
    <x v="245"/>
    <s v="Sylvia Foulston"/>
    <x v="1"/>
    <s v="United States"/>
    <s v="Bedford"/>
    <x v="5"/>
    <n v="76021"/>
    <x v="2"/>
    <x v="1199"/>
    <x v="1"/>
    <x v="6"/>
    <x v="1175"/>
    <n v="9.1840000000000011"/>
    <n v="7"/>
    <n v="0.2"/>
    <n v="2.8699999999999992"/>
  </r>
  <r>
    <n v="4028"/>
    <x v="1990"/>
    <x v="3"/>
    <x v="938"/>
    <d v="2014-08-14T00:00:00"/>
    <s v="First Class"/>
    <x v="245"/>
    <s v="Sylvia Foulston"/>
    <x v="1"/>
    <s v="United States"/>
    <s v="Bedford"/>
    <x v="5"/>
    <n v="76021"/>
    <x v="2"/>
    <x v="664"/>
    <x v="2"/>
    <x v="7"/>
    <x v="658"/>
    <n v="153.584"/>
    <n v="2"/>
    <n v="0.2"/>
    <n v="13.438599999999994"/>
  </r>
  <r>
    <n v="4029"/>
    <x v="1990"/>
    <x v="3"/>
    <x v="938"/>
    <d v="2014-08-14T00:00:00"/>
    <s v="First Class"/>
    <x v="245"/>
    <s v="Sylvia Foulston"/>
    <x v="1"/>
    <s v="United States"/>
    <s v="Bedford"/>
    <x v="5"/>
    <n v="76021"/>
    <x v="2"/>
    <x v="1232"/>
    <x v="1"/>
    <x v="8"/>
    <x v="1206"/>
    <n v="12.863999999999995"/>
    <n v="8"/>
    <n v="0.8"/>
    <n v="-22.512"/>
  </r>
  <r>
    <n v="4030"/>
    <x v="1991"/>
    <x v="3"/>
    <x v="165"/>
    <d v="2014-12-29T00:00:00"/>
    <s v="Standard Class"/>
    <x v="394"/>
    <s v="Christine Sundaresam"/>
    <x v="0"/>
    <s v="United States"/>
    <s v="Lafayette"/>
    <x v="28"/>
    <n v="70506"/>
    <x v="0"/>
    <x v="958"/>
    <x v="2"/>
    <x v="15"/>
    <x v="942"/>
    <n v="479.97"/>
    <n v="3"/>
    <n v="0"/>
    <n v="239.98500000000001"/>
  </r>
  <r>
    <n v="4031"/>
    <x v="1991"/>
    <x v="3"/>
    <x v="165"/>
    <d v="2014-12-29T00:00:00"/>
    <s v="Standard Class"/>
    <x v="394"/>
    <s v="Christine Sundaresam"/>
    <x v="0"/>
    <s v="United States"/>
    <s v="Lafayette"/>
    <x v="28"/>
    <n v="70506"/>
    <x v="0"/>
    <x v="1340"/>
    <x v="0"/>
    <x v="1"/>
    <x v="1316"/>
    <n v="232.88"/>
    <n v="4"/>
    <n v="0"/>
    <n v="60.5488"/>
  </r>
  <r>
    <n v="4032"/>
    <x v="1992"/>
    <x v="0"/>
    <x v="182"/>
    <d v="2013-10-01T00:00:00"/>
    <s v="Standard Class"/>
    <x v="17"/>
    <s v="Steve Nguyen"/>
    <x v="2"/>
    <s v="United States"/>
    <s v="Covington"/>
    <x v="4"/>
    <n v="98042"/>
    <x v="1"/>
    <x v="643"/>
    <x v="1"/>
    <x v="9"/>
    <x v="637"/>
    <n v="236.88"/>
    <n v="6"/>
    <n v="0"/>
    <n v="66.326400000000007"/>
  </r>
  <r>
    <n v="4033"/>
    <x v="1992"/>
    <x v="0"/>
    <x v="182"/>
    <d v="2013-10-01T00:00:00"/>
    <s v="Standard Class"/>
    <x v="17"/>
    <s v="Steve Nguyen"/>
    <x v="2"/>
    <s v="United States"/>
    <s v="Covington"/>
    <x v="4"/>
    <n v="98042"/>
    <x v="1"/>
    <x v="99"/>
    <x v="1"/>
    <x v="10"/>
    <x v="99"/>
    <n v="29.900000000000002"/>
    <n v="5"/>
    <n v="0"/>
    <n v="14.651"/>
  </r>
  <r>
    <n v="4034"/>
    <x v="1992"/>
    <x v="0"/>
    <x v="182"/>
    <d v="2013-10-01T00:00:00"/>
    <s v="Standard Class"/>
    <x v="17"/>
    <s v="Steve Nguyen"/>
    <x v="2"/>
    <s v="United States"/>
    <s v="Covington"/>
    <x v="4"/>
    <n v="98042"/>
    <x v="1"/>
    <x v="1072"/>
    <x v="2"/>
    <x v="11"/>
    <x v="1052"/>
    <n v="100"/>
    <n v="4"/>
    <n v="0"/>
    <n v="21"/>
  </r>
  <r>
    <n v="4035"/>
    <x v="1993"/>
    <x v="0"/>
    <x v="939"/>
    <d v="2013-12-13T00:00:00"/>
    <s v="Same Day"/>
    <x v="487"/>
    <s v="Jim Mitchum"/>
    <x v="1"/>
    <s v="United States"/>
    <s v="Lorain"/>
    <x v="24"/>
    <n v="44052"/>
    <x v="3"/>
    <x v="350"/>
    <x v="1"/>
    <x v="8"/>
    <x v="346"/>
    <n v="18.693000000000001"/>
    <n v="3"/>
    <n v="0.7"/>
    <n v="-14.331299999999992"/>
  </r>
  <r>
    <n v="4036"/>
    <x v="1993"/>
    <x v="0"/>
    <x v="939"/>
    <d v="2013-12-13T00:00:00"/>
    <s v="Same Day"/>
    <x v="487"/>
    <s v="Jim Mitchum"/>
    <x v="1"/>
    <s v="United States"/>
    <s v="Lorain"/>
    <x v="24"/>
    <n v="44052"/>
    <x v="3"/>
    <x v="428"/>
    <x v="2"/>
    <x v="11"/>
    <x v="423"/>
    <n v="383.952"/>
    <n v="6"/>
    <n v="0.2"/>
    <n v="76.790399999999977"/>
  </r>
  <r>
    <n v="4037"/>
    <x v="1994"/>
    <x v="1"/>
    <x v="75"/>
    <d v="2013-01-01T00:00:00"/>
    <s v="Standard Class"/>
    <x v="651"/>
    <s v="Fred Harton"/>
    <x v="0"/>
    <s v="United States"/>
    <s v="Chicago"/>
    <x v="10"/>
    <n v="60623"/>
    <x v="2"/>
    <x v="1018"/>
    <x v="1"/>
    <x v="4"/>
    <x v="1510"/>
    <n v="24.816000000000003"/>
    <n v="2"/>
    <n v="0.2"/>
    <n v="1.5509999999999984"/>
  </r>
  <r>
    <n v="4038"/>
    <x v="1995"/>
    <x v="2"/>
    <x v="282"/>
    <d v="2012-01-02T00:00:00"/>
    <s v="Standard Class"/>
    <x v="295"/>
    <s v="Anthony Johnson"/>
    <x v="1"/>
    <s v="United States"/>
    <s v="San Francisco"/>
    <x v="1"/>
    <n v="94110"/>
    <x v="1"/>
    <x v="1467"/>
    <x v="0"/>
    <x v="5"/>
    <x v="1445"/>
    <n v="24.900000000000002"/>
    <n v="5"/>
    <n v="0"/>
    <n v="8.2169999999999987"/>
  </r>
  <r>
    <n v="4039"/>
    <x v="1995"/>
    <x v="2"/>
    <x v="282"/>
    <d v="2012-01-02T00:00:00"/>
    <s v="Standard Class"/>
    <x v="295"/>
    <s v="Anthony Johnson"/>
    <x v="1"/>
    <s v="United States"/>
    <s v="San Francisco"/>
    <x v="1"/>
    <n v="94110"/>
    <x v="1"/>
    <x v="1157"/>
    <x v="1"/>
    <x v="10"/>
    <x v="1136"/>
    <n v="21.12"/>
    <n v="4"/>
    <n v="0"/>
    <n v="9.5039999999999996"/>
  </r>
  <r>
    <n v="4040"/>
    <x v="1995"/>
    <x v="2"/>
    <x v="282"/>
    <d v="2012-01-02T00:00:00"/>
    <s v="Standard Class"/>
    <x v="295"/>
    <s v="Anthony Johnson"/>
    <x v="1"/>
    <s v="United States"/>
    <s v="San Francisco"/>
    <x v="1"/>
    <n v="94110"/>
    <x v="1"/>
    <x v="958"/>
    <x v="2"/>
    <x v="15"/>
    <x v="942"/>
    <n v="767.95200000000011"/>
    <n v="6"/>
    <n v="0.2"/>
    <n v="287.98199999999997"/>
  </r>
  <r>
    <n v="4041"/>
    <x v="1995"/>
    <x v="2"/>
    <x v="282"/>
    <d v="2012-01-02T00:00:00"/>
    <s v="Standard Class"/>
    <x v="295"/>
    <s v="Anthony Johnson"/>
    <x v="1"/>
    <s v="United States"/>
    <s v="San Francisco"/>
    <x v="1"/>
    <n v="94110"/>
    <x v="1"/>
    <x v="570"/>
    <x v="1"/>
    <x v="8"/>
    <x v="565"/>
    <n v="14.352000000000002"/>
    <n v="3"/>
    <n v="0.2"/>
    <n v="4.6643999999999988"/>
  </r>
  <r>
    <n v="4042"/>
    <x v="1995"/>
    <x v="2"/>
    <x v="282"/>
    <d v="2012-01-02T00:00:00"/>
    <s v="Standard Class"/>
    <x v="295"/>
    <s v="Anthony Johnson"/>
    <x v="1"/>
    <s v="United States"/>
    <s v="San Francisco"/>
    <x v="1"/>
    <n v="94110"/>
    <x v="1"/>
    <x v="516"/>
    <x v="2"/>
    <x v="7"/>
    <x v="511"/>
    <n v="191.976"/>
    <n v="3"/>
    <n v="0.2"/>
    <n v="19.197599999999994"/>
  </r>
  <r>
    <n v="4043"/>
    <x v="1995"/>
    <x v="2"/>
    <x v="282"/>
    <d v="2012-01-02T00:00:00"/>
    <s v="Standard Class"/>
    <x v="295"/>
    <s v="Anthony Johnson"/>
    <x v="1"/>
    <s v="United States"/>
    <s v="San Francisco"/>
    <x v="1"/>
    <n v="94110"/>
    <x v="1"/>
    <x v="933"/>
    <x v="1"/>
    <x v="2"/>
    <x v="917"/>
    <n v="274.77"/>
    <n v="9"/>
    <n v="0"/>
    <n v="126.39420000000001"/>
  </r>
  <r>
    <n v="4044"/>
    <x v="1995"/>
    <x v="2"/>
    <x v="282"/>
    <d v="2012-01-02T00:00:00"/>
    <s v="Standard Class"/>
    <x v="295"/>
    <s v="Anthony Johnson"/>
    <x v="1"/>
    <s v="United States"/>
    <s v="San Francisco"/>
    <x v="1"/>
    <n v="94110"/>
    <x v="1"/>
    <x v="1530"/>
    <x v="0"/>
    <x v="5"/>
    <x v="1508"/>
    <n v="70.56"/>
    <n v="6"/>
    <n v="0"/>
    <n v="23.990399999999994"/>
  </r>
  <r>
    <n v="4045"/>
    <x v="1996"/>
    <x v="1"/>
    <x v="608"/>
    <d v="2012-06-30T00:00:00"/>
    <s v="Standard Class"/>
    <x v="535"/>
    <s v="Jill Fjeld"/>
    <x v="0"/>
    <s v="United States"/>
    <s v="San Francisco"/>
    <x v="1"/>
    <n v="94110"/>
    <x v="1"/>
    <x v="514"/>
    <x v="0"/>
    <x v="5"/>
    <x v="509"/>
    <n v="204.85"/>
    <n v="5"/>
    <n v="0"/>
    <n v="57.358000000000011"/>
  </r>
  <r>
    <n v="4046"/>
    <x v="1997"/>
    <x v="1"/>
    <x v="788"/>
    <d v="2012-04-07T00:00:00"/>
    <s v="Standard Class"/>
    <x v="688"/>
    <s v="Cari Sayre"/>
    <x v="1"/>
    <s v="United States"/>
    <s v="Houston"/>
    <x v="5"/>
    <n v="77070"/>
    <x v="2"/>
    <x v="785"/>
    <x v="1"/>
    <x v="8"/>
    <x v="776"/>
    <n v="9.155999999999997"/>
    <n v="3"/>
    <n v="0.8"/>
    <n v="-13.734000000000002"/>
  </r>
  <r>
    <n v="4047"/>
    <x v="1998"/>
    <x v="3"/>
    <x v="208"/>
    <d v="2014-10-26T00:00:00"/>
    <s v="Standard Class"/>
    <x v="727"/>
    <s v="Susan Pistek"/>
    <x v="0"/>
    <s v="United States"/>
    <s v="Chicago"/>
    <x v="10"/>
    <n v="60653"/>
    <x v="2"/>
    <x v="810"/>
    <x v="1"/>
    <x v="9"/>
    <x v="800"/>
    <n v="23.991999999999994"/>
    <n v="2"/>
    <n v="0.8"/>
    <n v="-62.379199999999997"/>
  </r>
  <r>
    <n v="4048"/>
    <x v="1999"/>
    <x v="1"/>
    <x v="747"/>
    <d v="2012-07-19T00:00:00"/>
    <s v="First Class"/>
    <x v="722"/>
    <s v="Katrina Edelman"/>
    <x v="1"/>
    <s v="United States"/>
    <s v="New York City"/>
    <x v="15"/>
    <n v="10035"/>
    <x v="3"/>
    <x v="982"/>
    <x v="1"/>
    <x v="10"/>
    <x v="966"/>
    <n v="80.88"/>
    <n v="3"/>
    <n v="0"/>
    <n v="39.6312"/>
  </r>
  <r>
    <n v="4049"/>
    <x v="1999"/>
    <x v="1"/>
    <x v="747"/>
    <d v="2012-07-19T00:00:00"/>
    <s v="First Class"/>
    <x v="722"/>
    <s v="Katrina Edelman"/>
    <x v="1"/>
    <s v="United States"/>
    <s v="New York City"/>
    <x v="15"/>
    <n v="10035"/>
    <x v="3"/>
    <x v="876"/>
    <x v="2"/>
    <x v="11"/>
    <x v="861"/>
    <n v="599.9"/>
    <n v="10"/>
    <n v="0"/>
    <n v="191.96799999999996"/>
  </r>
  <r>
    <n v="4050"/>
    <x v="2000"/>
    <x v="3"/>
    <x v="92"/>
    <d v="2014-06-27T00:00:00"/>
    <s v="Second Class"/>
    <x v="654"/>
    <s v="George Ashbrook"/>
    <x v="0"/>
    <s v="United States"/>
    <s v="New York City"/>
    <x v="15"/>
    <n v="10011"/>
    <x v="3"/>
    <x v="737"/>
    <x v="0"/>
    <x v="5"/>
    <x v="729"/>
    <n v="276.69"/>
    <n v="3"/>
    <n v="0"/>
    <n v="49.804199999999994"/>
  </r>
  <r>
    <n v="4051"/>
    <x v="2000"/>
    <x v="3"/>
    <x v="92"/>
    <d v="2014-06-27T00:00:00"/>
    <s v="Second Class"/>
    <x v="654"/>
    <s v="George Ashbrook"/>
    <x v="0"/>
    <s v="United States"/>
    <s v="New York City"/>
    <x v="15"/>
    <n v="10011"/>
    <x v="3"/>
    <x v="268"/>
    <x v="0"/>
    <x v="1"/>
    <x v="265"/>
    <n v="172.76400000000001"/>
    <n v="2"/>
    <n v="0.1"/>
    <n v="32.633200000000016"/>
  </r>
  <r>
    <n v="4052"/>
    <x v="2001"/>
    <x v="2"/>
    <x v="411"/>
    <d v="2011-10-03T00:00:00"/>
    <s v="Standard Class"/>
    <x v="416"/>
    <s v="Suzanne McNair"/>
    <x v="1"/>
    <s v="United States"/>
    <s v="Philadelphia"/>
    <x v="9"/>
    <n v="19134"/>
    <x v="3"/>
    <x v="1273"/>
    <x v="1"/>
    <x v="6"/>
    <x v="1249"/>
    <n v="4.2240000000000002"/>
    <n v="3"/>
    <n v="0.2"/>
    <n v="1.4783999999999997"/>
  </r>
  <r>
    <n v="4053"/>
    <x v="2001"/>
    <x v="2"/>
    <x v="411"/>
    <d v="2011-10-03T00:00:00"/>
    <s v="Standard Class"/>
    <x v="416"/>
    <s v="Suzanne McNair"/>
    <x v="1"/>
    <s v="United States"/>
    <s v="Philadelphia"/>
    <x v="9"/>
    <n v="19134"/>
    <x v="3"/>
    <x v="1168"/>
    <x v="0"/>
    <x v="3"/>
    <x v="1146"/>
    <n v="409.27199999999999"/>
    <n v="2"/>
    <n v="0.4"/>
    <n v="-81.854399999999998"/>
  </r>
  <r>
    <n v="4054"/>
    <x v="2001"/>
    <x v="2"/>
    <x v="411"/>
    <d v="2011-10-03T00:00:00"/>
    <s v="Standard Class"/>
    <x v="416"/>
    <s v="Suzanne McNair"/>
    <x v="1"/>
    <s v="United States"/>
    <s v="Philadelphia"/>
    <x v="9"/>
    <n v="19134"/>
    <x v="3"/>
    <x v="1621"/>
    <x v="1"/>
    <x v="2"/>
    <x v="1603"/>
    <n v="55.44"/>
    <n v="11"/>
    <n v="0.2"/>
    <n v="18.017999999999997"/>
  </r>
  <r>
    <n v="4055"/>
    <x v="2001"/>
    <x v="2"/>
    <x v="411"/>
    <d v="2011-10-03T00:00:00"/>
    <s v="Standard Class"/>
    <x v="416"/>
    <s v="Suzanne McNair"/>
    <x v="1"/>
    <s v="United States"/>
    <s v="Philadelphia"/>
    <x v="9"/>
    <n v="19134"/>
    <x v="3"/>
    <x v="1221"/>
    <x v="1"/>
    <x v="10"/>
    <x v="1196"/>
    <n v="20.928000000000001"/>
    <n v="4"/>
    <n v="0.2"/>
    <n v="6.8015999999999996"/>
  </r>
  <r>
    <n v="4056"/>
    <x v="2001"/>
    <x v="2"/>
    <x v="411"/>
    <d v="2011-10-03T00:00:00"/>
    <s v="Standard Class"/>
    <x v="416"/>
    <s v="Suzanne McNair"/>
    <x v="1"/>
    <s v="United States"/>
    <s v="Philadelphia"/>
    <x v="9"/>
    <n v="19134"/>
    <x v="3"/>
    <x v="458"/>
    <x v="1"/>
    <x v="4"/>
    <x v="454"/>
    <n v="1801.6320000000001"/>
    <n v="6"/>
    <n v="0.2"/>
    <n v="-337.80600000000004"/>
  </r>
  <r>
    <n v="4057"/>
    <x v="2001"/>
    <x v="2"/>
    <x v="411"/>
    <d v="2011-10-03T00:00:00"/>
    <s v="Standard Class"/>
    <x v="416"/>
    <s v="Suzanne McNair"/>
    <x v="1"/>
    <s v="United States"/>
    <s v="Philadelphia"/>
    <x v="9"/>
    <n v="19134"/>
    <x v="3"/>
    <x v="823"/>
    <x v="0"/>
    <x v="3"/>
    <x v="811"/>
    <n v="67.175999999999988"/>
    <n v="1"/>
    <n v="0.4"/>
    <n v="-20.152800000000006"/>
  </r>
  <r>
    <n v="4058"/>
    <x v="2002"/>
    <x v="2"/>
    <x v="156"/>
    <d v="2011-11-28T00:00:00"/>
    <s v="Standard Class"/>
    <x v="213"/>
    <s v="Darren Koutras"/>
    <x v="0"/>
    <s v="United States"/>
    <s v="Chicago"/>
    <x v="10"/>
    <n v="60610"/>
    <x v="2"/>
    <x v="765"/>
    <x v="1"/>
    <x v="4"/>
    <x v="757"/>
    <n v="646.20000000000005"/>
    <n v="5"/>
    <n v="0.2"/>
    <n v="-8.0774999999999864"/>
  </r>
  <r>
    <n v="4059"/>
    <x v="2003"/>
    <x v="1"/>
    <x v="312"/>
    <d v="2012-11-24T00:00:00"/>
    <s v="Standard Class"/>
    <x v="62"/>
    <s v="Lena Creighton"/>
    <x v="0"/>
    <s v="United States"/>
    <s v="Oakland"/>
    <x v="1"/>
    <n v="94601"/>
    <x v="1"/>
    <x v="714"/>
    <x v="2"/>
    <x v="7"/>
    <x v="706"/>
    <n v="72.744000000000014"/>
    <n v="7"/>
    <n v="0.2"/>
    <n v="-15.458100000000007"/>
  </r>
  <r>
    <n v="4060"/>
    <x v="2003"/>
    <x v="1"/>
    <x v="312"/>
    <d v="2012-11-24T00:00:00"/>
    <s v="Standard Class"/>
    <x v="62"/>
    <s v="Lena Creighton"/>
    <x v="0"/>
    <s v="United States"/>
    <s v="Oakland"/>
    <x v="1"/>
    <n v="94601"/>
    <x v="1"/>
    <x v="467"/>
    <x v="0"/>
    <x v="1"/>
    <x v="463"/>
    <n v="572.16000000000008"/>
    <n v="3"/>
    <n v="0.2"/>
    <n v="35.759999999999962"/>
  </r>
  <r>
    <n v="4061"/>
    <x v="2004"/>
    <x v="0"/>
    <x v="474"/>
    <d v="2013-11-08T00:00:00"/>
    <s v="Standard Class"/>
    <x v="190"/>
    <s v="Xylona Preis"/>
    <x v="0"/>
    <s v="United States"/>
    <s v="Chicago"/>
    <x v="10"/>
    <n v="60610"/>
    <x v="2"/>
    <x v="721"/>
    <x v="2"/>
    <x v="11"/>
    <x v="713"/>
    <n v="68.111999999999995"/>
    <n v="3"/>
    <n v="0.2"/>
    <n v="17.879399999999997"/>
  </r>
  <r>
    <n v="4062"/>
    <x v="2005"/>
    <x v="1"/>
    <x v="14"/>
    <d v="2012-09-20T00:00:00"/>
    <s v="First Class"/>
    <x v="688"/>
    <s v="Cari Sayre"/>
    <x v="1"/>
    <s v="United States"/>
    <s v="Seattle"/>
    <x v="4"/>
    <n v="98105"/>
    <x v="1"/>
    <x v="1124"/>
    <x v="1"/>
    <x v="8"/>
    <x v="1103"/>
    <n v="25.031999999999996"/>
    <n v="3"/>
    <n v="0.2"/>
    <n v="7.822499999999998"/>
  </r>
  <r>
    <n v="4063"/>
    <x v="2006"/>
    <x v="0"/>
    <x v="612"/>
    <d v="2013-03-15T00:00:00"/>
    <s v="Standard Class"/>
    <x v="420"/>
    <s v="Bryan Davis"/>
    <x v="0"/>
    <s v="United States"/>
    <s v="Philadelphia"/>
    <x v="9"/>
    <n v="19143"/>
    <x v="3"/>
    <x v="1233"/>
    <x v="2"/>
    <x v="11"/>
    <x v="1207"/>
    <n v="39.992000000000004"/>
    <n v="1"/>
    <n v="0.2"/>
    <n v="7.4984999999999964"/>
  </r>
  <r>
    <n v="4064"/>
    <x v="2007"/>
    <x v="2"/>
    <x v="670"/>
    <d v="2011-06-26T00:00:00"/>
    <s v="First Class"/>
    <x v="658"/>
    <s v="Denise Leinenbach"/>
    <x v="0"/>
    <s v="United States"/>
    <s v="Concord"/>
    <x v="3"/>
    <n v="28027"/>
    <x v="0"/>
    <x v="1622"/>
    <x v="1"/>
    <x v="6"/>
    <x v="1041"/>
    <n v="20.015999999999998"/>
    <n v="9"/>
    <n v="0.2"/>
    <n v="1.7514000000000003"/>
  </r>
  <r>
    <n v="4065"/>
    <x v="2007"/>
    <x v="2"/>
    <x v="670"/>
    <d v="2011-06-26T00:00:00"/>
    <s v="First Class"/>
    <x v="658"/>
    <s v="Denise Leinenbach"/>
    <x v="0"/>
    <s v="United States"/>
    <s v="Concord"/>
    <x v="3"/>
    <n v="28027"/>
    <x v="0"/>
    <x v="1562"/>
    <x v="1"/>
    <x v="14"/>
    <x v="1544"/>
    <n v="3.1040000000000001"/>
    <n v="1"/>
    <n v="0.2"/>
    <n v="0.34919999999999951"/>
  </r>
  <r>
    <n v="4066"/>
    <x v="2008"/>
    <x v="2"/>
    <x v="301"/>
    <d v="2011-11-05T00:00:00"/>
    <s v="Standard Class"/>
    <x v="175"/>
    <s v="Ken Heidel"/>
    <x v="1"/>
    <s v="United States"/>
    <s v="Charlotte"/>
    <x v="3"/>
    <n v="28205"/>
    <x v="0"/>
    <x v="1014"/>
    <x v="1"/>
    <x v="13"/>
    <x v="33"/>
    <n v="7.52"/>
    <n v="5"/>
    <n v="0.2"/>
    <n v="1.4099999999999997"/>
  </r>
  <r>
    <n v="4067"/>
    <x v="2008"/>
    <x v="2"/>
    <x v="301"/>
    <d v="2011-11-05T00:00:00"/>
    <s v="Standard Class"/>
    <x v="175"/>
    <s v="Ken Heidel"/>
    <x v="1"/>
    <s v="United States"/>
    <s v="Charlotte"/>
    <x v="3"/>
    <n v="28205"/>
    <x v="0"/>
    <x v="1005"/>
    <x v="1"/>
    <x v="6"/>
    <x v="988"/>
    <n v="10.272000000000002"/>
    <n v="3"/>
    <n v="0.2"/>
    <n v="0.89880000000000004"/>
  </r>
  <r>
    <n v="4068"/>
    <x v="2008"/>
    <x v="2"/>
    <x v="301"/>
    <d v="2011-11-05T00:00:00"/>
    <s v="Standard Class"/>
    <x v="175"/>
    <s v="Ken Heidel"/>
    <x v="1"/>
    <s v="United States"/>
    <s v="Charlotte"/>
    <x v="3"/>
    <n v="28205"/>
    <x v="0"/>
    <x v="1140"/>
    <x v="1"/>
    <x v="2"/>
    <x v="1119"/>
    <n v="47.808000000000007"/>
    <n v="12"/>
    <n v="0.2"/>
    <n v="15.537599999999998"/>
  </r>
  <r>
    <n v="4069"/>
    <x v="2008"/>
    <x v="2"/>
    <x v="301"/>
    <d v="2011-11-05T00:00:00"/>
    <s v="Standard Class"/>
    <x v="175"/>
    <s v="Ken Heidel"/>
    <x v="1"/>
    <s v="United States"/>
    <s v="Charlotte"/>
    <x v="3"/>
    <n v="28205"/>
    <x v="0"/>
    <x v="1623"/>
    <x v="2"/>
    <x v="7"/>
    <x v="1604"/>
    <n v="978.83999999999992"/>
    <n v="9"/>
    <n v="0.2"/>
    <n v="110.1194999999999"/>
  </r>
  <r>
    <n v="4070"/>
    <x v="2009"/>
    <x v="0"/>
    <x v="770"/>
    <d v="2013-09-01T00:00:00"/>
    <s v="First Class"/>
    <x v="599"/>
    <s v="Tom Prescott"/>
    <x v="0"/>
    <s v="United States"/>
    <s v="Dallas"/>
    <x v="5"/>
    <n v="75081"/>
    <x v="2"/>
    <x v="347"/>
    <x v="1"/>
    <x v="8"/>
    <x v="343"/>
    <n v="13.139999999999997"/>
    <n v="9"/>
    <n v="0.8"/>
    <n v="-21.681000000000004"/>
  </r>
  <r>
    <n v="4071"/>
    <x v="2009"/>
    <x v="0"/>
    <x v="770"/>
    <d v="2013-09-01T00:00:00"/>
    <s v="First Class"/>
    <x v="599"/>
    <s v="Tom Prescott"/>
    <x v="0"/>
    <s v="United States"/>
    <s v="Dallas"/>
    <x v="5"/>
    <n v="75081"/>
    <x v="2"/>
    <x v="1095"/>
    <x v="1"/>
    <x v="8"/>
    <x v="1076"/>
    <n v="10.023999999999997"/>
    <n v="4"/>
    <n v="0.8"/>
    <n v="-16.539600000000007"/>
  </r>
  <r>
    <n v="4072"/>
    <x v="2009"/>
    <x v="0"/>
    <x v="770"/>
    <d v="2013-09-01T00:00:00"/>
    <s v="First Class"/>
    <x v="599"/>
    <s v="Tom Prescott"/>
    <x v="0"/>
    <s v="United States"/>
    <s v="Dallas"/>
    <x v="5"/>
    <n v="75081"/>
    <x v="2"/>
    <x v="1121"/>
    <x v="0"/>
    <x v="0"/>
    <x v="1100"/>
    <n v="156.37279999999998"/>
    <n v="2"/>
    <n v="0.32"/>
    <n v="-52.890800000000027"/>
  </r>
  <r>
    <n v="4073"/>
    <x v="2010"/>
    <x v="1"/>
    <x v="401"/>
    <d v="2012-12-08T00:00:00"/>
    <s v="Second Class"/>
    <x v="472"/>
    <s v="Nora Pelletier"/>
    <x v="2"/>
    <s v="United States"/>
    <s v="Indianapolis"/>
    <x v="14"/>
    <n v="46203"/>
    <x v="2"/>
    <x v="615"/>
    <x v="2"/>
    <x v="16"/>
    <x v="610"/>
    <n v="999.98"/>
    <n v="2"/>
    <n v="0"/>
    <n v="449.99099999999999"/>
  </r>
  <r>
    <n v="4074"/>
    <x v="2011"/>
    <x v="1"/>
    <x v="496"/>
    <d v="2012-09-27T00:00:00"/>
    <s v="First Class"/>
    <x v="649"/>
    <s v="Steve Carroll"/>
    <x v="2"/>
    <s v="United States"/>
    <s v="Broken Arrow"/>
    <x v="26"/>
    <n v="74012"/>
    <x v="2"/>
    <x v="1546"/>
    <x v="2"/>
    <x v="7"/>
    <x v="1525"/>
    <n v="821.94"/>
    <n v="6"/>
    <n v="0"/>
    <n v="213.70440000000002"/>
  </r>
  <r>
    <n v="4075"/>
    <x v="2012"/>
    <x v="3"/>
    <x v="940"/>
    <d v="2014-11-21T00:00:00"/>
    <s v="Standard Class"/>
    <x v="729"/>
    <s v="Dana Kaydos"/>
    <x v="0"/>
    <s v="United States"/>
    <s v="Miramar"/>
    <x v="2"/>
    <n v="33023"/>
    <x v="0"/>
    <x v="568"/>
    <x v="0"/>
    <x v="5"/>
    <x v="563"/>
    <n v="220.06399999999999"/>
    <n v="4"/>
    <n v="0.2"/>
    <n v="55.016000000000012"/>
  </r>
  <r>
    <n v="4076"/>
    <x v="2012"/>
    <x v="3"/>
    <x v="940"/>
    <d v="2014-11-21T00:00:00"/>
    <s v="Standard Class"/>
    <x v="729"/>
    <s v="Dana Kaydos"/>
    <x v="0"/>
    <s v="United States"/>
    <s v="Miramar"/>
    <x v="2"/>
    <n v="33023"/>
    <x v="0"/>
    <x v="1060"/>
    <x v="0"/>
    <x v="5"/>
    <x v="1040"/>
    <n v="339.13600000000002"/>
    <n v="4"/>
    <n v="0.2"/>
    <n v="0"/>
  </r>
  <r>
    <n v="4077"/>
    <x v="2013"/>
    <x v="1"/>
    <x v="546"/>
    <d v="2012-12-21T00:00:00"/>
    <s v="Second Class"/>
    <x v="416"/>
    <s v="Suzanne McNair"/>
    <x v="1"/>
    <s v="United States"/>
    <s v="Omaha"/>
    <x v="8"/>
    <n v="68104"/>
    <x v="2"/>
    <x v="653"/>
    <x v="1"/>
    <x v="8"/>
    <x v="647"/>
    <n v="7.04"/>
    <n v="2"/>
    <n v="0"/>
    <n v="3.3087999999999997"/>
  </r>
  <r>
    <n v="4078"/>
    <x v="2013"/>
    <x v="1"/>
    <x v="546"/>
    <d v="2012-12-21T00:00:00"/>
    <s v="Second Class"/>
    <x v="416"/>
    <s v="Suzanne McNair"/>
    <x v="1"/>
    <s v="United States"/>
    <s v="Omaha"/>
    <x v="8"/>
    <n v="68104"/>
    <x v="2"/>
    <x v="242"/>
    <x v="1"/>
    <x v="13"/>
    <x v="240"/>
    <n v="5.04"/>
    <n v="4"/>
    <n v="0"/>
    <n v="0.2016"/>
  </r>
  <r>
    <n v="4079"/>
    <x v="2013"/>
    <x v="1"/>
    <x v="546"/>
    <d v="2012-12-21T00:00:00"/>
    <s v="Second Class"/>
    <x v="416"/>
    <s v="Suzanne McNair"/>
    <x v="1"/>
    <s v="United States"/>
    <s v="Omaha"/>
    <x v="8"/>
    <n v="68104"/>
    <x v="2"/>
    <x v="968"/>
    <x v="1"/>
    <x v="10"/>
    <x v="952"/>
    <n v="116.28"/>
    <n v="3"/>
    <n v="0"/>
    <n v="56.977199999999996"/>
  </r>
  <r>
    <n v="4080"/>
    <x v="2014"/>
    <x v="1"/>
    <x v="379"/>
    <d v="2012-12-24T00:00:00"/>
    <s v="First Class"/>
    <x v="201"/>
    <s v="Lynn Smith"/>
    <x v="0"/>
    <s v="United States"/>
    <s v="Jacksonville"/>
    <x v="3"/>
    <n v="28540"/>
    <x v="0"/>
    <x v="125"/>
    <x v="2"/>
    <x v="7"/>
    <x v="126"/>
    <n v="47.975999999999999"/>
    <n v="3"/>
    <n v="0.2"/>
    <n v="4.7976000000000028"/>
  </r>
  <r>
    <n v="4081"/>
    <x v="2015"/>
    <x v="0"/>
    <x v="477"/>
    <d v="2013-09-30T00:00:00"/>
    <s v="Standard Class"/>
    <x v="722"/>
    <s v="Katrina Edelman"/>
    <x v="1"/>
    <s v="United States"/>
    <s v="Tigard"/>
    <x v="21"/>
    <n v="97224"/>
    <x v="1"/>
    <x v="1305"/>
    <x v="1"/>
    <x v="10"/>
    <x v="1281"/>
    <n v="60.048000000000002"/>
    <n v="9"/>
    <n v="0.2"/>
    <n v="22.518000000000001"/>
  </r>
  <r>
    <n v="4082"/>
    <x v="2015"/>
    <x v="0"/>
    <x v="477"/>
    <d v="2013-09-30T00:00:00"/>
    <s v="Standard Class"/>
    <x v="722"/>
    <s v="Katrina Edelman"/>
    <x v="1"/>
    <s v="United States"/>
    <s v="Tigard"/>
    <x v="21"/>
    <n v="97224"/>
    <x v="1"/>
    <x v="1595"/>
    <x v="1"/>
    <x v="8"/>
    <x v="1578"/>
    <n v="5.0220000000000002"/>
    <n v="1"/>
    <n v="0.7"/>
    <n v="-3.5153999999999996"/>
  </r>
  <r>
    <n v="4083"/>
    <x v="2016"/>
    <x v="3"/>
    <x v="92"/>
    <d v="2014-07-01T00:00:00"/>
    <s v="Standard Class"/>
    <x v="637"/>
    <s v="Matthew Clasen"/>
    <x v="1"/>
    <s v="United States"/>
    <s v="Decatur"/>
    <x v="10"/>
    <n v="62521"/>
    <x v="2"/>
    <x v="569"/>
    <x v="1"/>
    <x v="8"/>
    <x v="564"/>
    <n v="182.99399999999997"/>
    <n v="3"/>
    <n v="0.8"/>
    <n v="-320.23950000000013"/>
  </r>
  <r>
    <n v="4084"/>
    <x v="2016"/>
    <x v="3"/>
    <x v="92"/>
    <d v="2014-07-01T00:00:00"/>
    <s v="Standard Class"/>
    <x v="637"/>
    <s v="Matthew Clasen"/>
    <x v="1"/>
    <s v="United States"/>
    <s v="Decatur"/>
    <x v="10"/>
    <n v="62521"/>
    <x v="2"/>
    <x v="1450"/>
    <x v="1"/>
    <x v="10"/>
    <x v="1428"/>
    <n v="10.272000000000002"/>
    <n v="3"/>
    <n v="0.2"/>
    <n v="3.2099999999999982"/>
  </r>
  <r>
    <n v="4085"/>
    <x v="2017"/>
    <x v="3"/>
    <x v="210"/>
    <d v="2014-09-10T00:00:00"/>
    <s v="First Class"/>
    <x v="656"/>
    <s v="Dean percer"/>
    <x v="2"/>
    <s v="United States"/>
    <s v="Phoenix"/>
    <x v="16"/>
    <n v="85023"/>
    <x v="1"/>
    <x v="44"/>
    <x v="1"/>
    <x v="8"/>
    <x v="44"/>
    <n v="7.857000000000002"/>
    <n v="3"/>
    <n v="0.7"/>
    <n v="-6.0236999999999998"/>
  </r>
  <r>
    <n v="4086"/>
    <x v="2018"/>
    <x v="0"/>
    <x v="578"/>
    <d v="2013-08-07T00:00:00"/>
    <s v="Second Class"/>
    <x v="18"/>
    <s v="Linda Cazamias"/>
    <x v="1"/>
    <s v="United States"/>
    <s v="Sacramento"/>
    <x v="1"/>
    <n v="95823"/>
    <x v="1"/>
    <x v="7"/>
    <x v="2"/>
    <x v="7"/>
    <x v="7"/>
    <n v="302.38400000000001"/>
    <n v="2"/>
    <n v="0.2"/>
    <n v="30.238400000000013"/>
  </r>
  <r>
    <n v="4087"/>
    <x v="2018"/>
    <x v="0"/>
    <x v="578"/>
    <d v="2013-08-07T00:00:00"/>
    <s v="Second Class"/>
    <x v="18"/>
    <s v="Linda Cazamias"/>
    <x v="1"/>
    <s v="United States"/>
    <s v="Sacramento"/>
    <x v="1"/>
    <n v="95823"/>
    <x v="1"/>
    <x v="44"/>
    <x v="1"/>
    <x v="8"/>
    <x v="44"/>
    <n v="20.952000000000002"/>
    <n v="3"/>
    <n v="0.2"/>
    <n v="7.0712999999999981"/>
  </r>
  <r>
    <n v="4088"/>
    <x v="2018"/>
    <x v="0"/>
    <x v="578"/>
    <d v="2013-08-07T00:00:00"/>
    <s v="Second Class"/>
    <x v="18"/>
    <s v="Linda Cazamias"/>
    <x v="1"/>
    <s v="United States"/>
    <s v="Sacramento"/>
    <x v="1"/>
    <n v="95823"/>
    <x v="1"/>
    <x v="185"/>
    <x v="1"/>
    <x v="8"/>
    <x v="184"/>
    <n v="11.784000000000001"/>
    <n v="3"/>
    <n v="0.2"/>
    <n v="3.9770999999999996"/>
  </r>
  <r>
    <n v="4089"/>
    <x v="2019"/>
    <x v="2"/>
    <x v="710"/>
    <d v="2011-08-26T00:00:00"/>
    <s v="Standard Class"/>
    <x v="23"/>
    <s v="Lena Hernandez"/>
    <x v="0"/>
    <s v="United States"/>
    <s v="Jonesboro"/>
    <x v="36"/>
    <n v="72401"/>
    <x v="0"/>
    <x v="1624"/>
    <x v="0"/>
    <x v="0"/>
    <x v="1605"/>
    <n v="638.82000000000005"/>
    <n v="9"/>
    <n v="0"/>
    <n v="172.48140000000001"/>
  </r>
  <r>
    <n v="4090"/>
    <x v="2020"/>
    <x v="0"/>
    <x v="178"/>
    <d v="2013-04-06T00:00:00"/>
    <s v="Standard Class"/>
    <x v="533"/>
    <s v="Thomas Boland"/>
    <x v="1"/>
    <s v="United States"/>
    <s v="New York City"/>
    <x v="15"/>
    <n v="10035"/>
    <x v="3"/>
    <x v="488"/>
    <x v="1"/>
    <x v="2"/>
    <x v="483"/>
    <n v="20.7"/>
    <n v="2"/>
    <n v="0"/>
    <n v="9.9359999999999999"/>
  </r>
  <r>
    <n v="4091"/>
    <x v="2020"/>
    <x v="0"/>
    <x v="178"/>
    <d v="2013-04-06T00:00:00"/>
    <s v="Standard Class"/>
    <x v="533"/>
    <s v="Thomas Boland"/>
    <x v="1"/>
    <s v="United States"/>
    <s v="New York City"/>
    <x v="15"/>
    <n v="10035"/>
    <x v="3"/>
    <x v="503"/>
    <x v="1"/>
    <x v="14"/>
    <x v="498"/>
    <n v="10.95"/>
    <n v="3"/>
    <n v="0"/>
    <n v="3.2849999999999993"/>
  </r>
  <r>
    <n v="4092"/>
    <x v="2020"/>
    <x v="0"/>
    <x v="178"/>
    <d v="2013-04-06T00:00:00"/>
    <s v="Standard Class"/>
    <x v="533"/>
    <s v="Thomas Boland"/>
    <x v="1"/>
    <s v="United States"/>
    <s v="New York City"/>
    <x v="15"/>
    <n v="10035"/>
    <x v="3"/>
    <x v="570"/>
    <x v="1"/>
    <x v="8"/>
    <x v="565"/>
    <n v="14.352000000000002"/>
    <n v="3"/>
    <n v="0.2"/>
    <n v="4.6643999999999988"/>
  </r>
  <r>
    <n v="4093"/>
    <x v="2021"/>
    <x v="3"/>
    <x v="941"/>
    <d v="2014-05-19T00:00:00"/>
    <s v="First Class"/>
    <x v="622"/>
    <s v="John Murray"/>
    <x v="0"/>
    <s v="United States"/>
    <s v="Akron"/>
    <x v="24"/>
    <n v="44312"/>
    <x v="3"/>
    <x v="942"/>
    <x v="1"/>
    <x v="4"/>
    <x v="926"/>
    <n v="221.024"/>
    <n v="2"/>
    <n v="0.2"/>
    <n v="-55.256"/>
  </r>
  <r>
    <n v="4094"/>
    <x v="2022"/>
    <x v="1"/>
    <x v="252"/>
    <d v="2012-08-28T00:00:00"/>
    <s v="Standard Class"/>
    <x v="147"/>
    <s v="Katrina Willman"/>
    <x v="0"/>
    <s v="United States"/>
    <s v="Florence"/>
    <x v="0"/>
    <n v="41042"/>
    <x v="0"/>
    <x v="200"/>
    <x v="2"/>
    <x v="15"/>
    <x v="199"/>
    <n v="3080"/>
    <n v="7"/>
    <n v="0"/>
    <n v="1416.7999999999997"/>
  </r>
  <r>
    <n v="4095"/>
    <x v="2022"/>
    <x v="1"/>
    <x v="252"/>
    <d v="2012-08-28T00:00:00"/>
    <s v="Standard Class"/>
    <x v="147"/>
    <s v="Katrina Willman"/>
    <x v="0"/>
    <s v="United States"/>
    <s v="Florence"/>
    <x v="0"/>
    <n v="41042"/>
    <x v="0"/>
    <x v="1235"/>
    <x v="2"/>
    <x v="11"/>
    <x v="1209"/>
    <n v="79.959999999999994"/>
    <n v="4"/>
    <n v="0"/>
    <n v="18.390799999999999"/>
  </r>
  <r>
    <n v="4096"/>
    <x v="2022"/>
    <x v="1"/>
    <x v="252"/>
    <d v="2012-08-28T00:00:00"/>
    <s v="Standard Class"/>
    <x v="147"/>
    <s v="Katrina Willman"/>
    <x v="0"/>
    <s v="United States"/>
    <s v="Florence"/>
    <x v="0"/>
    <n v="41042"/>
    <x v="0"/>
    <x v="1602"/>
    <x v="2"/>
    <x v="7"/>
    <x v="1585"/>
    <n v="587.97"/>
    <n v="3"/>
    <n v="0"/>
    <n v="170.51129999999998"/>
  </r>
  <r>
    <n v="4097"/>
    <x v="2023"/>
    <x v="2"/>
    <x v="865"/>
    <d v="2011-09-28T00:00:00"/>
    <s v="Standard Class"/>
    <x v="183"/>
    <s v="Sanjit Chand"/>
    <x v="0"/>
    <s v="United States"/>
    <s v="Minneapolis"/>
    <x v="11"/>
    <n v="55407"/>
    <x v="2"/>
    <x v="974"/>
    <x v="1"/>
    <x v="10"/>
    <x v="959"/>
    <n v="32.400000000000006"/>
    <n v="5"/>
    <n v="0"/>
    <n v="15.552000000000001"/>
  </r>
  <r>
    <n v="4098"/>
    <x v="2023"/>
    <x v="2"/>
    <x v="865"/>
    <d v="2011-09-28T00:00:00"/>
    <s v="Standard Class"/>
    <x v="183"/>
    <s v="Sanjit Chand"/>
    <x v="0"/>
    <s v="United States"/>
    <s v="Minneapolis"/>
    <x v="11"/>
    <n v="55407"/>
    <x v="2"/>
    <x v="459"/>
    <x v="1"/>
    <x v="4"/>
    <x v="455"/>
    <n v="404.90000000000003"/>
    <n v="5"/>
    <n v="0"/>
    <n v="16.195999999999984"/>
  </r>
  <r>
    <n v="4099"/>
    <x v="2023"/>
    <x v="2"/>
    <x v="865"/>
    <d v="2011-09-28T00:00:00"/>
    <s v="Standard Class"/>
    <x v="183"/>
    <s v="Sanjit Chand"/>
    <x v="0"/>
    <s v="United States"/>
    <s v="Minneapolis"/>
    <x v="11"/>
    <n v="55407"/>
    <x v="2"/>
    <x v="1625"/>
    <x v="1"/>
    <x v="8"/>
    <x v="1606"/>
    <n v="9449.9500000000007"/>
    <n v="5"/>
    <n v="0"/>
    <n v="4630.4755000000005"/>
  </r>
  <r>
    <n v="4100"/>
    <x v="2023"/>
    <x v="2"/>
    <x v="865"/>
    <d v="2011-09-28T00:00:00"/>
    <s v="Standard Class"/>
    <x v="183"/>
    <s v="Sanjit Chand"/>
    <x v="0"/>
    <s v="United States"/>
    <s v="Minneapolis"/>
    <x v="11"/>
    <n v="55407"/>
    <x v="2"/>
    <x v="625"/>
    <x v="1"/>
    <x v="8"/>
    <x v="619"/>
    <n v="12.94"/>
    <n v="2"/>
    <n v="0"/>
    <n v="6.47"/>
  </r>
  <r>
    <n v="4101"/>
    <x v="2024"/>
    <x v="3"/>
    <x v="249"/>
    <d v="2014-06-24T00:00:00"/>
    <s v="Standard Class"/>
    <x v="233"/>
    <s v="Zuschuss Carroll"/>
    <x v="0"/>
    <s v="United States"/>
    <s v="Houston"/>
    <x v="5"/>
    <n v="77095"/>
    <x v="2"/>
    <x v="1626"/>
    <x v="1"/>
    <x v="9"/>
    <x v="1607"/>
    <n v="2.2639999999999993"/>
    <n v="1"/>
    <n v="0.8"/>
    <n v="-5.2072000000000012"/>
  </r>
  <r>
    <n v="4102"/>
    <x v="2024"/>
    <x v="3"/>
    <x v="249"/>
    <d v="2014-06-24T00:00:00"/>
    <s v="Standard Class"/>
    <x v="233"/>
    <s v="Zuschuss Carroll"/>
    <x v="0"/>
    <s v="United States"/>
    <s v="Houston"/>
    <x v="5"/>
    <n v="77095"/>
    <x v="2"/>
    <x v="1108"/>
    <x v="1"/>
    <x v="9"/>
    <x v="1088"/>
    <n v="0.44399999999999995"/>
    <n v="1"/>
    <n v="0.8"/>
    <n v="-1.1100000000000003"/>
  </r>
  <r>
    <n v="4103"/>
    <x v="2024"/>
    <x v="3"/>
    <x v="249"/>
    <d v="2014-06-24T00:00:00"/>
    <s v="Standard Class"/>
    <x v="233"/>
    <s v="Zuschuss Carroll"/>
    <x v="0"/>
    <s v="United States"/>
    <s v="Houston"/>
    <x v="5"/>
    <n v="77095"/>
    <x v="2"/>
    <x v="1264"/>
    <x v="1"/>
    <x v="10"/>
    <x v="1239"/>
    <n v="146.17600000000002"/>
    <n v="8"/>
    <n v="0.2"/>
    <n v="47.50719999999999"/>
  </r>
  <r>
    <n v="4104"/>
    <x v="2025"/>
    <x v="3"/>
    <x v="202"/>
    <d v="2014-12-22T00:00:00"/>
    <s v="Same Day"/>
    <x v="46"/>
    <s v="Rick Bensley"/>
    <x v="2"/>
    <s v="United States"/>
    <s v="Fremont"/>
    <x v="8"/>
    <n v="68025"/>
    <x v="2"/>
    <x v="740"/>
    <x v="0"/>
    <x v="5"/>
    <x v="33"/>
    <n v="15.92"/>
    <n v="2"/>
    <n v="0"/>
    <n v="7.0048000000000012"/>
  </r>
  <r>
    <n v="4105"/>
    <x v="2026"/>
    <x v="3"/>
    <x v="783"/>
    <d v="2014-08-14T00:00:00"/>
    <s v="Standard Class"/>
    <x v="271"/>
    <s v="Jay Kimmel"/>
    <x v="0"/>
    <s v="United States"/>
    <s v="San Diego"/>
    <x v="1"/>
    <n v="92105"/>
    <x v="1"/>
    <x v="884"/>
    <x v="2"/>
    <x v="7"/>
    <x v="869"/>
    <n v="159.96000000000004"/>
    <n v="5"/>
    <n v="0.2"/>
    <n v="17.995499999999979"/>
  </r>
  <r>
    <n v="4106"/>
    <x v="2026"/>
    <x v="3"/>
    <x v="783"/>
    <d v="2014-08-14T00:00:00"/>
    <s v="Standard Class"/>
    <x v="271"/>
    <s v="Jay Kimmel"/>
    <x v="0"/>
    <s v="United States"/>
    <s v="San Diego"/>
    <x v="1"/>
    <n v="92105"/>
    <x v="1"/>
    <x v="480"/>
    <x v="1"/>
    <x v="8"/>
    <x v="476"/>
    <n v="13.76"/>
    <n v="2"/>
    <n v="0.2"/>
    <n v="4.6440000000000001"/>
  </r>
  <r>
    <n v="4107"/>
    <x v="2027"/>
    <x v="0"/>
    <x v="250"/>
    <d v="2013-08-27T00:00:00"/>
    <s v="Standard Class"/>
    <x v="732"/>
    <s v="Dorothy Dickinson"/>
    <x v="0"/>
    <s v="United States"/>
    <s v="Houston"/>
    <x v="5"/>
    <n v="77041"/>
    <x v="2"/>
    <x v="828"/>
    <x v="1"/>
    <x v="8"/>
    <x v="816"/>
    <n v="4.3119999999999985"/>
    <n v="2"/>
    <n v="0.8"/>
    <n v="-6.8992000000000022"/>
  </r>
  <r>
    <n v="4108"/>
    <x v="2028"/>
    <x v="1"/>
    <x v="67"/>
    <d v="2012-09-07T00:00:00"/>
    <s v="Same Day"/>
    <x v="507"/>
    <s v="Marc Crier"/>
    <x v="0"/>
    <s v="United States"/>
    <s v="New York City"/>
    <x v="15"/>
    <n v="10011"/>
    <x v="3"/>
    <x v="700"/>
    <x v="1"/>
    <x v="4"/>
    <x v="693"/>
    <n v="13.96"/>
    <n v="2"/>
    <n v="0"/>
    <n v="0.27919999999999945"/>
  </r>
  <r>
    <n v="4109"/>
    <x v="2028"/>
    <x v="1"/>
    <x v="67"/>
    <d v="2012-09-07T00:00:00"/>
    <s v="Same Day"/>
    <x v="507"/>
    <s v="Marc Crier"/>
    <x v="0"/>
    <s v="United States"/>
    <s v="New York City"/>
    <x v="15"/>
    <n v="10011"/>
    <x v="3"/>
    <x v="1479"/>
    <x v="0"/>
    <x v="3"/>
    <x v="1457"/>
    <n v="27.414000000000001"/>
    <n v="3"/>
    <n v="0.4"/>
    <n v="-14.163900000000005"/>
  </r>
  <r>
    <n v="4110"/>
    <x v="2029"/>
    <x v="1"/>
    <x v="707"/>
    <d v="2013-01-01T00:00:00"/>
    <s v="Standard Class"/>
    <x v="393"/>
    <s v="Dionis Lloyd"/>
    <x v="1"/>
    <s v="United States"/>
    <s v="Detroit"/>
    <x v="12"/>
    <n v="48227"/>
    <x v="2"/>
    <x v="687"/>
    <x v="2"/>
    <x v="7"/>
    <x v="680"/>
    <n v="73.98"/>
    <n v="2"/>
    <n v="0"/>
    <n v="19.974600000000002"/>
  </r>
  <r>
    <n v="4111"/>
    <x v="2029"/>
    <x v="1"/>
    <x v="707"/>
    <d v="2013-01-01T00:00:00"/>
    <s v="Standard Class"/>
    <x v="393"/>
    <s v="Dionis Lloyd"/>
    <x v="1"/>
    <s v="United States"/>
    <s v="Detroit"/>
    <x v="12"/>
    <n v="48227"/>
    <x v="2"/>
    <x v="1627"/>
    <x v="0"/>
    <x v="0"/>
    <x v="1608"/>
    <n v="160.97999999999999"/>
    <n v="1"/>
    <n v="0"/>
    <n v="20.927400000000006"/>
  </r>
  <r>
    <n v="4112"/>
    <x v="2029"/>
    <x v="1"/>
    <x v="707"/>
    <d v="2013-01-01T00:00:00"/>
    <s v="Standard Class"/>
    <x v="393"/>
    <s v="Dionis Lloyd"/>
    <x v="1"/>
    <s v="United States"/>
    <s v="Detroit"/>
    <x v="12"/>
    <n v="48227"/>
    <x v="2"/>
    <x v="1215"/>
    <x v="1"/>
    <x v="10"/>
    <x v="1190"/>
    <n v="17.34"/>
    <n v="3"/>
    <n v="0"/>
    <n v="8.4966000000000008"/>
  </r>
  <r>
    <n v="4113"/>
    <x v="2029"/>
    <x v="1"/>
    <x v="707"/>
    <d v="2013-01-01T00:00:00"/>
    <s v="Standard Class"/>
    <x v="393"/>
    <s v="Dionis Lloyd"/>
    <x v="1"/>
    <s v="United States"/>
    <s v="Detroit"/>
    <x v="12"/>
    <n v="48227"/>
    <x v="2"/>
    <x v="836"/>
    <x v="1"/>
    <x v="6"/>
    <x v="823"/>
    <n v="3.28"/>
    <n v="1"/>
    <n v="0"/>
    <n v="0.9511999999999996"/>
  </r>
  <r>
    <n v="4114"/>
    <x v="2030"/>
    <x v="1"/>
    <x v="942"/>
    <d v="2012-05-07T00:00:00"/>
    <s v="Standard Class"/>
    <x v="544"/>
    <s v="Noah Childs"/>
    <x v="1"/>
    <s v="United States"/>
    <s v="Houston"/>
    <x v="5"/>
    <n v="77095"/>
    <x v="2"/>
    <x v="1139"/>
    <x v="1"/>
    <x v="2"/>
    <x v="1118"/>
    <n v="8.8559999999999999"/>
    <n v="3"/>
    <n v="0.2"/>
    <n v="2.9888999999999997"/>
  </r>
  <r>
    <n v="4115"/>
    <x v="2030"/>
    <x v="1"/>
    <x v="942"/>
    <d v="2012-05-07T00:00:00"/>
    <s v="Standard Class"/>
    <x v="544"/>
    <s v="Noah Childs"/>
    <x v="1"/>
    <s v="United States"/>
    <s v="Houston"/>
    <x v="5"/>
    <n v="77095"/>
    <x v="2"/>
    <x v="984"/>
    <x v="2"/>
    <x v="7"/>
    <x v="968"/>
    <n v="158.376"/>
    <n v="3"/>
    <n v="0.2"/>
    <n v="13.857900000000008"/>
  </r>
  <r>
    <n v="4116"/>
    <x v="2031"/>
    <x v="0"/>
    <x v="390"/>
    <d v="2013-11-28T00:00:00"/>
    <s v="First Class"/>
    <x v="549"/>
    <s v="Amy Cox"/>
    <x v="0"/>
    <s v="United States"/>
    <s v="Seattle"/>
    <x v="4"/>
    <n v="98105"/>
    <x v="1"/>
    <x v="569"/>
    <x v="1"/>
    <x v="8"/>
    <x v="564"/>
    <n v="1219.96"/>
    <n v="5"/>
    <n v="0.2"/>
    <n v="381.23749999999995"/>
  </r>
  <r>
    <n v="4117"/>
    <x v="2032"/>
    <x v="1"/>
    <x v="27"/>
    <d v="2012-11-29T00:00:00"/>
    <s v="Standard Class"/>
    <x v="358"/>
    <s v="Toby Swindell"/>
    <x v="0"/>
    <s v="United States"/>
    <s v="Los Angeles"/>
    <x v="1"/>
    <n v="90036"/>
    <x v="1"/>
    <x v="922"/>
    <x v="1"/>
    <x v="8"/>
    <x v="905"/>
    <n v="3.1680000000000001"/>
    <n v="2"/>
    <n v="0.2"/>
    <n v="0.99"/>
  </r>
  <r>
    <n v="4118"/>
    <x v="2032"/>
    <x v="1"/>
    <x v="27"/>
    <d v="2012-11-29T00:00:00"/>
    <s v="Standard Class"/>
    <x v="358"/>
    <s v="Toby Swindell"/>
    <x v="0"/>
    <s v="United States"/>
    <s v="Los Angeles"/>
    <x v="1"/>
    <n v="90036"/>
    <x v="1"/>
    <x v="510"/>
    <x v="1"/>
    <x v="10"/>
    <x v="505"/>
    <n v="19.440000000000001"/>
    <n v="3"/>
    <n v="0"/>
    <n v="9.3312000000000008"/>
  </r>
  <r>
    <n v="4119"/>
    <x v="2032"/>
    <x v="1"/>
    <x v="27"/>
    <d v="2012-11-29T00:00:00"/>
    <s v="Standard Class"/>
    <x v="358"/>
    <s v="Toby Swindell"/>
    <x v="0"/>
    <s v="United States"/>
    <s v="Los Angeles"/>
    <x v="1"/>
    <n v="90036"/>
    <x v="1"/>
    <x v="391"/>
    <x v="1"/>
    <x v="4"/>
    <x v="387"/>
    <n v="454.86"/>
    <n v="7"/>
    <n v="0"/>
    <n v="54.583200000000019"/>
  </r>
  <r>
    <n v="4120"/>
    <x v="2032"/>
    <x v="1"/>
    <x v="27"/>
    <d v="2012-11-29T00:00:00"/>
    <s v="Standard Class"/>
    <x v="358"/>
    <s v="Toby Swindell"/>
    <x v="0"/>
    <s v="United States"/>
    <s v="Los Angeles"/>
    <x v="1"/>
    <n v="90036"/>
    <x v="1"/>
    <x v="276"/>
    <x v="1"/>
    <x v="8"/>
    <x v="273"/>
    <n v="91.391999999999996"/>
    <n v="8"/>
    <n v="0.2"/>
    <n v="29.702399999999997"/>
  </r>
  <r>
    <n v="4121"/>
    <x v="2033"/>
    <x v="3"/>
    <x v="507"/>
    <d v="2014-09-11T00:00:00"/>
    <s v="Standard Class"/>
    <x v="462"/>
    <s v="Michael Moore"/>
    <x v="0"/>
    <s v="United States"/>
    <s v="Philadelphia"/>
    <x v="9"/>
    <n v="19120"/>
    <x v="3"/>
    <x v="1628"/>
    <x v="2"/>
    <x v="11"/>
    <x v="1609"/>
    <n v="19.040000000000003"/>
    <n v="4"/>
    <n v="0.2"/>
    <n v="-1.4279999999999999"/>
  </r>
  <r>
    <n v="4122"/>
    <x v="2034"/>
    <x v="3"/>
    <x v="943"/>
    <d v="2014-05-13T00:00:00"/>
    <s v="Same Day"/>
    <x v="221"/>
    <s v="Liz Pelletier"/>
    <x v="0"/>
    <s v="United States"/>
    <s v="Seattle"/>
    <x v="4"/>
    <n v="98103"/>
    <x v="1"/>
    <x v="910"/>
    <x v="1"/>
    <x v="10"/>
    <x v="893"/>
    <n v="37.44"/>
    <n v="6"/>
    <n v="0"/>
    <n v="16.847999999999999"/>
  </r>
  <r>
    <n v="4123"/>
    <x v="2034"/>
    <x v="3"/>
    <x v="943"/>
    <d v="2014-05-13T00:00:00"/>
    <s v="Same Day"/>
    <x v="221"/>
    <s v="Liz Pelletier"/>
    <x v="0"/>
    <s v="United States"/>
    <s v="Seattle"/>
    <x v="4"/>
    <n v="98103"/>
    <x v="1"/>
    <x v="1351"/>
    <x v="1"/>
    <x v="2"/>
    <x v="1328"/>
    <n v="37.589999999999996"/>
    <n v="3"/>
    <n v="0"/>
    <n v="17.667299999999997"/>
  </r>
  <r>
    <n v="4124"/>
    <x v="2034"/>
    <x v="3"/>
    <x v="943"/>
    <d v="2014-05-13T00:00:00"/>
    <s v="Same Day"/>
    <x v="221"/>
    <s v="Liz Pelletier"/>
    <x v="0"/>
    <s v="United States"/>
    <s v="Seattle"/>
    <x v="4"/>
    <n v="98103"/>
    <x v="1"/>
    <x v="1526"/>
    <x v="1"/>
    <x v="8"/>
    <x v="1504"/>
    <n v="26.032"/>
    <n v="2"/>
    <n v="0.2"/>
    <n v="9.4365999999999985"/>
  </r>
  <r>
    <n v="4125"/>
    <x v="2035"/>
    <x v="2"/>
    <x v="218"/>
    <d v="2011-05-18T00:00:00"/>
    <s v="Standard Class"/>
    <x v="410"/>
    <s v="Brooke Gillingham"/>
    <x v="1"/>
    <s v="United States"/>
    <s v="Watertown"/>
    <x v="15"/>
    <n v="13601"/>
    <x v="3"/>
    <x v="360"/>
    <x v="1"/>
    <x v="9"/>
    <x v="33"/>
    <n v="35.910000000000004"/>
    <n v="3"/>
    <n v="0"/>
    <n v="9.6956999999999987"/>
  </r>
  <r>
    <n v="4126"/>
    <x v="2036"/>
    <x v="3"/>
    <x v="944"/>
    <d v="2014-08-01T00:00:00"/>
    <s v="Second Class"/>
    <x v="207"/>
    <s v="Mike Gockenbach"/>
    <x v="0"/>
    <s v="United States"/>
    <s v="Jacksonville"/>
    <x v="2"/>
    <n v="32216"/>
    <x v="0"/>
    <x v="767"/>
    <x v="0"/>
    <x v="5"/>
    <x v="759"/>
    <n v="91.032000000000011"/>
    <n v="3"/>
    <n v="0.2"/>
    <n v="-2.2758000000000109"/>
  </r>
  <r>
    <n v="4127"/>
    <x v="2037"/>
    <x v="3"/>
    <x v="636"/>
    <d v="2014-05-10T00:00:00"/>
    <s v="First Class"/>
    <x v="47"/>
    <s v="Gary Zandusky"/>
    <x v="0"/>
    <s v="United States"/>
    <s v="Arlington"/>
    <x v="17"/>
    <n v="22204"/>
    <x v="0"/>
    <x v="1583"/>
    <x v="1"/>
    <x v="6"/>
    <x v="1565"/>
    <n v="54.66"/>
    <n v="6"/>
    <n v="0"/>
    <n v="18.037799999999997"/>
  </r>
  <r>
    <n v="4128"/>
    <x v="2038"/>
    <x v="2"/>
    <x v="111"/>
    <d v="2011-09-24T00:00:00"/>
    <s v="Standard Class"/>
    <x v="252"/>
    <s v="John Lee"/>
    <x v="0"/>
    <s v="United States"/>
    <s v="Charlotte"/>
    <x v="3"/>
    <n v="28205"/>
    <x v="0"/>
    <x v="768"/>
    <x v="1"/>
    <x v="4"/>
    <x v="760"/>
    <n v="67.343999999999994"/>
    <n v="6"/>
    <n v="0.2"/>
    <n v="7.5761999999999894"/>
  </r>
  <r>
    <n v="4129"/>
    <x v="2038"/>
    <x v="2"/>
    <x v="111"/>
    <d v="2011-09-24T00:00:00"/>
    <s v="Standard Class"/>
    <x v="252"/>
    <s v="John Lee"/>
    <x v="0"/>
    <s v="United States"/>
    <s v="Charlotte"/>
    <x v="3"/>
    <n v="28205"/>
    <x v="0"/>
    <x v="1629"/>
    <x v="2"/>
    <x v="15"/>
    <x v="1610"/>
    <n v="2624.9850000000001"/>
    <n v="3"/>
    <n v="0.5"/>
    <n v="-944.99460000000045"/>
  </r>
  <r>
    <n v="4130"/>
    <x v="2039"/>
    <x v="1"/>
    <x v="368"/>
    <d v="2012-04-04T00:00:00"/>
    <s v="Standard Class"/>
    <x v="157"/>
    <s v="Denny Ordway"/>
    <x v="0"/>
    <s v="United States"/>
    <s v="Seattle"/>
    <x v="4"/>
    <n v="98103"/>
    <x v="1"/>
    <x v="1549"/>
    <x v="1"/>
    <x v="9"/>
    <x v="1528"/>
    <n v="73.28"/>
    <n v="4"/>
    <n v="0"/>
    <n v="21.251199999999997"/>
  </r>
  <r>
    <n v="4131"/>
    <x v="2040"/>
    <x v="2"/>
    <x v="728"/>
    <d v="2011-11-25T00:00:00"/>
    <s v="Standard Class"/>
    <x v="448"/>
    <s v="Ann Blume"/>
    <x v="1"/>
    <s v="United States"/>
    <s v="Chicago"/>
    <x v="10"/>
    <n v="60623"/>
    <x v="2"/>
    <x v="497"/>
    <x v="1"/>
    <x v="8"/>
    <x v="492"/>
    <n v="14.479999999999997"/>
    <n v="5"/>
    <n v="0.8"/>
    <n v="-23.89200000000001"/>
  </r>
  <r>
    <n v="4132"/>
    <x v="2041"/>
    <x v="1"/>
    <x v="740"/>
    <d v="2012-07-09T00:00:00"/>
    <s v="Standard Class"/>
    <x v="41"/>
    <s v="Karl Braun"/>
    <x v="0"/>
    <s v="United States"/>
    <s v="Hollywood"/>
    <x v="2"/>
    <n v="33021"/>
    <x v="0"/>
    <x v="811"/>
    <x v="1"/>
    <x v="10"/>
    <x v="33"/>
    <n v="11.952000000000002"/>
    <n v="3"/>
    <n v="0.2"/>
    <n v="4.0338000000000003"/>
  </r>
  <r>
    <n v="4133"/>
    <x v="2041"/>
    <x v="1"/>
    <x v="740"/>
    <d v="2012-07-09T00:00:00"/>
    <s v="Standard Class"/>
    <x v="41"/>
    <s v="Karl Braun"/>
    <x v="0"/>
    <s v="United States"/>
    <s v="Hollywood"/>
    <x v="2"/>
    <n v="33021"/>
    <x v="0"/>
    <x v="219"/>
    <x v="1"/>
    <x v="10"/>
    <x v="218"/>
    <n v="15.552000000000003"/>
    <n v="3"/>
    <n v="0.2"/>
    <n v="5.6375999999999999"/>
  </r>
  <r>
    <n v="4134"/>
    <x v="2042"/>
    <x v="2"/>
    <x v="78"/>
    <d v="2011-09-13T00:00:00"/>
    <s v="Standard Class"/>
    <x v="74"/>
    <s v="Ted Trevino"/>
    <x v="0"/>
    <s v="United States"/>
    <s v="Chesapeake"/>
    <x v="17"/>
    <n v="23320"/>
    <x v="0"/>
    <x v="659"/>
    <x v="1"/>
    <x v="13"/>
    <x v="653"/>
    <n v="45"/>
    <n v="9"/>
    <n v="0"/>
    <n v="21.599999999999998"/>
  </r>
  <r>
    <n v="4135"/>
    <x v="2042"/>
    <x v="2"/>
    <x v="78"/>
    <d v="2011-09-13T00:00:00"/>
    <s v="Standard Class"/>
    <x v="74"/>
    <s v="Ted Trevino"/>
    <x v="0"/>
    <s v="United States"/>
    <s v="Chesapeake"/>
    <x v="17"/>
    <n v="23320"/>
    <x v="0"/>
    <x v="380"/>
    <x v="2"/>
    <x v="15"/>
    <x v="376"/>
    <n v="209.96999999999997"/>
    <n v="3"/>
    <n v="0"/>
    <n v="90.287100000000009"/>
  </r>
  <r>
    <n v="4136"/>
    <x v="2043"/>
    <x v="3"/>
    <x v="280"/>
    <d v="2014-10-09T00:00:00"/>
    <s v="Standard Class"/>
    <x v="391"/>
    <s v="Paul Van Hugh"/>
    <x v="2"/>
    <s v="United States"/>
    <s v="Los Angeles"/>
    <x v="1"/>
    <n v="90036"/>
    <x v="1"/>
    <x v="912"/>
    <x v="1"/>
    <x v="8"/>
    <x v="895"/>
    <n v="112.12000000000002"/>
    <n v="5"/>
    <n v="0.2"/>
    <n v="42.045000000000002"/>
  </r>
  <r>
    <n v="4137"/>
    <x v="2043"/>
    <x v="3"/>
    <x v="280"/>
    <d v="2014-10-09T00:00:00"/>
    <s v="Standard Class"/>
    <x v="391"/>
    <s v="Paul Van Hugh"/>
    <x v="2"/>
    <s v="United States"/>
    <s v="Los Angeles"/>
    <x v="1"/>
    <n v="90036"/>
    <x v="1"/>
    <x v="906"/>
    <x v="1"/>
    <x v="4"/>
    <x v="889"/>
    <n v="1575.14"/>
    <n v="7"/>
    <n v="0"/>
    <n v="204.76820000000001"/>
  </r>
  <r>
    <n v="4138"/>
    <x v="2044"/>
    <x v="3"/>
    <x v="123"/>
    <d v="2014-11-24T00:00:00"/>
    <s v="Standard Class"/>
    <x v="732"/>
    <s v="Dorothy Dickinson"/>
    <x v="0"/>
    <s v="United States"/>
    <s v="Alexandria"/>
    <x v="17"/>
    <n v="22304"/>
    <x v="0"/>
    <x v="294"/>
    <x v="1"/>
    <x v="13"/>
    <x v="291"/>
    <n v="25.060000000000002"/>
    <n v="7"/>
    <n v="0"/>
    <n v="12.530000000000001"/>
  </r>
  <r>
    <n v="4139"/>
    <x v="2045"/>
    <x v="0"/>
    <x v="945"/>
    <d v="2014-01-02T00:00:00"/>
    <s v="First Class"/>
    <x v="470"/>
    <s v="Keith Dawkins"/>
    <x v="1"/>
    <s v="United States"/>
    <s v="Deer Park"/>
    <x v="5"/>
    <n v="77536"/>
    <x v="2"/>
    <x v="68"/>
    <x v="1"/>
    <x v="8"/>
    <x v="68"/>
    <n v="6.9239999999999977"/>
    <n v="6"/>
    <n v="0.8"/>
    <n v="-10.385999999999999"/>
  </r>
  <r>
    <n v="4140"/>
    <x v="2046"/>
    <x v="3"/>
    <x v="96"/>
    <d v="2014-12-05T00:00:00"/>
    <s v="First Class"/>
    <x v="267"/>
    <s v="Ralph Arnett"/>
    <x v="0"/>
    <s v="United States"/>
    <s v="Philadelphia"/>
    <x v="9"/>
    <n v="19120"/>
    <x v="3"/>
    <x v="230"/>
    <x v="1"/>
    <x v="4"/>
    <x v="445"/>
    <n v="37.392000000000003"/>
    <n v="3"/>
    <n v="0.2"/>
    <n v="2.336999999999998"/>
  </r>
  <r>
    <n v="4141"/>
    <x v="2046"/>
    <x v="3"/>
    <x v="96"/>
    <d v="2014-12-05T00:00:00"/>
    <s v="First Class"/>
    <x v="267"/>
    <s v="Ralph Arnett"/>
    <x v="0"/>
    <s v="United States"/>
    <s v="Philadelphia"/>
    <x v="9"/>
    <n v="19120"/>
    <x v="3"/>
    <x v="1613"/>
    <x v="0"/>
    <x v="5"/>
    <x v="1595"/>
    <n v="79.12"/>
    <n v="5"/>
    <n v="0.2"/>
    <n v="13.845999999999997"/>
  </r>
  <r>
    <n v="4142"/>
    <x v="2047"/>
    <x v="0"/>
    <x v="900"/>
    <d v="2013-06-18T00:00:00"/>
    <s v="Standard Class"/>
    <x v="196"/>
    <s v="Sonia Sunley"/>
    <x v="0"/>
    <s v="United States"/>
    <s v="Wichita"/>
    <x v="41"/>
    <n v="67212"/>
    <x v="2"/>
    <x v="165"/>
    <x v="1"/>
    <x v="2"/>
    <x v="164"/>
    <n v="18.899999999999999"/>
    <n v="3"/>
    <n v="0"/>
    <n v="8.6939999999999991"/>
  </r>
  <r>
    <n v="4143"/>
    <x v="2048"/>
    <x v="2"/>
    <x v="946"/>
    <d v="2011-05-23T00:00:00"/>
    <s v="Standard Class"/>
    <x v="581"/>
    <s v="John Huston"/>
    <x v="0"/>
    <s v="United States"/>
    <s v="Midland"/>
    <x v="12"/>
    <n v="48640"/>
    <x v="2"/>
    <x v="1206"/>
    <x v="1"/>
    <x v="8"/>
    <x v="1182"/>
    <n v="57.42"/>
    <n v="9"/>
    <n v="0"/>
    <n v="26.413199999999996"/>
  </r>
  <r>
    <n v="4144"/>
    <x v="2049"/>
    <x v="3"/>
    <x v="289"/>
    <d v="2014-02-07T00:00:00"/>
    <s v="Standard Class"/>
    <x v="258"/>
    <s v="Eugene Hildebrand"/>
    <x v="2"/>
    <s v="United States"/>
    <s v="San Francisco"/>
    <x v="1"/>
    <n v="94110"/>
    <x v="1"/>
    <x v="853"/>
    <x v="1"/>
    <x v="6"/>
    <x v="838"/>
    <n v="12.74"/>
    <n v="7"/>
    <n v="0"/>
    <n v="5.7329999999999997"/>
  </r>
  <r>
    <n v="4145"/>
    <x v="2049"/>
    <x v="3"/>
    <x v="289"/>
    <d v="2014-02-07T00:00:00"/>
    <s v="Standard Class"/>
    <x v="258"/>
    <s v="Eugene Hildebrand"/>
    <x v="2"/>
    <s v="United States"/>
    <s v="San Francisco"/>
    <x v="1"/>
    <n v="94110"/>
    <x v="1"/>
    <x v="1630"/>
    <x v="1"/>
    <x v="6"/>
    <x v="1611"/>
    <n v="8.82"/>
    <n v="3"/>
    <n v="0"/>
    <n v="2.3814000000000002"/>
  </r>
  <r>
    <n v="4146"/>
    <x v="2049"/>
    <x v="3"/>
    <x v="289"/>
    <d v="2014-02-07T00:00:00"/>
    <s v="Standard Class"/>
    <x v="258"/>
    <s v="Eugene Hildebrand"/>
    <x v="2"/>
    <s v="United States"/>
    <s v="San Francisco"/>
    <x v="1"/>
    <n v="94110"/>
    <x v="1"/>
    <x v="83"/>
    <x v="0"/>
    <x v="1"/>
    <x v="83"/>
    <n v="120.78399999999999"/>
    <n v="1"/>
    <n v="0.2"/>
    <n v="-13.588200000000001"/>
  </r>
  <r>
    <n v="4147"/>
    <x v="2050"/>
    <x v="1"/>
    <x v="109"/>
    <d v="2012-12-04T00:00:00"/>
    <s v="Standard Class"/>
    <x v="599"/>
    <s v="Tom Prescott"/>
    <x v="0"/>
    <s v="United States"/>
    <s v="Freeport"/>
    <x v="15"/>
    <n v="11520"/>
    <x v="3"/>
    <x v="216"/>
    <x v="0"/>
    <x v="5"/>
    <x v="215"/>
    <n v="322.59000000000003"/>
    <n v="3"/>
    <n v="0"/>
    <n v="64.518000000000001"/>
  </r>
  <r>
    <n v="4148"/>
    <x v="2051"/>
    <x v="3"/>
    <x v="436"/>
    <d v="2014-10-29T00:00:00"/>
    <s v="Standard Class"/>
    <x v="713"/>
    <s v="Randy Bradley"/>
    <x v="0"/>
    <s v="United States"/>
    <s v="Austin"/>
    <x v="5"/>
    <n v="78745"/>
    <x v="2"/>
    <x v="1526"/>
    <x v="1"/>
    <x v="8"/>
    <x v="1504"/>
    <n v="9.7619999999999969"/>
    <n v="3"/>
    <n v="0.8"/>
    <n v="-15.131100000000004"/>
  </r>
  <r>
    <n v="4149"/>
    <x v="2051"/>
    <x v="3"/>
    <x v="436"/>
    <d v="2014-10-29T00:00:00"/>
    <s v="Standard Class"/>
    <x v="713"/>
    <s v="Randy Bradley"/>
    <x v="0"/>
    <s v="United States"/>
    <s v="Austin"/>
    <x v="5"/>
    <n v="78745"/>
    <x v="2"/>
    <x v="456"/>
    <x v="1"/>
    <x v="4"/>
    <x v="452"/>
    <n v="13.719999999999999"/>
    <n v="1"/>
    <n v="0.2"/>
    <n v="1.2004999999999999"/>
  </r>
  <r>
    <n v="4150"/>
    <x v="2051"/>
    <x v="3"/>
    <x v="436"/>
    <d v="2014-10-29T00:00:00"/>
    <s v="Standard Class"/>
    <x v="713"/>
    <s v="Randy Bradley"/>
    <x v="0"/>
    <s v="United States"/>
    <s v="Austin"/>
    <x v="5"/>
    <n v="78745"/>
    <x v="2"/>
    <x v="1615"/>
    <x v="2"/>
    <x v="11"/>
    <x v="1597"/>
    <n v="55.2"/>
    <n v="1"/>
    <n v="0.2"/>
    <n v="-2.0700000000000038"/>
  </r>
  <r>
    <n v="4151"/>
    <x v="2051"/>
    <x v="3"/>
    <x v="436"/>
    <d v="2014-10-29T00:00:00"/>
    <s v="Standard Class"/>
    <x v="713"/>
    <s v="Randy Bradley"/>
    <x v="0"/>
    <s v="United States"/>
    <s v="Austin"/>
    <x v="5"/>
    <n v="78745"/>
    <x v="2"/>
    <x v="871"/>
    <x v="1"/>
    <x v="4"/>
    <x v="856"/>
    <n v="259.13600000000002"/>
    <n v="4"/>
    <n v="0.2"/>
    <n v="-58.305599999999984"/>
  </r>
  <r>
    <n v="4152"/>
    <x v="2052"/>
    <x v="3"/>
    <x v="210"/>
    <d v="2014-09-12T00:00:00"/>
    <s v="Standard Class"/>
    <x v="90"/>
    <s v="Cassandra Brandow"/>
    <x v="0"/>
    <s v="United States"/>
    <s v="Philadelphia"/>
    <x v="9"/>
    <n v="19134"/>
    <x v="3"/>
    <x v="148"/>
    <x v="1"/>
    <x v="2"/>
    <x v="148"/>
    <n v="29.24"/>
    <n v="5"/>
    <n v="0.2"/>
    <n v="9.8685000000000009"/>
  </r>
  <r>
    <n v="4153"/>
    <x v="2052"/>
    <x v="3"/>
    <x v="210"/>
    <d v="2014-09-12T00:00:00"/>
    <s v="Standard Class"/>
    <x v="90"/>
    <s v="Cassandra Brandow"/>
    <x v="0"/>
    <s v="United States"/>
    <s v="Philadelphia"/>
    <x v="9"/>
    <n v="19134"/>
    <x v="3"/>
    <x v="934"/>
    <x v="1"/>
    <x v="10"/>
    <x v="918"/>
    <n v="15.552000000000003"/>
    <n v="3"/>
    <n v="0.2"/>
    <n v="5.4432"/>
  </r>
  <r>
    <n v="4154"/>
    <x v="2052"/>
    <x v="3"/>
    <x v="210"/>
    <d v="2014-09-12T00:00:00"/>
    <s v="Standard Class"/>
    <x v="90"/>
    <s v="Cassandra Brandow"/>
    <x v="0"/>
    <s v="United States"/>
    <s v="Philadelphia"/>
    <x v="9"/>
    <n v="19134"/>
    <x v="3"/>
    <x v="29"/>
    <x v="1"/>
    <x v="12"/>
    <x v="29"/>
    <n v="4.8960000000000008"/>
    <n v="3"/>
    <n v="0.2"/>
    <n v="1.6523999999999992"/>
  </r>
  <r>
    <n v="4155"/>
    <x v="2053"/>
    <x v="0"/>
    <x v="723"/>
    <d v="2014-01-04T00:00:00"/>
    <s v="Standard Class"/>
    <x v="172"/>
    <s v="Michael Paige"/>
    <x v="1"/>
    <s v="United States"/>
    <s v="Bristol"/>
    <x v="18"/>
    <n v="37620"/>
    <x v="0"/>
    <x v="132"/>
    <x v="1"/>
    <x v="8"/>
    <x v="132"/>
    <n v="38.088000000000001"/>
    <n v="4"/>
    <n v="0.7"/>
    <n v="-27.93119999999999"/>
  </r>
  <r>
    <n v="4156"/>
    <x v="2053"/>
    <x v="0"/>
    <x v="723"/>
    <d v="2014-01-04T00:00:00"/>
    <s v="Standard Class"/>
    <x v="172"/>
    <s v="Michael Paige"/>
    <x v="1"/>
    <s v="United States"/>
    <s v="Bristol"/>
    <x v="18"/>
    <n v="37620"/>
    <x v="0"/>
    <x v="744"/>
    <x v="1"/>
    <x v="8"/>
    <x v="735"/>
    <n v="2.8080000000000007"/>
    <n v="3"/>
    <n v="0.7"/>
    <n v="-1.9656000000000002"/>
  </r>
  <r>
    <n v="4157"/>
    <x v="2054"/>
    <x v="1"/>
    <x v="901"/>
    <d v="2012-12-09T00:00:00"/>
    <s v="Second Class"/>
    <x v="573"/>
    <s v="Scot Wooten"/>
    <x v="0"/>
    <s v="United States"/>
    <s v="Philadelphia"/>
    <x v="9"/>
    <n v="19140"/>
    <x v="3"/>
    <x v="1048"/>
    <x v="2"/>
    <x v="11"/>
    <x v="1028"/>
    <n v="47.984000000000002"/>
    <n v="2"/>
    <n v="0.2"/>
    <n v="0.59979999999999656"/>
  </r>
  <r>
    <n v="4158"/>
    <x v="2054"/>
    <x v="1"/>
    <x v="901"/>
    <d v="2012-12-09T00:00:00"/>
    <s v="Second Class"/>
    <x v="573"/>
    <s v="Scot Wooten"/>
    <x v="0"/>
    <s v="United States"/>
    <s v="Philadelphia"/>
    <x v="9"/>
    <n v="19140"/>
    <x v="3"/>
    <x v="497"/>
    <x v="1"/>
    <x v="8"/>
    <x v="492"/>
    <n v="26.064000000000007"/>
    <n v="6"/>
    <n v="0.7"/>
    <n v="-19.982399999999991"/>
  </r>
  <r>
    <n v="4159"/>
    <x v="2055"/>
    <x v="2"/>
    <x v="301"/>
    <d v="2011-11-08T00:00:00"/>
    <s v="Standard Class"/>
    <x v="416"/>
    <s v="Suzanne McNair"/>
    <x v="1"/>
    <s v="United States"/>
    <s v="Chicago"/>
    <x v="10"/>
    <n v="60610"/>
    <x v="2"/>
    <x v="1221"/>
    <x v="1"/>
    <x v="10"/>
    <x v="1196"/>
    <n v="15.696000000000002"/>
    <n v="3"/>
    <n v="0.2"/>
    <n v="5.1011999999999995"/>
  </r>
  <r>
    <n v="4160"/>
    <x v="2056"/>
    <x v="0"/>
    <x v="947"/>
    <d v="2013-04-24T00:00:00"/>
    <s v="Standard Class"/>
    <x v="275"/>
    <s v="Arthur Prichep"/>
    <x v="0"/>
    <s v="United States"/>
    <s v="Columbus"/>
    <x v="32"/>
    <n v="31907"/>
    <x v="0"/>
    <x v="18"/>
    <x v="1"/>
    <x v="6"/>
    <x v="18"/>
    <n v="12.84"/>
    <n v="3"/>
    <n v="0"/>
    <n v="3.7235999999999989"/>
  </r>
  <r>
    <n v="4161"/>
    <x v="2057"/>
    <x v="3"/>
    <x v="304"/>
    <d v="2014-05-19T00:00:00"/>
    <s v="Standard Class"/>
    <x v="733"/>
    <s v="Amy Hunt"/>
    <x v="0"/>
    <s v="United States"/>
    <s v="New York City"/>
    <x v="15"/>
    <n v="10035"/>
    <x v="3"/>
    <x v="1400"/>
    <x v="2"/>
    <x v="7"/>
    <x v="1378"/>
    <n v="539.97"/>
    <n v="3"/>
    <n v="0"/>
    <n v="134.99250000000001"/>
  </r>
  <r>
    <n v="4162"/>
    <x v="2057"/>
    <x v="3"/>
    <x v="304"/>
    <d v="2014-05-19T00:00:00"/>
    <s v="Standard Class"/>
    <x v="733"/>
    <s v="Amy Hunt"/>
    <x v="0"/>
    <s v="United States"/>
    <s v="New York City"/>
    <x v="15"/>
    <n v="10035"/>
    <x v="3"/>
    <x v="1011"/>
    <x v="1"/>
    <x v="4"/>
    <x v="994"/>
    <n v="22.58"/>
    <n v="2"/>
    <n v="0"/>
    <n v="5.8707999999999991"/>
  </r>
  <r>
    <n v="4163"/>
    <x v="2058"/>
    <x v="1"/>
    <x v="948"/>
    <d v="2012-03-18T00:00:00"/>
    <s v="Standard Class"/>
    <x v="212"/>
    <s v="Emily Phan"/>
    <x v="0"/>
    <s v="United States"/>
    <s v="Dover"/>
    <x v="38"/>
    <n v="3820"/>
    <x v="3"/>
    <x v="617"/>
    <x v="1"/>
    <x v="2"/>
    <x v="612"/>
    <n v="16.52"/>
    <n v="4"/>
    <n v="0"/>
    <n v="7.5991999999999997"/>
  </r>
  <r>
    <n v="4164"/>
    <x v="2058"/>
    <x v="1"/>
    <x v="948"/>
    <d v="2012-03-18T00:00:00"/>
    <s v="Standard Class"/>
    <x v="212"/>
    <s v="Emily Phan"/>
    <x v="0"/>
    <s v="United States"/>
    <s v="Dover"/>
    <x v="38"/>
    <n v="3820"/>
    <x v="3"/>
    <x v="1188"/>
    <x v="1"/>
    <x v="8"/>
    <x v="1165"/>
    <n v="671.93999999999994"/>
    <n v="3"/>
    <n v="0"/>
    <n v="315.81179999999995"/>
  </r>
  <r>
    <n v="4165"/>
    <x v="2059"/>
    <x v="3"/>
    <x v="424"/>
    <d v="2014-01-17T00:00:00"/>
    <s v="First Class"/>
    <x v="734"/>
    <s v="Tracy Poddar"/>
    <x v="1"/>
    <s v="United States"/>
    <s v="Aurora"/>
    <x v="22"/>
    <n v="80013"/>
    <x v="1"/>
    <x v="25"/>
    <x v="2"/>
    <x v="11"/>
    <x v="25"/>
    <n v="169.06400000000002"/>
    <n v="7"/>
    <n v="0.2"/>
    <n v="-14.793099999999995"/>
  </r>
  <r>
    <n v="4166"/>
    <x v="2059"/>
    <x v="3"/>
    <x v="424"/>
    <d v="2014-01-17T00:00:00"/>
    <s v="First Class"/>
    <x v="734"/>
    <s v="Tracy Poddar"/>
    <x v="1"/>
    <s v="United States"/>
    <s v="Aurora"/>
    <x v="22"/>
    <n v="80013"/>
    <x v="1"/>
    <x v="1247"/>
    <x v="1"/>
    <x v="4"/>
    <x v="1222"/>
    <n v="168.624"/>
    <n v="9"/>
    <n v="0.2"/>
    <n v="14.754599999999996"/>
  </r>
  <r>
    <n v="4167"/>
    <x v="2060"/>
    <x v="1"/>
    <x v="936"/>
    <d v="2012-03-13T00:00:00"/>
    <s v="Standard Class"/>
    <x v="255"/>
    <s v="Anthony Rawles"/>
    <x v="1"/>
    <s v="United States"/>
    <s v="Long Beach"/>
    <x v="15"/>
    <n v="11561"/>
    <x v="3"/>
    <x v="1465"/>
    <x v="1"/>
    <x v="10"/>
    <x v="1442"/>
    <n v="19.440000000000001"/>
    <n v="3"/>
    <n v="0"/>
    <n v="9.3312000000000008"/>
  </r>
  <r>
    <n v="4168"/>
    <x v="2061"/>
    <x v="2"/>
    <x v="856"/>
    <d v="2011-10-13T00:00:00"/>
    <s v="First Class"/>
    <x v="66"/>
    <s v="Helen Andreada"/>
    <x v="0"/>
    <s v="United States"/>
    <s v="Pasadena"/>
    <x v="1"/>
    <n v="91104"/>
    <x v="1"/>
    <x v="861"/>
    <x v="1"/>
    <x v="4"/>
    <x v="847"/>
    <n v="31.92"/>
    <n v="4"/>
    <n v="0"/>
    <n v="8.299199999999999"/>
  </r>
  <r>
    <n v="4169"/>
    <x v="2061"/>
    <x v="2"/>
    <x v="856"/>
    <d v="2011-10-13T00:00:00"/>
    <s v="First Class"/>
    <x v="66"/>
    <s v="Helen Andreada"/>
    <x v="0"/>
    <s v="United States"/>
    <s v="Pasadena"/>
    <x v="1"/>
    <n v="91104"/>
    <x v="1"/>
    <x v="1631"/>
    <x v="0"/>
    <x v="1"/>
    <x v="1612"/>
    <n v="433.56800000000004"/>
    <n v="2"/>
    <n v="0.2"/>
    <n v="-65.035200000000046"/>
  </r>
  <r>
    <n v="4170"/>
    <x v="2062"/>
    <x v="1"/>
    <x v="657"/>
    <d v="2012-04-14T00:00:00"/>
    <s v="First Class"/>
    <x v="707"/>
    <s v="Heather Jas"/>
    <x v="2"/>
    <s v="United States"/>
    <s v="Mesa"/>
    <x v="16"/>
    <n v="85204"/>
    <x v="1"/>
    <x v="739"/>
    <x v="1"/>
    <x v="10"/>
    <x v="731"/>
    <n v="31.104000000000006"/>
    <n v="6"/>
    <n v="0.2"/>
    <n v="10.8864"/>
  </r>
  <r>
    <n v="4171"/>
    <x v="2062"/>
    <x v="1"/>
    <x v="657"/>
    <d v="2012-04-14T00:00:00"/>
    <s v="First Class"/>
    <x v="707"/>
    <s v="Heather Jas"/>
    <x v="2"/>
    <s v="United States"/>
    <s v="Mesa"/>
    <x v="16"/>
    <n v="85204"/>
    <x v="1"/>
    <x v="926"/>
    <x v="1"/>
    <x v="10"/>
    <x v="909"/>
    <n v="54.816000000000003"/>
    <n v="3"/>
    <n v="0.2"/>
    <n v="17.815199999999997"/>
  </r>
  <r>
    <n v="4172"/>
    <x v="2063"/>
    <x v="3"/>
    <x v="673"/>
    <d v="2014-11-21T00:00:00"/>
    <s v="Standard Class"/>
    <x v="271"/>
    <s v="Jay Kimmel"/>
    <x v="0"/>
    <s v="United States"/>
    <s v="Fresno"/>
    <x v="1"/>
    <n v="93727"/>
    <x v="1"/>
    <x v="700"/>
    <x v="1"/>
    <x v="4"/>
    <x v="693"/>
    <n v="48.86"/>
    <n v="7"/>
    <n v="0"/>
    <n v="0.97719999999999807"/>
  </r>
  <r>
    <n v="4173"/>
    <x v="2064"/>
    <x v="0"/>
    <x v="949"/>
    <d v="2013-07-02T00:00:00"/>
    <s v="Same Day"/>
    <x v="282"/>
    <s v="Jay Fein"/>
    <x v="0"/>
    <s v="United States"/>
    <s v="Columbia"/>
    <x v="20"/>
    <n v="29203"/>
    <x v="0"/>
    <x v="20"/>
    <x v="1"/>
    <x v="8"/>
    <x v="20"/>
    <n v="14.2"/>
    <n v="2"/>
    <n v="0"/>
    <n v="6.5319999999999991"/>
  </r>
  <r>
    <n v="4174"/>
    <x v="2064"/>
    <x v="0"/>
    <x v="949"/>
    <d v="2013-07-02T00:00:00"/>
    <s v="Same Day"/>
    <x v="282"/>
    <s v="Jay Fein"/>
    <x v="0"/>
    <s v="United States"/>
    <s v="Columbia"/>
    <x v="20"/>
    <n v="29203"/>
    <x v="0"/>
    <x v="739"/>
    <x v="1"/>
    <x v="10"/>
    <x v="731"/>
    <n v="12.96"/>
    <n v="2"/>
    <n v="0"/>
    <n v="6.2208000000000006"/>
  </r>
  <r>
    <n v="4175"/>
    <x v="2064"/>
    <x v="0"/>
    <x v="949"/>
    <d v="2013-07-02T00:00:00"/>
    <s v="Same Day"/>
    <x v="282"/>
    <s v="Jay Fein"/>
    <x v="0"/>
    <s v="United States"/>
    <s v="Columbia"/>
    <x v="20"/>
    <n v="29203"/>
    <x v="0"/>
    <x v="705"/>
    <x v="1"/>
    <x v="8"/>
    <x v="698"/>
    <n v="58.34"/>
    <n v="2"/>
    <n v="0"/>
    <n v="28.0032"/>
  </r>
  <r>
    <n v="4176"/>
    <x v="2065"/>
    <x v="1"/>
    <x v="239"/>
    <d v="2012-11-30T00:00:00"/>
    <s v="First Class"/>
    <x v="735"/>
    <s v="Eileen Kiefer"/>
    <x v="2"/>
    <s v="United States"/>
    <s v="Santa Ana"/>
    <x v="1"/>
    <n v="92704"/>
    <x v="1"/>
    <x v="1473"/>
    <x v="1"/>
    <x v="6"/>
    <x v="1451"/>
    <n v="56.3"/>
    <n v="2"/>
    <n v="0"/>
    <n v="15.764000000000003"/>
  </r>
  <r>
    <n v="4177"/>
    <x v="2066"/>
    <x v="2"/>
    <x v="884"/>
    <d v="2011-04-12T00:00:00"/>
    <s v="Standard Class"/>
    <x v="276"/>
    <s v="Roland Schwarz"/>
    <x v="1"/>
    <s v="United States"/>
    <s v="Columbia"/>
    <x v="20"/>
    <n v="29203"/>
    <x v="0"/>
    <x v="172"/>
    <x v="2"/>
    <x v="7"/>
    <x v="171"/>
    <n v="629.94999999999993"/>
    <n v="5"/>
    <n v="0"/>
    <n v="163.78700000000003"/>
  </r>
  <r>
    <n v="4178"/>
    <x v="2066"/>
    <x v="2"/>
    <x v="884"/>
    <d v="2011-04-12T00:00:00"/>
    <s v="Standard Class"/>
    <x v="276"/>
    <s v="Roland Schwarz"/>
    <x v="1"/>
    <s v="United States"/>
    <s v="Columbia"/>
    <x v="20"/>
    <n v="29203"/>
    <x v="0"/>
    <x v="839"/>
    <x v="1"/>
    <x v="10"/>
    <x v="825"/>
    <n v="122.97"/>
    <n v="3"/>
    <n v="0"/>
    <n v="60.255300000000005"/>
  </r>
  <r>
    <n v="4179"/>
    <x v="2067"/>
    <x v="0"/>
    <x v="950"/>
    <d v="2013-06-19T00:00:00"/>
    <s v="Second Class"/>
    <x v="217"/>
    <s v="Bill Donatelli"/>
    <x v="0"/>
    <s v="United States"/>
    <s v="Los Angeles"/>
    <x v="1"/>
    <n v="90045"/>
    <x v="1"/>
    <x v="1286"/>
    <x v="1"/>
    <x v="10"/>
    <x v="1263"/>
    <n v="46.349999999999994"/>
    <n v="5"/>
    <n v="0"/>
    <n v="21.784499999999998"/>
  </r>
  <r>
    <n v="4180"/>
    <x v="2068"/>
    <x v="3"/>
    <x v="904"/>
    <d v="2014-03-11T00:00:00"/>
    <s v="Standard Class"/>
    <x v="408"/>
    <s v="Ben Ferrer"/>
    <x v="2"/>
    <s v="United States"/>
    <s v="San Francisco"/>
    <x v="1"/>
    <n v="94109"/>
    <x v="1"/>
    <x v="73"/>
    <x v="1"/>
    <x v="8"/>
    <x v="73"/>
    <n v="14.976000000000001"/>
    <n v="9"/>
    <n v="0.2"/>
    <n v="5.4288000000000007"/>
  </r>
  <r>
    <n v="4181"/>
    <x v="2069"/>
    <x v="3"/>
    <x v="566"/>
    <d v="2014-10-12T00:00:00"/>
    <s v="Standard Class"/>
    <x v="300"/>
    <s v="Joe Kamberova"/>
    <x v="0"/>
    <s v="United States"/>
    <s v="Houston"/>
    <x v="5"/>
    <n v="77036"/>
    <x v="2"/>
    <x v="15"/>
    <x v="1"/>
    <x v="8"/>
    <x v="15"/>
    <n v="4.2399999999999993"/>
    <n v="5"/>
    <n v="0.8"/>
    <n v="-6.3599999999999994"/>
  </r>
  <r>
    <n v="4182"/>
    <x v="2070"/>
    <x v="3"/>
    <x v="833"/>
    <d v="2014-10-13T00:00:00"/>
    <s v="Standard Class"/>
    <x v="736"/>
    <s v="Cyra Reiten"/>
    <x v="2"/>
    <s v="United States"/>
    <s v="New York City"/>
    <x v="15"/>
    <n v="10035"/>
    <x v="3"/>
    <x v="1593"/>
    <x v="2"/>
    <x v="11"/>
    <x v="1576"/>
    <n v="319.95999999999998"/>
    <n v="4"/>
    <n v="0"/>
    <n v="115.18559999999999"/>
  </r>
  <r>
    <n v="4183"/>
    <x v="2070"/>
    <x v="3"/>
    <x v="833"/>
    <d v="2014-10-13T00:00:00"/>
    <s v="Standard Class"/>
    <x v="736"/>
    <s v="Cyra Reiten"/>
    <x v="2"/>
    <s v="United States"/>
    <s v="New York City"/>
    <x v="15"/>
    <n v="10035"/>
    <x v="3"/>
    <x v="126"/>
    <x v="1"/>
    <x v="10"/>
    <x v="557"/>
    <n v="17.04"/>
    <n v="3"/>
    <n v="0"/>
    <n v="7.6679999999999993"/>
  </r>
  <r>
    <n v="4184"/>
    <x v="2070"/>
    <x v="3"/>
    <x v="833"/>
    <d v="2014-10-13T00:00:00"/>
    <s v="Standard Class"/>
    <x v="736"/>
    <s v="Cyra Reiten"/>
    <x v="2"/>
    <s v="United States"/>
    <s v="New York City"/>
    <x v="15"/>
    <n v="10035"/>
    <x v="3"/>
    <x v="156"/>
    <x v="1"/>
    <x v="4"/>
    <x v="155"/>
    <n v="344.90999999999997"/>
    <n v="3"/>
    <n v="0"/>
    <n v="10.347300000000004"/>
  </r>
  <r>
    <n v="4185"/>
    <x v="2071"/>
    <x v="0"/>
    <x v="5"/>
    <d v="2013-12-08T00:00:00"/>
    <s v="First Class"/>
    <x v="636"/>
    <s v="Aleksandra Gannaway"/>
    <x v="1"/>
    <s v="United States"/>
    <s v="Franklin"/>
    <x v="31"/>
    <n v="2038"/>
    <x v="3"/>
    <x v="1632"/>
    <x v="0"/>
    <x v="0"/>
    <x v="1613"/>
    <n v="81.94"/>
    <n v="1"/>
    <n v="0"/>
    <n v="20.484999999999999"/>
  </r>
  <r>
    <n v="4186"/>
    <x v="2072"/>
    <x v="0"/>
    <x v="147"/>
    <d v="2013-10-23T00:00:00"/>
    <s v="First Class"/>
    <x v="380"/>
    <s v="Charles McCrossin"/>
    <x v="0"/>
    <s v="United States"/>
    <s v="Baltimore"/>
    <x v="39"/>
    <n v="21215"/>
    <x v="3"/>
    <x v="960"/>
    <x v="2"/>
    <x v="11"/>
    <x v="944"/>
    <n v="98.16"/>
    <n v="6"/>
    <n v="0"/>
    <n v="9.8159999999999954"/>
  </r>
  <r>
    <n v="4187"/>
    <x v="2073"/>
    <x v="3"/>
    <x v="796"/>
    <d v="2014-05-24T00:00:00"/>
    <s v="Standard Class"/>
    <x v="737"/>
    <s v="Susan Gilcrest"/>
    <x v="1"/>
    <s v="United States"/>
    <s v="Mcallen"/>
    <x v="5"/>
    <n v="78501"/>
    <x v="2"/>
    <x v="696"/>
    <x v="1"/>
    <x v="8"/>
    <x v="689"/>
    <n v="6.8739999999999988"/>
    <n v="7"/>
    <n v="0.8"/>
    <n v="-10.654700000000002"/>
  </r>
  <r>
    <n v="4188"/>
    <x v="2073"/>
    <x v="3"/>
    <x v="796"/>
    <d v="2014-05-24T00:00:00"/>
    <s v="Standard Class"/>
    <x v="737"/>
    <s v="Susan Gilcrest"/>
    <x v="1"/>
    <s v="United States"/>
    <s v="Mcallen"/>
    <x v="5"/>
    <n v="78501"/>
    <x v="2"/>
    <x v="1230"/>
    <x v="1"/>
    <x v="8"/>
    <x v="1204"/>
    <n v="1.9959999999999996"/>
    <n v="1"/>
    <n v="0.8"/>
    <n v="-3.293400000000001"/>
  </r>
  <r>
    <n v="4189"/>
    <x v="2073"/>
    <x v="3"/>
    <x v="796"/>
    <d v="2014-05-24T00:00:00"/>
    <s v="Standard Class"/>
    <x v="737"/>
    <s v="Susan Gilcrest"/>
    <x v="1"/>
    <s v="United States"/>
    <s v="Mcallen"/>
    <x v="5"/>
    <n v="78501"/>
    <x v="2"/>
    <x v="1427"/>
    <x v="1"/>
    <x v="4"/>
    <x v="1406"/>
    <n v="8.9280000000000008"/>
    <n v="2"/>
    <n v="0.2"/>
    <n v="0.66959999999999997"/>
  </r>
  <r>
    <n v="4190"/>
    <x v="2074"/>
    <x v="0"/>
    <x v="182"/>
    <d v="2013-10-02T00:00:00"/>
    <s v="Second Class"/>
    <x v="728"/>
    <s v="Charles Sheldon"/>
    <x v="1"/>
    <s v="United States"/>
    <s v="Iowa City"/>
    <x v="23"/>
    <n v="52240"/>
    <x v="2"/>
    <x v="1633"/>
    <x v="1"/>
    <x v="10"/>
    <x v="1614"/>
    <n v="9.99"/>
    <n v="1"/>
    <n v="0"/>
    <n v="4.4954999999999998"/>
  </r>
  <r>
    <n v="4191"/>
    <x v="2075"/>
    <x v="3"/>
    <x v="701"/>
    <d v="2014-11-23T00:00:00"/>
    <s v="Standard Class"/>
    <x v="332"/>
    <s v="Hunter Lopez"/>
    <x v="0"/>
    <s v="United States"/>
    <s v="Newark"/>
    <x v="13"/>
    <n v="19711"/>
    <x v="3"/>
    <x v="1388"/>
    <x v="2"/>
    <x v="16"/>
    <x v="1365"/>
    <n v="10499.97"/>
    <n v="3"/>
    <n v="0"/>
    <n v="5039.9856"/>
  </r>
  <r>
    <n v="4192"/>
    <x v="2076"/>
    <x v="1"/>
    <x v="951"/>
    <d v="2012-07-08T00:00:00"/>
    <s v="Same Day"/>
    <x v="661"/>
    <s v="Darrin Martin"/>
    <x v="0"/>
    <s v="United States"/>
    <s v="Houston"/>
    <x v="5"/>
    <n v="77070"/>
    <x v="2"/>
    <x v="1634"/>
    <x v="1"/>
    <x v="10"/>
    <x v="1615"/>
    <n v="21.12"/>
    <n v="5"/>
    <n v="0.2"/>
    <n v="6.5999999999999988"/>
  </r>
  <r>
    <n v="4193"/>
    <x v="2077"/>
    <x v="1"/>
    <x v="547"/>
    <d v="2012-11-20T00:00:00"/>
    <s v="Standard Class"/>
    <x v="96"/>
    <s v="Heather Kirkland"/>
    <x v="1"/>
    <s v="United States"/>
    <s v="Boise"/>
    <x v="45"/>
    <n v="83704"/>
    <x v="1"/>
    <x v="3"/>
    <x v="0"/>
    <x v="3"/>
    <x v="3"/>
    <n v="696.42"/>
    <n v="2"/>
    <n v="0"/>
    <n v="160.17660000000001"/>
  </r>
  <r>
    <n v="4194"/>
    <x v="2077"/>
    <x v="1"/>
    <x v="547"/>
    <d v="2012-11-20T00:00:00"/>
    <s v="Standard Class"/>
    <x v="96"/>
    <s v="Heather Kirkland"/>
    <x v="1"/>
    <s v="United States"/>
    <s v="Boise"/>
    <x v="45"/>
    <n v="83704"/>
    <x v="1"/>
    <x v="143"/>
    <x v="2"/>
    <x v="7"/>
    <x v="143"/>
    <n v="304.77600000000001"/>
    <n v="3"/>
    <n v="0.2"/>
    <n v="22.858199999999982"/>
  </r>
  <r>
    <n v="4195"/>
    <x v="2078"/>
    <x v="1"/>
    <x v="652"/>
    <d v="2012-06-22T00:00:00"/>
    <s v="Standard Class"/>
    <x v="696"/>
    <s v="Bruce Geld"/>
    <x v="0"/>
    <s v="United States"/>
    <s v="San Diego"/>
    <x v="1"/>
    <n v="92105"/>
    <x v="1"/>
    <x v="1062"/>
    <x v="1"/>
    <x v="6"/>
    <x v="1042"/>
    <n v="51.98"/>
    <n v="2"/>
    <n v="0"/>
    <n v="15.074199999999998"/>
  </r>
  <r>
    <n v="4196"/>
    <x v="2079"/>
    <x v="0"/>
    <x v="143"/>
    <d v="2013-04-15T00:00:00"/>
    <s v="Standard Class"/>
    <x v="242"/>
    <s v="Clytie Kelty"/>
    <x v="0"/>
    <s v="United States"/>
    <s v="Los Angeles"/>
    <x v="1"/>
    <n v="90032"/>
    <x v="1"/>
    <x v="627"/>
    <x v="0"/>
    <x v="5"/>
    <x v="621"/>
    <n v="24.700000000000003"/>
    <n v="5"/>
    <n v="0"/>
    <n v="10.374000000000001"/>
  </r>
  <r>
    <n v="4197"/>
    <x v="2080"/>
    <x v="1"/>
    <x v="24"/>
    <d v="2012-04-23T00:00:00"/>
    <s v="Second Class"/>
    <x v="288"/>
    <s v="Roland Fjeld"/>
    <x v="0"/>
    <s v="United States"/>
    <s v="New York City"/>
    <x v="15"/>
    <n v="10024"/>
    <x v="3"/>
    <x v="676"/>
    <x v="1"/>
    <x v="2"/>
    <x v="670"/>
    <n v="21.93"/>
    <n v="3"/>
    <n v="0"/>
    <n v="10.307099999999998"/>
  </r>
  <r>
    <n v="4198"/>
    <x v="2081"/>
    <x v="0"/>
    <x v="275"/>
    <d v="2013-12-09T00:00:00"/>
    <s v="Standard Class"/>
    <x v="170"/>
    <s v="Caroline Jumper"/>
    <x v="0"/>
    <s v="United States"/>
    <s v="Philadelphia"/>
    <x v="9"/>
    <n v="19134"/>
    <x v="3"/>
    <x v="532"/>
    <x v="1"/>
    <x v="9"/>
    <x v="527"/>
    <n v="394.81600000000003"/>
    <n v="4"/>
    <n v="0.2"/>
    <n v="93.768799999999999"/>
  </r>
  <r>
    <n v="4199"/>
    <x v="2081"/>
    <x v="0"/>
    <x v="275"/>
    <d v="2013-12-09T00:00:00"/>
    <s v="Standard Class"/>
    <x v="170"/>
    <s v="Caroline Jumper"/>
    <x v="0"/>
    <s v="United States"/>
    <s v="Philadelphia"/>
    <x v="9"/>
    <n v="19134"/>
    <x v="3"/>
    <x v="280"/>
    <x v="1"/>
    <x v="8"/>
    <x v="277"/>
    <n v="18.192000000000004"/>
    <n v="4"/>
    <n v="0.7"/>
    <n v="-14.553600000000003"/>
  </r>
  <r>
    <n v="4200"/>
    <x v="2082"/>
    <x v="1"/>
    <x v="895"/>
    <d v="2012-12-10T00:00:00"/>
    <s v="Same Day"/>
    <x v="15"/>
    <s v="Matt Abelman"/>
    <x v="2"/>
    <s v="United States"/>
    <s v="New York City"/>
    <x v="15"/>
    <n v="10024"/>
    <x v="3"/>
    <x v="676"/>
    <x v="1"/>
    <x v="2"/>
    <x v="670"/>
    <n v="7.31"/>
    <n v="1"/>
    <n v="0"/>
    <n v="3.4356999999999998"/>
  </r>
  <r>
    <n v="4201"/>
    <x v="2082"/>
    <x v="1"/>
    <x v="895"/>
    <d v="2012-12-10T00:00:00"/>
    <s v="Same Day"/>
    <x v="15"/>
    <s v="Matt Abelman"/>
    <x v="2"/>
    <s v="United States"/>
    <s v="New York City"/>
    <x v="15"/>
    <n v="10024"/>
    <x v="3"/>
    <x v="615"/>
    <x v="2"/>
    <x v="16"/>
    <x v="610"/>
    <n v="799.98400000000004"/>
    <n v="2"/>
    <n v="0.2"/>
    <n v="249.99499999999998"/>
  </r>
  <r>
    <n v="4202"/>
    <x v="2082"/>
    <x v="1"/>
    <x v="895"/>
    <d v="2012-12-10T00:00:00"/>
    <s v="Same Day"/>
    <x v="15"/>
    <s v="Matt Abelman"/>
    <x v="2"/>
    <s v="United States"/>
    <s v="New York City"/>
    <x v="15"/>
    <n v="10024"/>
    <x v="3"/>
    <x v="320"/>
    <x v="1"/>
    <x v="10"/>
    <x v="317"/>
    <n v="41.28"/>
    <n v="6"/>
    <n v="0"/>
    <n v="18.988799999999998"/>
  </r>
  <r>
    <n v="4203"/>
    <x v="2082"/>
    <x v="1"/>
    <x v="895"/>
    <d v="2012-12-10T00:00:00"/>
    <s v="Same Day"/>
    <x v="15"/>
    <s v="Matt Abelman"/>
    <x v="2"/>
    <s v="United States"/>
    <s v="New York City"/>
    <x v="15"/>
    <n v="10024"/>
    <x v="3"/>
    <x v="145"/>
    <x v="1"/>
    <x v="10"/>
    <x v="145"/>
    <n v="184.66"/>
    <n v="7"/>
    <n v="0"/>
    <n v="84.943599999999989"/>
  </r>
  <r>
    <n v="4204"/>
    <x v="2083"/>
    <x v="2"/>
    <x v="656"/>
    <d v="2011-11-02T00:00:00"/>
    <s v="Second Class"/>
    <x v="562"/>
    <s v="Anne McFarland"/>
    <x v="0"/>
    <s v="United States"/>
    <s v="Cranston"/>
    <x v="34"/>
    <n v="2920"/>
    <x v="3"/>
    <x v="32"/>
    <x v="1"/>
    <x v="6"/>
    <x v="32"/>
    <n v="49.25"/>
    <n v="5"/>
    <n v="0"/>
    <n v="18.715000000000003"/>
  </r>
  <r>
    <n v="4205"/>
    <x v="2083"/>
    <x v="2"/>
    <x v="656"/>
    <d v="2011-11-02T00:00:00"/>
    <s v="Second Class"/>
    <x v="562"/>
    <s v="Anne McFarland"/>
    <x v="0"/>
    <s v="United States"/>
    <s v="Cranston"/>
    <x v="34"/>
    <n v="2920"/>
    <x v="3"/>
    <x v="727"/>
    <x v="1"/>
    <x v="10"/>
    <x v="719"/>
    <n v="10.16"/>
    <n v="2"/>
    <n v="0"/>
    <n v="4.7751999999999999"/>
  </r>
  <r>
    <n v="4206"/>
    <x v="2083"/>
    <x v="2"/>
    <x v="656"/>
    <d v="2011-11-02T00:00:00"/>
    <s v="Second Class"/>
    <x v="562"/>
    <s v="Anne McFarland"/>
    <x v="0"/>
    <s v="United States"/>
    <s v="Cranston"/>
    <x v="34"/>
    <n v="2920"/>
    <x v="3"/>
    <x v="1256"/>
    <x v="0"/>
    <x v="5"/>
    <x v="1231"/>
    <n v="14.76"/>
    <n v="2"/>
    <n v="0"/>
    <n v="4.2803999999999984"/>
  </r>
  <r>
    <n v="4207"/>
    <x v="2083"/>
    <x v="2"/>
    <x v="656"/>
    <d v="2011-11-02T00:00:00"/>
    <s v="Second Class"/>
    <x v="562"/>
    <s v="Anne McFarland"/>
    <x v="0"/>
    <s v="United States"/>
    <s v="Cranston"/>
    <x v="34"/>
    <n v="2920"/>
    <x v="3"/>
    <x v="822"/>
    <x v="1"/>
    <x v="8"/>
    <x v="810"/>
    <n v="34.08"/>
    <n v="2"/>
    <n v="0"/>
    <n v="15.676799999999997"/>
  </r>
  <r>
    <n v="4208"/>
    <x v="2083"/>
    <x v="2"/>
    <x v="656"/>
    <d v="2011-11-02T00:00:00"/>
    <s v="Second Class"/>
    <x v="562"/>
    <s v="Anne McFarland"/>
    <x v="0"/>
    <s v="United States"/>
    <s v="Cranston"/>
    <x v="34"/>
    <n v="2920"/>
    <x v="3"/>
    <x v="325"/>
    <x v="0"/>
    <x v="5"/>
    <x v="322"/>
    <n v="17.669999999999998"/>
    <n v="3"/>
    <n v="0"/>
    <n v="7.7748000000000008"/>
  </r>
  <r>
    <n v="4209"/>
    <x v="2083"/>
    <x v="2"/>
    <x v="656"/>
    <d v="2011-11-02T00:00:00"/>
    <s v="Second Class"/>
    <x v="562"/>
    <s v="Anne McFarland"/>
    <x v="0"/>
    <s v="United States"/>
    <s v="Cranston"/>
    <x v="34"/>
    <n v="2920"/>
    <x v="3"/>
    <x v="1476"/>
    <x v="0"/>
    <x v="1"/>
    <x v="1454"/>
    <n v="1604.9"/>
    <n v="5"/>
    <n v="0"/>
    <n v="481.46999999999991"/>
  </r>
  <r>
    <n v="4210"/>
    <x v="2083"/>
    <x v="2"/>
    <x v="656"/>
    <d v="2011-11-02T00:00:00"/>
    <s v="Second Class"/>
    <x v="562"/>
    <s v="Anne McFarland"/>
    <x v="0"/>
    <s v="United States"/>
    <s v="Cranston"/>
    <x v="34"/>
    <n v="2920"/>
    <x v="3"/>
    <x v="1258"/>
    <x v="0"/>
    <x v="3"/>
    <x v="1233"/>
    <n v="385.68599999999998"/>
    <n v="1"/>
    <n v="0.3"/>
    <n v="-60.607800000000026"/>
  </r>
  <r>
    <n v="4211"/>
    <x v="2084"/>
    <x v="3"/>
    <x v="34"/>
    <d v="2014-12-15T00:00:00"/>
    <s v="Standard Class"/>
    <x v="738"/>
    <s v="Angele Hood"/>
    <x v="0"/>
    <s v="United States"/>
    <s v="Chicago"/>
    <x v="10"/>
    <n v="60623"/>
    <x v="2"/>
    <x v="112"/>
    <x v="1"/>
    <x v="10"/>
    <x v="112"/>
    <n v="15.984000000000002"/>
    <n v="2"/>
    <n v="0.2"/>
    <n v="4.9949999999999992"/>
  </r>
  <r>
    <n v="4212"/>
    <x v="2085"/>
    <x v="2"/>
    <x v="952"/>
    <d v="2011-05-09T00:00:00"/>
    <s v="Second Class"/>
    <x v="724"/>
    <s v="Peter Fuller"/>
    <x v="0"/>
    <s v="United States"/>
    <s v="Richmond"/>
    <x v="0"/>
    <n v="40475"/>
    <x v="0"/>
    <x v="1407"/>
    <x v="1"/>
    <x v="10"/>
    <x v="1385"/>
    <n v="9.42"/>
    <n v="3"/>
    <n v="0"/>
    <n v="4.238999999999999"/>
  </r>
  <r>
    <n v="4213"/>
    <x v="2085"/>
    <x v="2"/>
    <x v="952"/>
    <d v="2011-05-09T00:00:00"/>
    <s v="Second Class"/>
    <x v="724"/>
    <s v="Peter Fuller"/>
    <x v="0"/>
    <s v="United States"/>
    <s v="Richmond"/>
    <x v="0"/>
    <n v="40475"/>
    <x v="0"/>
    <x v="279"/>
    <x v="1"/>
    <x v="6"/>
    <x v="276"/>
    <n v="6.56"/>
    <n v="2"/>
    <n v="0"/>
    <n v="1.9023999999999992"/>
  </r>
  <r>
    <n v="4214"/>
    <x v="2085"/>
    <x v="2"/>
    <x v="952"/>
    <d v="2011-05-09T00:00:00"/>
    <s v="Second Class"/>
    <x v="724"/>
    <s v="Peter Fuller"/>
    <x v="0"/>
    <s v="United States"/>
    <s v="Richmond"/>
    <x v="0"/>
    <n v="40475"/>
    <x v="0"/>
    <x v="1635"/>
    <x v="1"/>
    <x v="10"/>
    <x v="1616"/>
    <n v="24.56"/>
    <n v="2"/>
    <n v="0"/>
    <n v="11.543199999999999"/>
  </r>
  <r>
    <n v="4215"/>
    <x v="2086"/>
    <x v="0"/>
    <x v="758"/>
    <d v="2013-03-09T00:00:00"/>
    <s v="Standard Class"/>
    <x v="502"/>
    <s v="Rick Duston"/>
    <x v="0"/>
    <s v="United States"/>
    <s v="Mishawaka"/>
    <x v="14"/>
    <n v="46544"/>
    <x v="2"/>
    <x v="1636"/>
    <x v="1"/>
    <x v="8"/>
    <x v="1617"/>
    <n v="128.39999999999998"/>
    <n v="3"/>
    <n v="0"/>
    <n v="64.199999999999989"/>
  </r>
  <r>
    <n v="4216"/>
    <x v="2087"/>
    <x v="2"/>
    <x v="953"/>
    <d v="2011-12-04T00:00:00"/>
    <s v="Standard Class"/>
    <x v="145"/>
    <s v="Jeremy Lonsdale"/>
    <x v="0"/>
    <s v="United States"/>
    <s v="Mount Vernon"/>
    <x v="15"/>
    <n v="10550"/>
    <x v="3"/>
    <x v="1637"/>
    <x v="1"/>
    <x v="12"/>
    <x v="1618"/>
    <n v="62.28"/>
    <n v="4"/>
    <n v="0"/>
    <n v="29.271599999999999"/>
  </r>
  <r>
    <n v="4217"/>
    <x v="2088"/>
    <x v="1"/>
    <x v="954"/>
    <d v="2012-02-22T00:00:00"/>
    <s v="Standard Class"/>
    <x v="448"/>
    <s v="Ann Blume"/>
    <x v="1"/>
    <s v="United States"/>
    <s v="Los Angeles"/>
    <x v="1"/>
    <n v="90004"/>
    <x v="1"/>
    <x v="641"/>
    <x v="1"/>
    <x v="2"/>
    <x v="635"/>
    <n v="9.24"/>
    <n v="3"/>
    <n v="0"/>
    <n v="4.4352"/>
  </r>
  <r>
    <n v="4218"/>
    <x v="2089"/>
    <x v="3"/>
    <x v="719"/>
    <d v="2014-04-04T00:00:00"/>
    <s v="First Class"/>
    <x v="714"/>
    <s v="Nick Crebassa"/>
    <x v="1"/>
    <s v="United States"/>
    <s v="San Francisco"/>
    <x v="1"/>
    <n v="94110"/>
    <x v="1"/>
    <x v="1638"/>
    <x v="0"/>
    <x v="0"/>
    <x v="1619"/>
    <n v="482.66399999999999"/>
    <n v="8"/>
    <n v="0.15"/>
    <n v="85.175999999999974"/>
  </r>
  <r>
    <n v="4219"/>
    <x v="2089"/>
    <x v="3"/>
    <x v="719"/>
    <d v="2014-04-04T00:00:00"/>
    <s v="First Class"/>
    <x v="714"/>
    <s v="Nick Crebassa"/>
    <x v="1"/>
    <s v="United States"/>
    <s v="San Francisco"/>
    <x v="1"/>
    <n v="94110"/>
    <x v="1"/>
    <x v="1497"/>
    <x v="2"/>
    <x v="15"/>
    <x v="1476"/>
    <n v="4799.9839999999995"/>
    <n v="2"/>
    <n v="0.2"/>
    <n v="359.99879999999962"/>
  </r>
  <r>
    <n v="4220"/>
    <x v="2090"/>
    <x v="3"/>
    <x v="532"/>
    <d v="2014-06-14T00:00:00"/>
    <s v="Second Class"/>
    <x v="483"/>
    <s v="Tom Boeckenhauer"/>
    <x v="0"/>
    <s v="United States"/>
    <s v="Seattle"/>
    <x v="4"/>
    <n v="98103"/>
    <x v="1"/>
    <x v="274"/>
    <x v="1"/>
    <x v="10"/>
    <x v="271"/>
    <n v="37.94"/>
    <n v="2"/>
    <n v="0"/>
    <n v="18.211199999999998"/>
  </r>
  <r>
    <n v="4221"/>
    <x v="2090"/>
    <x v="3"/>
    <x v="532"/>
    <d v="2014-06-14T00:00:00"/>
    <s v="Second Class"/>
    <x v="483"/>
    <s v="Tom Boeckenhauer"/>
    <x v="0"/>
    <s v="United States"/>
    <s v="Seattle"/>
    <x v="4"/>
    <n v="98103"/>
    <x v="1"/>
    <x v="733"/>
    <x v="1"/>
    <x v="8"/>
    <x v="725"/>
    <n v="18.288"/>
    <n v="6"/>
    <n v="0.2"/>
    <n v="6.6293999999999995"/>
  </r>
  <r>
    <n v="4222"/>
    <x v="2090"/>
    <x v="3"/>
    <x v="532"/>
    <d v="2014-06-14T00:00:00"/>
    <s v="Second Class"/>
    <x v="483"/>
    <s v="Tom Boeckenhauer"/>
    <x v="0"/>
    <s v="United States"/>
    <s v="Seattle"/>
    <x v="4"/>
    <n v="98103"/>
    <x v="1"/>
    <x v="1639"/>
    <x v="2"/>
    <x v="15"/>
    <x v="1620"/>
    <n v="385.80000000000007"/>
    <n v="5"/>
    <n v="0.2"/>
    <n v="130.20749999999998"/>
  </r>
  <r>
    <n v="4223"/>
    <x v="2090"/>
    <x v="3"/>
    <x v="532"/>
    <d v="2014-06-14T00:00:00"/>
    <s v="Second Class"/>
    <x v="483"/>
    <s v="Tom Boeckenhauer"/>
    <x v="0"/>
    <s v="United States"/>
    <s v="Seattle"/>
    <x v="4"/>
    <n v="98103"/>
    <x v="1"/>
    <x v="232"/>
    <x v="1"/>
    <x v="4"/>
    <x v="230"/>
    <n v="102.96"/>
    <n v="2"/>
    <n v="0"/>
    <n v="1.0296000000000021"/>
  </r>
  <r>
    <n v="4224"/>
    <x v="2090"/>
    <x v="3"/>
    <x v="532"/>
    <d v="2014-06-14T00:00:00"/>
    <s v="Second Class"/>
    <x v="483"/>
    <s v="Tom Boeckenhauer"/>
    <x v="0"/>
    <s v="United States"/>
    <s v="Seattle"/>
    <x v="4"/>
    <n v="98103"/>
    <x v="1"/>
    <x v="672"/>
    <x v="0"/>
    <x v="0"/>
    <x v="666"/>
    <n v="174.42000000000002"/>
    <n v="3"/>
    <n v="0"/>
    <n v="41.860800000000005"/>
  </r>
  <r>
    <n v="4225"/>
    <x v="2091"/>
    <x v="0"/>
    <x v="955"/>
    <d v="2013-10-04T00:00:00"/>
    <s v="First Class"/>
    <x v="695"/>
    <s v="Sarah Jordon"/>
    <x v="0"/>
    <s v="United States"/>
    <s v="Quincy"/>
    <x v="10"/>
    <n v="62301"/>
    <x v="2"/>
    <x v="185"/>
    <x v="1"/>
    <x v="8"/>
    <x v="184"/>
    <n v="1.9639999999999995"/>
    <n v="2"/>
    <n v="0.8"/>
    <n v="-3.2406000000000006"/>
  </r>
  <r>
    <n v="4226"/>
    <x v="2092"/>
    <x v="2"/>
    <x v="736"/>
    <d v="2011-12-17T00:00:00"/>
    <s v="Standard Class"/>
    <x v="225"/>
    <s v="Ellis Ballard"/>
    <x v="1"/>
    <s v="United States"/>
    <s v="Chicago"/>
    <x v="10"/>
    <n v="60623"/>
    <x v="2"/>
    <x v="1640"/>
    <x v="0"/>
    <x v="5"/>
    <x v="1621"/>
    <n v="94.427999999999997"/>
    <n v="3"/>
    <n v="0.6"/>
    <n v="-42.492599999999982"/>
  </r>
  <r>
    <n v="4227"/>
    <x v="2093"/>
    <x v="3"/>
    <x v="343"/>
    <d v="2014-11-17T00:00:00"/>
    <s v="Standard Class"/>
    <x v="576"/>
    <s v="William Brown"/>
    <x v="0"/>
    <s v="United States"/>
    <s v="Urbandale"/>
    <x v="23"/>
    <n v="50322"/>
    <x v="2"/>
    <x v="271"/>
    <x v="1"/>
    <x v="13"/>
    <x v="268"/>
    <n v="45.92"/>
    <n v="4"/>
    <n v="0"/>
    <n v="21.5824"/>
  </r>
  <r>
    <n v="4228"/>
    <x v="2094"/>
    <x v="1"/>
    <x v="956"/>
    <d v="2012-01-10T00:00:00"/>
    <s v="Standard Class"/>
    <x v="256"/>
    <s v="Steven Roelle"/>
    <x v="2"/>
    <s v="United States"/>
    <s v="Seattle"/>
    <x v="4"/>
    <n v="98103"/>
    <x v="1"/>
    <x v="389"/>
    <x v="0"/>
    <x v="1"/>
    <x v="385"/>
    <n v="61.584000000000003"/>
    <n v="1"/>
    <n v="0.2"/>
    <n v="-6.9282000000000039"/>
  </r>
  <r>
    <n v="4229"/>
    <x v="2095"/>
    <x v="0"/>
    <x v="830"/>
    <d v="2013-03-27T00:00:00"/>
    <s v="First Class"/>
    <x v="500"/>
    <s v="Vivek Grady"/>
    <x v="1"/>
    <s v="United States"/>
    <s v="Richmond"/>
    <x v="14"/>
    <n v="47374"/>
    <x v="2"/>
    <x v="1134"/>
    <x v="1"/>
    <x v="10"/>
    <x v="1113"/>
    <n v="22.48"/>
    <n v="1"/>
    <n v="0"/>
    <n v="10.3408"/>
  </r>
  <r>
    <n v="4230"/>
    <x v="2096"/>
    <x v="3"/>
    <x v="957"/>
    <d v="2014-07-11T00:00:00"/>
    <s v="Standard Class"/>
    <x v="322"/>
    <s v="Linda Southworth"/>
    <x v="1"/>
    <s v="United States"/>
    <s v="Dallas"/>
    <x v="5"/>
    <n v="75220"/>
    <x v="2"/>
    <x v="737"/>
    <x v="0"/>
    <x v="5"/>
    <x v="729"/>
    <n v="332.02800000000002"/>
    <n v="9"/>
    <n v="0.6"/>
    <n v="-348.62940000000003"/>
  </r>
  <r>
    <n v="4231"/>
    <x v="2096"/>
    <x v="3"/>
    <x v="957"/>
    <d v="2014-07-11T00:00:00"/>
    <s v="Standard Class"/>
    <x v="322"/>
    <s v="Linda Southworth"/>
    <x v="1"/>
    <s v="United States"/>
    <s v="Dallas"/>
    <x v="5"/>
    <n v="75220"/>
    <x v="2"/>
    <x v="858"/>
    <x v="1"/>
    <x v="8"/>
    <x v="844"/>
    <n v="11.393999999999998"/>
    <n v="9"/>
    <n v="0.8"/>
    <n v="-17.660699999999999"/>
  </r>
  <r>
    <n v="4232"/>
    <x v="2096"/>
    <x v="3"/>
    <x v="957"/>
    <d v="2014-07-11T00:00:00"/>
    <s v="Standard Class"/>
    <x v="322"/>
    <s v="Linda Southworth"/>
    <x v="1"/>
    <s v="United States"/>
    <s v="Dallas"/>
    <x v="5"/>
    <n v="75220"/>
    <x v="2"/>
    <x v="1641"/>
    <x v="1"/>
    <x v="10"/>
    <x v="1622"/>
    <n v="15.552000000000003"/>
    <n v="3"/>
    <n v="0.2"/>
    <n v="5.6375999999999999"/>
  </r>
  <r>
    <n v="4233"/>
    <x v="2096"/>
    <x v="3"/>
    <x v="957"/>
    <d v="2014-07-11T00:00:00"/>
    <s v="Standard Class"/>
    <x v="322"/>
    <s v="Linda Southworth"/>
    <x v="1"/>
    <s v="United States"/>
    <s v="Dallas"/>
    <x v="5"/>
    <n v="75220"/>
    <x v="2"/>
    <x v="727"/>
    <x v="1"/>
    <x v="10"/>
    <x v="1543"/>
    <n v="31.104000000000006"/>
    <n v="6"/>
    <n v="0.2"/>
    <n v="11.2752"/>
  </r>
  <r>
    <n v="4234"/>
    <x v="2096"/>
    <x v="3"/>
    <x v="957"/>
    <d v="2014-07-11T00:00:00"/>
    <s v="Standard Class"/>
    <x v="322"/>
    <s v="Linda Southworth"/>
    <x v="1"/>
    <s v="United States"/>
    <s v="Dallas"/>
    <x v="5"/>
    <n v="75220"/>
    <x v="2"/>
    <x v="351"/>
    <x v="1"/>
    <x v="8"/>
    <x v="347"/>
    <n v="6.3159999999999981"/>
    <n v="1"/>
    <n v="0.8"/>
    <n v="-10.421400000000002"/>
  </r>
  <r>
    <n v="4235"/>
    <x v="2097"/>
    <x v="2"/>
    <x v="158"/>
    <d v="2011-09-24T00:00:00"/>
    <s v="First Class"/>
    <x v="15"/>
    <s v="Matt Abelman"/>
    <x v="2"/>
    <s v="United States"/>
    <s v="Philadelphia"/>
    <x v="9"/>
    <n v="19143"/>
    <x v="3"/>
    <x v="204"/>
    <x v="1"/>
    <x v="10"/>
    <x v="203"/>
    <n v="11.352000000000002"/>
    <n v="3"/>
    <n v="0.2"/>
    <n v="4.1151"/>
  </r>
  <r>
    <n v="4236"/>
    <x v="2097"/>
    <x v="2"/>
    <x v="158"/>
    <d v="2011-09-24T00:00:00"/>
    <s v="First Class"/>
    <x v="15"/>
    <s v="Matt Abelman"/>
    <x v="2"/>
    <s v="United States"/>
    <s v="Philadelphia"/>
    <x v="9"/>
    <n v="19143"/>
    <x v="3"/>
    <x v="865"/>
    <x v="1"/>
    <x v="2"/>
    <x v="33"/>
    <n v="20.808000000000003"/>
    <n v="9"/>
    <n v="0.2"/>
    <n v="7.0226999999999995"/>
  </r>
  <r>
    <n v="4237"/>
    <x v="2098"/>
    <x v="0"/>
    <x v="310"/>
    <d v="2013-07-28T00:00:00"/>
    <s v="Standard Class"/>
    <x v="739"/>
    <s v="Neil Französisch"/>
    <x v="2"/>
    <s v="United States"/>
    <s v="Rockford"/>
    <x v="10"/>
    <n v="61107"/>
    <x v="2"/>
    <x v="1395"/>
    <x v="1"/>
    <x v="8"/>
    <x v="1373"/>
    <n v="11.415999999999997"/>
    <n v="4"/>
    <n v="0.8"/>
    <n v="-18.836400000000005"/>
  </r>
  <r>
    <n v="4238"/>
    <x v="2099"/>
    <x v="3"/>
    <x v="635"/>
    <d v="2014-09-04T00:00:00"/>
    <s v="Second Class"/>
    <x v="550"/>
    <s v="Michael Dominguez"/>
    <x v="1"/>
    <s v="United States"/>
    <s v="Philadelphia"/>
    <x v="9"/>
    <n v="19134"/>
    <x v="3"/>
    <x v="1642"/>
    <x v="1"/>
    <x v="6"/>
    <x v="1623"/>
    <n v="9.4080000000000013"/>
    <n v="7"/>
    <n v="0.2"/>
    <n v="0.70560000000000045"/>
  </r>
  <r>
    <n v="4239"/>
    <x v="2100"/>
    <x v="3"/>
    <x v="606"/>
    <d v="2014-03-29T00:00:00"/>
    <s v="First Class"/>
    <x v="595"/>
    <s v="Maria Zettner"/>
    <x v="2"/>
    <s v="United States"/>
    <s v="Seattle"/>
    <x v="4"/>
    <n v="98105"/>
    <x v="1"/>
    <x v="1643"/>
    <x v="1"/>
    <x v="6"/>
    <x v="1624"/>
    <n v="19.829999999999998"/>
    <n v="1"/>
    <n v="0"/>
    <n v="5.9489999999999981"/>
  </r>
  <r>
    <n v="4240"/>
    <x v="2101"/>
    <x v="3"/>
    <x v="614"/>
    <d v="2015-01-05T00:00:00"/>
    <s v="Standard Class"/>
    <x v="33"/>
    <s v="Ken Brennan"/>
    <x v="1"/>
    <s v="United States"/>
    <s v="Grand Rapids"/>
    <x v="12"/>
    <n v="49505"/>
    <x v="2"/>
    <x v="921"/>
    <x v="1"/>
    <x v="10"/>
    <x v="904"/>
    <n v="209.7"/>
    <n v="2"/>
    <n v="0"/>
    <n v="100.65599999999999"/>
  </r>
  <r>
    <n v="4241"/>
    <x v="2102"/>
    <x v="2"/>
    <x v="59"/>
    <d v="2011-09-26T00:00:00"/>
    <s v="Standard Class"/>
    <x v="671"/>
    <s v="Michelle Arnett"/>
    <x v="2"/>
    <s v="United States"/>
    <s v="Los Angeles"/>
    <x v="1"/>
    <n v="90004"/>
    <x v="1"/>
    <x v="1644"/>
    <x v="1"/>
    <x v="9"/>
    <x v="33"/>
    <n v="43.92"/>
    <n v="4"/>
    <n v="0"/>
    <n v="11.858400000000003"/>
  </r>
  <r>
    <n v="4242"/>
    <x v="2102"/>
    <x v="2"/>
    <x v="59"/>
    <d v="2011-09-26T00:00:00"/>
    <s v="Standard Class"/>
    <x v="671"/>
    <s v="Michelle Arnett"/>
    <x v="2"/>
    <s v="United States"/>
    <s v="Los Angeles"/>
    <x v="1"/>
    <n v="90004"/>
    <x v="1"/>
    <x v="674"/>
    <x v="1"/>
    <x v="8"/>
    <x v="668"/>
    <n v="20.231999999999999"/>
    <n v="3"/>
    <n v="0.2"/>
    <n v="6.5753999999999984"/>
  </r>
  <r>
    <n v="4243"/>
    <x v="2103"/>
    <x v="0"/>
    <x v="958"/>
    <d v="2013-04-06T00:00:00"/>
    <s v="First Class"/>
    <x v="467"/>
    <s v="Maria Etezadi"/>
    <x v="2"/>
    <s v="United States"/>
    <s v="Springfield"/>
    <x v="17"/>
    <n v="22153"/>
    <x v="0"/>
    <x v="140"/>
    <x v="2"/>
    <x v="7"/>
    <x v="140"/>
    <n v="149.97"/>
    <n v="3"/>
    <n v="0"/>
    <n v="5.9987999999999815"/>
  </r>
  <r>
    <n v="4244"/>
    <x v="2103"/>
    <x v="0"/>
    <x v="958"/>
    <d v="2013-04-06T00:00:00"/>
    <s v="First Class"/>
    <x v="467"/>
    <s v="Maria Etezadi"/>
    <x v="2"/>
    <s v="United States"/>
    <s v="Springfield"/>
    <x v="17"/>
    <n v="22153"/>
    <x v="0"/>
    <x v="1286"/>
    <x v="1"/>
    <x v="10"/>
    <x v="1263"/>
    <n v="27.81"/>
    <n v="3"/>
    <n v="0"/>
    <n v="13.070699999999999"/>
  </r>
  <r>
    <n v="4245"/>
    <x v="2104"/>
    <x v="2"/>
    <x v="959"/>
    <d v="2011-03-30T00:00:00"/>
    <s v="Standard Class"/>
    <x v="63"/>
    <s v="Jonathan Doherty"/>
    <x v="1"/>
    <s v="United States"/>
    <s v="Los Angeles"/>
    <x v="1"/>
    <n v="90036"/>
    <x v="1"/>
    <x v="176"/>
    <x v="2"/>
    <x v="11"/>
    <x v="175"/>
    <n v="66.300000000000011"/>
    <n v="3"/>
    <n v="0"/>
    <n v="8.6190000000000033"/>
  </r>
  <r>
    <n v="4246"/>
    <x v="2105"/>
    <x v="3"/>
    <x v="354"/>
    <d v="2014-12-05T00:00:00"/>
    <s v="Standard Class"/>
    <x v="60"/>
    <s v="Lindsay Shagiari"/>
    <x v="2"/>
    <s v="United States"/>
    <s v="Baltimore"/>
    <x v="39"/>
    <n v="21215"/>
    <x v="3"/>
    <x v="1199"/>
    <x v="1"/>
    <x v="6"/>
    <x v="1175"/>
    <n v="1.64"/>
    <n v="1"/>
    <n v="0"/>
    <n v="0.73799999999999988"/>
  </r>
  <r>
    <n v="4247"/>
    <x v="2105"/>
    <x v="3"/>
    <x v="354"/>
    <d v="2014-12-05T00:00:00"/>
    <s v="Standard Class"/>
    <x v="60"/>
    <s v="Lindsay Shagiari"/>
    <x v="2"/>
    <s v="United States"/>
    <s v="Baltimore"/>
    <x v="39"/>
    <n v="21215"/>
    <x v="3"/>
    <x v="220"/>
    <x v="0"/>
    <x v="5"/>
    <x v="219"/>
    <n v="1049.2"/>
    <n v="5"/>
    <n v="0"/>
    <n v="272.79200000000003"/>
  </r>
  <r>
    <n v="4248"/>
    <x v="2105"/>
    <x v="3"/>
    <x v="354"/>
    <d v="2014-12-05T00:00:00"/>
    <s v="Standard Class"/>
    <x v="60"/>
    <s v="Lindsay Shagiari"/>
    <x v="2"/>
    <s v="United States"/>
    <s v="Baltimore"/>
    <x v="39"/>
    <n v="21215"/>
    <x v="3"/>
    <x v="1006"/>
    <x v="0"/>
    <x v="5"/>
    <x v="989"/>
    <n v="20.9"/>
    <n v="5"/>
    <n v="0"/>
    <n v="7.5239999999999991"/>
  </r>
  <r>
    <n v="4249"/>
    <x v="2106"/>
    <x v="0"/>
    <x v="49"/>
    <d v="2013-12-06T00:00:00"/>
    <s v="Second Class"/>
    <x v="81"/>
    <s v="Shirley Jackson"/>
    <x v="0"/>
    <s v="United States"/>
    <s v="Fairfield"/>
    <x v="29"/>
    <n v="6824"/>
    <x v="3"/>
    <x v="908"/>
    <x v="1"/>
    <x v="8"/>
    <x v="891"/>
    <n v="88.08"/>
    <n v="6"/>
    <n v="0"/>
    <n v="40.516799999999996"/>
  </r>
  <r>
    <n v="4250"/>
    <x v="2106"/>
    <x v="0"/>
    <x v="49"/>
    <d v="2013-12-06T00:00:00"/>
    <s v="Second Class"/>
    <x v="81"/>
    <s v="Shirley Jackson"/>
    <x v="0"/>
    <s v="United States"/>
    <s v="Fairfield"/>
    <x v="29"/>
    <n v="6824"/>
    <x v="3"/>
    <x v="499"/>
    <x v="0"/>
    <x v="1"/>
    <x v="494"/>
    <n v="751.92"/>
    <n v="4"/>
    <n v="0"/>
    <n v="150.38400000000001"/>
  </r>
  <r>
    <n v="4251"/>
    <x v="2107"/>
    <x v="2"/>
    <x v="111"/>
    <d v="2011-09-19T00:00:00"/>
    <s v="Same Day"/>
    <x v="740"/>
    <s v="Bill Shonely"/>
    <x v="1"/>
    <s v="United States"/>
    <s v="New York City"/>
    <x v="15"/>
    <n v="10011"/>
    <x v="3"/>
    <x v="1153"/>
    <x v="0"/>
    <x v="1"/>
    <x v="1132"/>
    <n v="887.10299999999995"/>
    <n v="7"/>
    <n v="0.1"/>
    <n v="177.42059999999998"/>
  </r>
  <r>
    <n v="4252"/>
    <x v="2108"/>
    <x v="1"/>
    <x v="924"/>
    <d v="2012-10-23T00:00:00"/>
    <s v="Same Day"/>
    <x v="267"/>
    <s v="Ralph Arnett"/>
    <x v="0"/>
    <s v="United States"/>
    <s v="Lakeland"/>
    <x v="2"/>
    <n v="33801"/>
    <x v="0"/>
    <x v="1136"/>
    <x v="2"/>
    <x v="7"/>
    <x v="1115"/>
    <n v="55.944000000000003"/>
    <n v="7"/>
    <n v="0.2"/>
    <n v="-13.286700000000002"/>
  </r>
  <r>
    <n v="4253"/>
    <x v="2108"/>
    <x v="1"/>
    <x v="924"/>
    <d v="2012-10-23T00:00:00"/>
    <s v="Same Day"/>
    <x v="267"/>
    <s v="Ralph Arnett"/>
    <x v="0"/>
    <s v="United States"/>
    <s v="Lakeland"/>
    <x v="2"/>
    <n v="33801"/>
    <x v="0"/>
    <x v="158"/>
    <x v="1"/>
    <x v="6"/>
    <x v="157"/>
    <n v="10.688000000000001"/>
    <n v="2"/>
    <n v="0.2"/>
    <n v="2.271199999999999"/>
  </r>
  <r>
    <n v="4254"/>
    <x v="2108"/>
    <x v="1"/>
    <x v="924"/>
    <d v="2012-10-23T00:00:00"/>
    <s v="Same Day"/>
    <x v="267"/>
    <s v="Ralph Arnett"/>
    <x v="0"/>
    <s v="United States"/>
    <s v="Lakeland"/>
    <x v="2"/>
    <n v="33801"/>
    <x v="0"/>
    <x v="1179"/>
    <x v="2"/>
    <x v="7"/>
    <x v="1156"/>
    <n v="11.824"/>
    <n v="2"/>
    <n v="0.2"/>
    <n v="1.0346000000000006"/>
  </r>
  <r>
    <n v="4255"/>
    <x v="2109"/>
    <x v="3"/>
    <x v="119"/>
    <d v="2014-10-17T00:00:00"/>
    <s v="First Class"/>
    <x v="59"/>
    <s v="Troy Staebel"/>
    <x v="0"/>
    <s v="United States"/>
    <s v="Freeport"/>
    <x v="10"/>
    <n v="61032"/>
    <x v="2"/>
    <x v="813"/>
    <x v="1"/>
    <x v="10"/>
    <x v="33"/>
    <n v="63.311999999999998"/>
    <n v="3"/>
    <n v="0.2"/>
    <n v="20.576399999999996"/>
  </r>
  <r>
    <n v="4256"/>
    <x v="2109"/>
    <x v="3"/>
    <x v="119"/>
    <d v="2014-10-17T00:00:00"/>
    <s v="First Class"/>
    <x v="59"/>
    <s v="Troy Staebel"/>
    <x v="0"/>
    <s v="United States"/>
    <s v="Freeport"/>
    <x v="10"/>
    <n v="61032"/>
    <x v="2"/>
    <x v="261"/>
    <x v="1"/>
    <x v="8"/>
    <x v="258"/>
    <n v="96.783999999999978"/>
    <n v="4"/>
    <n v="0.8"/>
    <n v="-145.17600000000002"/>
  </r>
  <r>
    <n v="4257"/>
    <x v="2109"/>
    <x v="3"/>
    <x v="119"/>
    <d v="2014-10-17T00:00:00"/>
    <s v="First Class"/>
    <x v="59"/>
    <s v="Troy Staebel"/>
    <x v="0"/>
    <s v="United States"/>
    <s v="Freeport"/>
    <x v="10"/>
    <n v="61032"/>
    <x v="2"/>
    <x v="698"/>
    <x v="0"/>
    <x v="5"/>
    <x v="691"/>
    <n v="10.476000000000001"/>
    <n v="3"/>
    <n v="0.6"/>
    <n v="-6.8094000000000037"/>
  </r>
  <r>
    <n v="4258"/>
    <x v="2110"/>
    <x v="1"/>
    <x v="406"/>
    <d v="2012-09-09T00:00:00"/>
    <s v="Standard Class"/>
    <x v="10"/>
    <s v="Ken Black"/>
    <x v="1"/>
    <s v="United States"/>
    <s v="Medford"/>
    <x v="21"/>
    <n v="97504"/>
    <x v="1"/>
    <x v="1526"/>
    <x v="1"/>
    <x v="8"/>
    <x v="1504"/>
    <n v="9.7620000000000005"/>
    <n v="2"/>
    <n v="0.7"/>
    <n v="-6.833400000000001"/>
  </r>
  <r>
    <n v="4259"/>
    <x v="2111"/>
    <x v="0"/>
    <x v="560"/>
    <d v="2013-03-17T00:00:00"/>
    <s v="First Class"/>
    <x v="152"/>
    <s v="Muhammed MacIntyre"/>
    <x v="1"/>
    <s v="United States"/>
    <s v="Seattle"/>
    <x v="4"/>
    <n v="98103"/>
    <x v="1"/>
    <x v="812"/>
    <x v="0"/>
    <x v="1"/>
    <x v="801"/>
    <n v="196.78399999999999"/>
    <n v="2"/>
    <n v="0.2"/>
    <n v="-22.138200000000012"/>
  </r>
  <r>
    <n v="4260"/>
    <x v="2112"/>
    <x v="3"/>
    <x v="960"/>
    <d v="2014-11-03T00:00:00"/>
    <s v="Second Class"/>
    <x v="628"/>
    <s v="Lori Olson"/>
    <x v="1"/>
    <s v="United States"/>
    <s v="New York City"/>
    <x v="15"/>
    <n v="10035"/>
    <x v="3"/>
    <x v="244"/>
    <x v="1"/>
    <x v="12"/>
    <x v="242"/>
    <n v="47.98"/>
    <n v="2"/>
    <n v="0"/>
    <n v="23.99"/>
  </r>
  <r>
    <n v="4261"/>
    <x v="2113"/>
    <x v="3"/>
    <x v="453"/>
    <d v="2014-10-20T00:00:00"/>
    <s v="Second Class"/>
    <x v="602"/>
    <s v="Ricardo Sperren"/>
    <x v="1"/>
    <s v="United States"/>
    <s v="Fairfield"/>
    <x v="29"/>
    <n v="6824"/>
    <x v="3"/>
    <x v="709"/>
    <x v="1"/>
    <x v="2"/>
    <x v="701"/>
    <n v="13.049999999999999"/>
    <n v="5"/>
    <n v="0"/>
    <n v="6.0029999999999992"/>
  </r>
  <r>
    <n v="4262"/>
    <x v="2114"/>
    <x v="3"/>
    <x v="783"/>
    <d v="2014-08-12T00:00:00"/>
    <s v="Standard Class"/>
    <x v="693"/>
    <s v="Cindy Chapman"/>
    <x v="0"/>
    <s v="United States"/>
    <s v="Moorhead"/>
    <x v="11"/>
    <n v="56560"/>
    <x v="2"/>
    <x v="1097"/>
    <x v="2"/>
    <x v="11"/>
    <x v="1078"/>
    <n v="63.96"/>
    <n v="4"/>
    <n v="0"/>
    <n v="19.827599999999997"/>
  </r>
  <r>
    <n v="4263"/>
    <x v="2115"/>
    <x v="3"/>
    <x v="296"/>
    <d v="2014-09-26T00:00:00"/>
    <s v="Standard Class"/>
    <x v="409"/>
    <s v="Kean Thornton"/>
    <x v="0"/>
    <s v="United States"/>
    <s v="Columbus"/>
    <x v="32"/>
    <n v="31907"/>
    <x v="0"/>
    <x v="1429"/>
    <x v="1"/>
    <x v="9"/>
    <x v="1408"/>
    <n v="80.48"/>
    <n v="1"/>
    <n v="0"/>
    <n v="24.143999999999998"/>
  </r>
  <r>
    <n v="4264"/>
    <x v="2116"/>
    <x v="3"/>
    <x v="132"/>
    <d v="2014-11-09T00:00:00"/>
    <s v="Standard Class"/>
    <x v="661"/>
    <s v="Darrin Martin"/>
    <x v="0"/>
    <s v="United States"/>
    <s v="Philadelphia"/>
    <x v="9"/>
    <n v="19143"/>
    <x v="3"/>
    <x v="1645"/>
    <x v="1"/>
    <x v="8"/>
    <x v="1625"/>
    <n v="11.673000000000002"/>
    <n v="3"/>
    <n v="0.7"/>
    <n v="-7.782"/>
  </r>
  <r>
    <n v="4265"/>
    <x v="2117"/>
    <x v="0"/>
    <x v="732"/>
    <d v="2013-11-10T00:00:00"/>
    <s v="Standard Class"/>
    <x v="212"/>
    <s v="Emily Phan"/>
    <x v="0"/>
    <s v="United States"/>
    <s v="Houston"/>
    <x v="5"/>
    <n v="77036"/>
    <x v="2"/>
    <x v="584"/>
    <x v="0"/>
    <x v="3"/>
    <x v="579"/>
    <n v="863.12799999999993"/>
    <n v="8"/>
    <n v="0.3"/>
    <n v="-160.29520000000008"/>
  </r>
  <r>
    <n v="4266"/>
    <x v="2117"/>
    <x v="0"/>
    <x v="732"/>
    <d v="2013-11-10T00:00:00"/>
    <s v="Standard Class"/>
    <x v="212"/>
    <s v="Emily Phan"/>
    <x v="0"/>
    <s v="United States"/>
    <s v="Houston"/>
    <x v="5"/>
    <n v="77036"/>
    <x v="2"/>
    <x v="990"/>
    <x v="1"/>
    <x v="8"/>
    <x v="302"/>
    <n v="3.5639999999999992"/>
    <n v="3"/>
    <n v="0.8"/>
    <n v="-6.2370000000000019"/>
  </r>
  <r>
    <n v="4267"/>
    <x v="2117"/>
    <x v="0"/>
    <x v="732"/>
    <d v="2013-11-10T00:00:00"/>
    <s v="Standard Class"/>
    <x v="212"/>
    <s v="Emily Phan"/>
    <x v="0"/>
    <s v="United States"/>
    <s v="Houston"/>
    <x v="5"/>
    <n v="77036"/>
    <x v="2"/>
    <x v="1333"/>
    <x v="0"/>
    <x v="0"/>
    <x v="1309"/>
    <n v="956.6647999999999"/>
    <n v="7"/>
    <n v="0.32"/>
    <n v="-225.09759999999991"/>
  </r>
  <r>
    <n v="4268"/>
    <x v="2117"/>
    <x v="0"/>
    <x v="732"/>
    <d v="2013-11-10T00:00:00"/>
    <s v="Standard Class"/>
    <x v="212"/>
    <s v="Emily Phan"/>
    <x v="0"/>
    <s v="United States"/>
    <s v="Houston"/>
    <x v="5"/>
    <n v="77036"/>
    <x v="2"/>
    <x v="542"/>
    <x v="1"/>
    <x v="8"/>
    <x v="537"/>
    <n v="12.587999999999997"/>
    <n v="3"/>
    <n v="0.8"/>
    <n v="-20.140800000000006"/>
  </r>
  <r>
    <n v="4269"/>
    <x v="2117"/>
    <x v="0"/>
    <x v="732"/>
    <d v="2013-11-10T00:00:00"/>
    <s v="Standard Class"/>
    <x v="212"/>
    <s v="Emily Phan"/>
    <x v="0"/>
    <s v="United States"/>
    <s v="Houston"/>
    <x v="5"/>
    <n v="77036"/>
    <x v="2"/>
    <x v="1482"/>
    <x v="2"/>
    <x v="11"/>
    <x v="1460"/>
    <n v="171.96"/>
    <n v="5"/>
    <n v="0.2"/>
    <n v="45.139500000000005"/>
  </r>
  <r>
    <n v="4270"/>
    <x v="2118"/>
    <x v="3"/>
    <x v="643"/>
    <d v="2014-06-30T00:00:00"/>
    <s v="Second Class"/>
    <x v="562"/>
    <s v="Anne McFarland"/>
    <x v="0"/>
    <s v="United States"/>
    <s v="Seattle"/>
    <x v="4"/>
    <n v="98115"/>
    <x v="1"/>
    <x v="562"/>
    <x v="0"/>
    <x v="3"/>
    <x v="556"/>
    <n v="871.4"/>
    <n v="4"/>
    <n v="0"/>
    <n v="148.13799999999992"/>
  </r>
  <r>
    <n v="4271"/>
    <x v="2119"/>
    <x v="1"/>
    <x v="650"/>
    <d v="2012-11-30T00:00:00"/>
    <s v="Standard Class"/>
    <x v="741"/>
    <s v="Stefanie Holloman"/>
    <x v="1"/>
    <s v="United States"/>
    <s v="Jackson"/>
    <x v="18"/>
    <n v="38301"/>
    <x v="0"/>
    <x v="1640"/>
    <x v="0"/>
    <x v="5"/>
    <x v="1621"/>
    <n v="692.47199999999998"/>
    <n v="11"/>
    <n v="0.2"/>
    <n v="190.42980000000006"/>
  </r>
  <r>
    <n v="4272"/>
    <x v="2120"/>
    <x v="0"/>
    <x v="390"/>
    <d v="2013-11-28T00:00:00"/>
    <s v="Second Class"/>
    <x v="156"/>
    <s v="Laura Armstrong"/>
    <x v="1"/>
    <s v="United States"/>
    <s v="Baltimore"/>
    <x v="39"/>
    <n v="21215"/>
    <x v="3"/>
    <x v="689"/>
    <x v="0"/>
    <x v="5"/>
    <x v="682"/>
    <n v="207.76"/>
    <n v="4"/>
    <n v="0"/>
    <n v="85.181600000000003"/>
  </r>
  <r>
    <n v="4273"/>
    <x v="2121"/>
    <x v="3"/>
    <x v="246"/>
    <d v="2014-07-22T00:00:00"/>
    <s v="Same Day"/>
    <x v="227"/>
    <s v="Sarah Foster"/>
    <x v="0"/>
    <s v="United States"/>
    <s v="Murray"/>
    <x v="7"/>
    <n v="84107"/>
    <x v="1"/>
    <x v="1557"/>
    <x v="2"/>
    <x v="7"/>
    <x v="1537"/>
    <n v="71.928000000000011"/>
    <n v="9"/>
    <n v="0.2"/>
    <n v="6.2936999999999976"/>
  </r>
  <r>
    <n v="4274"/>
    <x v="2121"/>
    <x v="3"/>
    <x v="246"/>
    <d v="2014-07-22T00:00:00"/>
    <s v="Same Day"/>
    <x v="227"/>
    <s v="Sarah Foster"/>
    <x v="0"/>
    <s v="United States"/>
    <s v="Murray"/>
    <x v="7"/>
    <n v="84107"/>
    <x v="1"/>
    <x v="1062"/>
    <x v="1"/>
    <x v="6"/>
    <x v="1042"/>
    <n v="25.99"/>
    <n v="1"/>
    <n v="0"/>
    <n v="7.5370999999999988"/>
  </r>
  <r>
    <n v="4275"/>
    <x v="2122"/>
    <x v="1"/>
    <x v="924"/>
    <d v="2012-10-28T00:00:00"/>
    <s v="Standard Class"/>
    <x v="122"/>
    <s v="Andrew Gjertsen"/>
    <x v="1"/>
    <s v="United States"/>
    <s v="Seattle"/>
    <x v="4"/>
    <n v="98105"/>
    <x v="1"/>
    <x v="307"/>
    <x v="1"/>
    <x v="8"/>
    <x v="304"/>
    <n v="3.5920000000000005"/>
    <n v="1"/>
    <n v="0.2"/>
    <n v="1.1224999999999996"/>
  </r>
  <r>
    <n v="4276"/>
    <x v="2123"/>
    <x v="1"/>
    <x v="584"/>
    <d v="2012-07-13T00:00:00"/>
    <s v="Standard Class"/>
    <x v="634"/>
    <s v="Kean Nguyen"/>
    <x v="1"/>
    <s v="United States"/>
    <s v="Dallas"/>
    <x v="5"/>
    <n v="75220"/>
    <x v="2"/>
    <x v="166"/>
    <x v="1"/>
    <x v="9"/>
    <x v="165"/>
    <n v="48.631999999999991"/>
    <n v="2"/>
    <n v="0.8"/>
    <n v="-121.58000000000004"/>
  </r>
  <r>
    <n v="4277"/>
    <x v="2124"/>
    <x v="3"/>
    <x v="238"/>
    <d v="2014-08-23T00:00:00"/>
    <s v="Standard Class"/>
    <x v="376"/>
    <s v="Nicole Fjeld"/>
    <x v="2"/>
    <s v="United States"/>
    <s v="Seattle"/>
    <x v="4"/>
    <n v="98105"/>
    <x v="1"/>
    <x v="765"/>
    <x v="1"/>
    <x v="4"/>
    <x v="757"/>
    <n v="323.10000000000002"/>
    <n v="2"/>
    <n v="0"/>
    <n v="61.38900000000001"/>
  </r>
  <r>
    <n v="4278"/>
    <x v="2125"/>
    <x v="0"/>
    <x v="947"/>
    <d v="2013-04-21T00:00:00"/>
    <s v="Standard Class"/>
    <x v="740"/>
    <s v="Bill Shonely"/>
    <x v="1"/>
    <s v="United States"/>
    <s v="Lakewood"/>
    <x v="30"/>
    <n v="8701"/>
    <x v="3"/>
    <x v="1646"/>
    <x v="2"/>
    <x v="15"/>
    <x v="1626"/>
    <n v="9099.93"/>
    <n v="7"/>
    <n v="0"/>
    <n v="2365.9817999999996"/>
  </r>
  <r>
    <n v="4279"/>
    <x v="2125"/>
    <x v="0"/>
    <x v="947"/>
    <d v="2013-04-21T00:00:00"/>
    <s v="Standard Class"/>
    <x v="740"/>
    <s v="Bill Shonely"/>
    <x v="1"/>
    <s v="United States"/>
    <s v="Lakewood"/>
    <x v="30"/>
    <n v="8701"/>
    <x v="3"/>
    <x v="1467"/>
    <x v="0"/>
    <x v="5"/>
    <x v="1445"/>
    <n v="9.9600000000000009"/>
    <n v="2"/>
    <n v="0"/>
    <n v="3.2867999999999995"/>
  </r>
  <r>
    <n v="4280"/>
    <x v="2125"/>
    <x v="0"/>
    <x v="947"/>
    <d v="2013-04-21T00:00:00"/>
    <s v="Standard Class"/>
    <x v="740"/>
    <s v="Bill Shonely"/>
    <x v="1"/>
    <s v="United States"/>
    <s v="Lakewood"/>
    <x v="30"/>
    <n v="8701"/>
    <x v="3"/>
    <x v="881"/>
    <x v="1"/>
    <x v="8"/>
    <x v="866"/>
    <n v="25.299999999999997"/>
    <n v="5"/>
    <n v="0"/>
    <n v="11.890999999999998"/>
  </r>
  <r>
    <n v="4281"/>
    <x v="2126"/>
    <x v="2"/>
    <x v="687"/>
    <d v="2011-11-18T00:00:00"/>
    <s v="Standard Class"/>
    <x v="84"/>
    <s v="Robert Marley"/>
    <x v="2"/>
    <s v="United States"/>
    <s v="New York City"/>
    <x v="15"/>
    <n v="10011"/>
    <x v="3"/>
    <x v="252"/>
    <x v="1"/>
    <x v="10"/>
    <x v="250"/>
    <n v="11.36"/>
    <n v="2"/>
    <n v="0"/>
    <n v="5.2255999999999991"/>
  </r>
  <r>
    <n v="4282"/>
    <x v="2126"/>
    <x v="2"/>
    <x v="687"/>
    <d v="2011-11-18T00:00:00"/>
    <s v="Standard Class"/>
    <x v="84"/>
    <s v="Robert Marley"/>
    <x v="2"/>
    <s v="United States"/>
    <s v="New York City"/>
    <x v="15"/>
    <n v="10011"/>
    <x v="3"/>
    <x v="1464"/>
    <x v="0"/>
    <x v="1"/>
    <x v="1441"/>
    <n v="69.263999999999996"/>
    <n v="2"/>
    <n v="0.1"/>
    <n v="14.62239999999999"/>
  </r>
  <r>
    <n v="4283"/>
    <x v="2127"/>
    <x v="2"/>
    <x v="414"/>
    <d v="2011-12-23T00:00:00"/>
    <s v="First Class"/>
    <x v="455"/>
    <s v="Adrian Barton"/>
    <x v="0"/>
    <s v="United States"/>
    <s v="Indianapolis"/>
    <x v="14"/>
    <n v="46203"/>
    <x v="2"/>
    <x v="1647"/>
    <x v="1"/>
    <x v="2"/>
    <x v="1627"/>
    <n v="3.69"/>
    <n v="1"/>
    <n v="0"/>
    <n v="1.7343"/>
  </r>
  <r>
    <n v="4284"/>
    <x v="2127"/>
    <x v="2"/>
    <x v="414"/>
    <d v="2011-12-23T00:00:00"/>
    <s v="First Class"/>
    <x v="455"/>
    <s v="Adrian Barton"/>
    <x v="0"/>
    <s v="United States"/>
    <s v="Indianapolis"/>
    <x v="14"/>
    <n v="46203"/>
    <x v="2"/>
    <x v="1498"/>
    <x v="1"/>
    <x v="8"/>
    <x v="1477"/>
    <n v="1103.97"/>
    <n v="3"/>
    <n v="0"/>
    <n v="496.78649999999993"/>
  </r>
  <r>
    <n v="4285"/>
    <x v="2128"/>
    <x v="1"/>
    <x v="82"/>
    <d v="2012-11-26T00:00:00"/>
    <s v="Second Class"/>
    <x v="662"/>
    <s v="Carol Adams"/>
    <x v="1"/>
    <s v="United States"/>
    <s v="Port Arthur"/>
    <x v="5"/>
    <n v="77642"/>
    <x v="2"/>
    <x v="1103"/>
    <x v="0"/>
    <x v="0"/>
    <x v="1083"/>
    <n v="246.13279999999997"/>
    <n v="2"/>
    <n v="0.32"/>
    <n v="-76.011599999999973"/>
  </r>
  <r>
    <n v="4286"/>
    <x v="2128"/>
    <x v="1"/>
    <x v="82"/>
    <d v="2012-11-26T00:00:00"/>
    <s v="Second Class"/>
    <x v="662"/>
    <s v="Carol Adams"/>
    <x v="1"/>
    <s v="United States"/>
    <s v="Port Arthur"/>
    <x v="5"/>
    <n v="77642"/>
    <x v="2"/>
    <x v="2"/>
    <x v="1"/>
    <x v="2"/>
    <x v="2"/>
    <n v="11.696"/>
    <n v="2"/>
    <n v="0.2"/>
    <n v="3.9473999999999996"/>
  </r>
  <r>
    <n v="4287"/>
    <x v="2128"/>
    <x v="1"/>
    <x v="82"/>
    <d v="2012-11-26T00:00:00"/>
    <s v="Second Class"/>
    <x v="662"/>
    <s v="Carol Adams"/>
    <x v="1"/>
    <s v="United States"/>
    <s v="Port Arthur"/>
    <x v="5"/>
    <n v="77642"/>
    <x v="2"/>
    <x v="1572"/>
    <x v="2"/>
    <x v="16"/>
    <x v="1554"/>
    <n v="439.99200000000002"/>
    <n v="1"/>
    <n v="0.2"/>
    <n v="164.99700000000001"/>
  </r>
  <r>
    <n v="4288"/>
    <x v="2129"/>
    <x v="3"/>
    <x v="116"/>
    <d v="2015-01-04T00:00:00"/>
    <s v="Standard Class"/>
    <x v="382"/>
    <s v="Erica Hernandez"/>
    <x v="2"/>
    <s v="United States"/>
    <s v="Nashville"/>
    <x v="18"/>
    <n v="37211"/>
    <x v="0"/>
    <x v="459"/>
    <x v="1"/>
    <x v="4"/>
    <x v="455"/>
    <n v="64.784000000000006"/>
    <n v="1"/>
    <n v="0.2"/>
    <n v="-12.956800000000005"/>
  </r>
  <r>
    <n v="4289"/>
    <x v="2130"/>
    <x v="1"/>
    <x v="961"/>
    <d v="2012-05-21T00:00:00"/>
    <s v="Standard Class"/>
    <x v="21"/>
    <s v="Odella Nelson"/>
    <x v="1"/>
    <s v="United States"/>
    <s v="Houston"/>
    <x v="5"/>
    <n v="77095"/>
    <x v="2"/>
    <x v="1197"/>
    <x v="1"/>
    <x v="8"/>
    <x v="1173"/>
    <n v="33.279999999999994"/>
    <n v="5"/>
    <n v="0.8"/>
    <n v="-49.92"/>
  </r>
  <r>
    <n v="4290"/>
    <x v="2130"/>
    <x v="1"/>
    <x v="961"/>
    <d v="2012-05-21T00:00:00"/>
    <s v="Standard Class"/>
    <x v="21"/>
    <s v="Odella Nelson"/>
    <x v="1"/>
    <s v="United States"/>
    <s v="Houston"/>
    <x v="5"/>
    <n v="77095"/>
    <x v="2"/>
    <x v="707"/>
    <x v="1"/>
    <x v="10"/>
    <x v="699"/>
    <n v="14.088000000000001"/>
    <n v="3"/>
    <n v="0.2"/>
    <n v="4.9307999999999996"/>
  </r>
  <r>
    <n v="4291"/>
    <x v="2131"/>
    <x v="3"/>
    <x v="34"/>
    <d v="2014-12-14T00:00:00"/>
    <s v="Second Class"/>
    <x v="401"/>
    <s v="Alyssa Tate"/>
    <x v="2"/>
    <s v="United States"/>
    <s v="Los Angeles"/>
    <x v="1"/>
    <n v="90004"/>
    <x v="1"/>
    <x v="311"/>
    <x v="1"/>
    <x v="6"/>
    <x v="308"/>
    <n v="11.16"/>
    <n v="2"/>
    <n v="0"/>
    <n v="2.7899999999999991"/>
  </r>
  <r>
    <n v="4292"/>
    <x v="2131"/>
    <x v="3"/>
    <x v="34"/>
    <d v="2014-12-14T00:00:00"/>
    <s v="Second Class"/>
    <x v="401"/>
    <s v="Alyssa Tate"/>
    <x v="2"/>
    <s v="United States"/>
    <s v="Los Angeles"/>
    <x v="1"/>
    <n v="90004"/>
    <x v="1"/>
    <x v="209"/>
    <x v="0"/>
    <x v="3"/>
    <x v="208"/>
    <n v="896.32799999999997"/>
    <n v="9"/>
    <n v="0.2"/>
    <n v="22.408199999999994"/>
  </r>
  <r>
    <n v="4293"/>
    <x v="2131"/>
    <x v="3"/>
    <x v="34"/>
    <d v="2014-12-14T00:00:00"/>
    <s v="Second Class"/>
    <x v="401"/>
    <s v="Alyssa Tate"/>
    <x v="2"/>
    <s v="United States"/>
    <s v="Los Angeles"/>
    <x v="1"/>
    <n v="90004"/>
    <x v="1"/>
    <x v="1141"/>
    <x v="1"/>
    <x v="9"/>
    <x v="1120"/>
    <n v="189"/>
    <n v="1"/>
    <n v="0"/>
    <n v="68.039999999999992"/>
  </r>
  <r>
    <n v="4294"/>
    <x v="2132"/>
    <x v="3"/>
    <x v="434"/>
    <d v="2014-03-17T00:00:00"/>
    <s v="Standard Class"/>
    <x v="12"/>
    <s v="Emily Burns"/>
    <x v="0"/>
    <s v="United States"/>
    <s v="Philadelphia"/>
    <x v="9"/>
    <n v="19140"/>
    <x v="3"/>
    <x v="173"/>
    <x v="2"/>
    <x v="7"/>
    <x v="172"/>
    <n v="53.981999999999999"/>
    <n v="3"/>
    <n v="0.4"/>
    <n v="-10.796399999999995"/>
  </r>
  <r>
    <n v="4295"/>
    <x v="2133"/>
    <x v="3"/>
    <x v="760"/>
    <d v="2014-10-28T00:00:00"/>
    <s v="Standard Class"/>
    <x v="694"/>
    <s v="David Wiener"/>
    <x v="1"/>
    <s v="United States"/>
    <s v="Redmond"/>
    <x v="21"/>
    <n v="97756"/>
    <x v="1"/>
    <x v="223"/>
    <x v="0"/>
    <x v="3"/>
    <x v="221"/>
    <n v="177.22499999999999"/>
    <n v="5"/>
    <n v="0.5"/>
    <n v="-120.51299999999998"/>
  </r>
  <r>
    <n v="4296"/>
    <x v="2134"/>
    <x v="3"/>
    <x v="445"/>
    <d v="2014-07-11T00:00:00"/>
    <s v="Standard Class"/>
    <x v="93"/>
    <s v="Maria Bertelson"/>
    <x v="0"/>
    <s v="United States"/>
    <s v="Citrus Heights"/>
    <x v="1"/>
    <n v="95610"/>
    <x v="1"/>
    <x v="1618"/>
    <x v="0"/>
    <x v="5"/>
    <x v="1600"/>
    <n v="129.39000000000001"/>
    <n v="3"/>
    <n v="0"/>
    <n v="54.343800000000009"/>
  </r>
  <r>
    <n v="4297"/>
    <x v="2135"/>
    <x v="3"/>
    <x v="507"/>
    <d v="2014-09-11T00:00:00"/>
    <s v="Standard Class"/>
    <x v="260"/>
    <s v="Tiffany House"/>
    <x v="1"/>
    <s v="United States"/>
    <s v="Los Angeles"/>
    <x v="1"/>
    <n v="90032"/>
    <x v="1"/>
    <x v="1033"/>
    <x v="1"/>
    <x v="4"/>
    <x v="1015"/>
    <n v="54.32"/>
    <n v="4"/>
    <n v="0"/>
    <n v="0.54319999999999879"/>
  </r>
  <r>
    <n v="4298"/>
    <x v="2136"/>
    <x v="3"/>
    <x v="962"/>
    <d v="2014-08-27T00:00:00"/>
    <s v="Second Class"/>
    <x v="138"/>
    <s v="Patrick O'Brill"/>
    <x v="0"/>
    <s v="United States"/>
    <s v="Tallahassee"/>
    <x v="2"/>
    <n v="32303"/>
    <x v="0"/>
    <x v="1461"/>
    <x v="2"/>
    <x v="7"/>
    <x v="1438"/>
    <n v="4367.8960000000006"/>
    <n v="13"/>
    <n v="0.2"/>
    <n v="327.59220000000005"/>
  </r>
  <r>
    <n v="4299"/>
    <x v="2136"/>
    <x v="3"/>
    <x v="962"/>
    <d v="2014-08-27T00:00:00"/>
    <s v="Second Class"/>
    <x v="138"/>
    <s v="Patrick O'Brill"/>
    <x v="0"/>
    <s v="United States"/>
    <s v="Tallahassee"/>
    <x v="2"/>
    <n v="32303"/>
    <x v="0"/>
    <x v="1174"/>
    <x v="1"/>
    <x v="10"/>
    <x v="1151"/>
    <n v="49.568000000000005"/>
    <n v="2"/>
    <n v="0.2"/>
    <n v="15.489999999999997"/>
  </r>
  <r>
    <n v="4300"/>
    <x v="2136"/>
    <x v="3"/>
    <x v="962"/>
    <d v="2014-08-27T00:00:00"/>
    <s v="Second Class"/>
    <x v="138"/>
    <s v="Patrick O'Brill"/>
    <x v="0"/>
    <s v="United States"/>
    <s v="Tallahassee"/>
    <x v="2"/>
    <n v="32303"/>
    <x v="0"/>
    <x v="731"/>
    <x v="1"/>
    <x v="9"/>
    <x v="723"/>
    <n v="161.376"/>
    <n v="6"/>
    <n v="0.2"/>
    <n v="12.103199999999994"/>
  </r>
  <r>
    <n v="4301"/>
    <x v="2136"/>
    <x v="3"/>
    <x v="962"/>
    <d v="2014-08-27T00:00:00"/>
    <s v="Second Class"/>
    <x v="138"/>
    <s v="Patrick O'Brill"/>
    <x v="0"/>
    <s v="United States"/>
    <s v="Tallahassee"/>
    <x v="2"/>
    <n v="32303"/>
    <x v="0"/>
    <x v="852"/>
    <x v="0"/>
    <x v="5"/>
    <x v="837"/>
    <n v="2.7840000000000003"/>
    <n v="2"/>
    <n v="0.2"/>
    <n v="0.41759999999999986"/>
  </r>
  <r>
    <n v="4302"/>
    <x v="2136"/>
    <x v="3"/>
    <x v="962"/>
    <d v="2014-08-27T00:00:00"/>
    <s v="Second Class"/>
    <x v="138"/>
    <s v="Patrick O'Brill"/>
    <x v="0"/>
    <s v="United States"/>
    <s v="Tallahassee"/>
    <x v="2"/>
    <n v="32303"/>
    <x v="0"/>
    <x v="834"/>
    <x v="1"/>
    <x v="10"/>
    <x v="821"/>
    <n v="8.7200000000000006"/>
    <n v="5"/>
    <n v="0.2"/>
    <n v="2.9429999999999992"/>
  </r>
  <r>
    <n v="4303"/>
    <x v="2137"/>
    <x v="2"/>
    <x v="963"/>
    <d v="2011-08-25T00:00:00"/>
    <s v="Second Class"/>
    <x v="368"/>
    <s v="Deanra Eno"/>
    <x v="2"/>
    <s v="United States"/>
    <s v="Lakewood"/>
    <x v="24"/>
    <n v="44107"/>
    <x v="3"/>
    <x v="282"/>
    <x v="1"/>
    <x v="6"/>
    <x v="279"/>
    <n v="3.9119999999999999"/>
    <n v="1"/>
    <n v="0.2"/>
    <n v="1.0269000000000001"/>
  </r>
  <r>
    <n v="4304"/>
    <x v="2138"/>
    <x v="0"/>
    <x v="964"/>
    <d v="2013-10-05T00:00:00"/>
    <s v="Same Day"/>
    <x v="373"/>
    <s v="Mary O'Rourke"/>
    <x v="0"/>
    <s v="United States"/>
    <s v="The Colony"/>
    <x v="5"/>
    <n v="75056"/>
    <x v="2"/>
    <x v="761"/>
    <x v="1"/>
    <x v="12"/>
    <x v="753"/>
    <n v="59.751999999999995"/>
    <n v="7"/>
    <n v="0.2"/>
    <n v="19.4194"/>
  </r>
  <r>
    <n v="4305"/>
    <x v="2139"/>
    <x v="2"/>
    <x v="965"/>
    <d v="2011-10-30T00:00:00"/>
    <s v="Second Class"/>
    <x v="738"/>
    <s v="Angele Hood"/>
    <x v="0"/>
    <s v="United States"/>
    <s v="Seattle"/>
    <x v="4"/>
    <n v="98105"/>
    <x v="1"/>
    <x v="468"/>
    <x v="0"/>
    <x v="5"/>
    <x v="464"/>
    <n v="63.92"/>
    <n v="4"/>
    <n v="0"/>
    <n v="3.195999999999998"/>
  </r>
  <r>
    <n v="4306"/>
    <x v="2139"/>
    <x v="2"/>
    <x v="965"/>
    <d v="2011-10-30T00:00:00"/>
    <s v="Second Class"/>
    <x v="738"/>
    <s v="Angele Hood"/>
    <x v="0"/>
    <s v="United States"/>
    <s v="Seattle"/>
    <x v="4"/>
    <n v="98105"/>
    <x v="1"/>
    <x v="1485"/>
    <x v="2"/>
    <x v="7"/>
    <x v="1463"/>
    <n v="383.96000000000004"/>
    <n v="5"/>
    <n v="0.2"/>
    <n v="38.396000000000015"/>
  </r>
  <r>
    <n v="4307"/>
    <x v="2140"/>
    <x v="0"/>
    <x v="931"/>
    <d v="2013-06-29T00:00:00"/>
    <s v="Same Day"/>
    <x v="294"/>
    <s v="Chris Selesnick"/>
    <x v="1"/>
    <s v="United States"/>
    <s v="Los Angeles"/>
    <x v="1"/>
    <n v="90032"/>
    <x v="1"/>
    <x v="507"/>
    <x v="1"/>
    <x v="8"/>
    <x v="502"/>
    <n v="7.7520000000000007"/>
    <n v="3"/>
    <n v="0.2"/>
    <n v="2.8100999999999998"/>
  </r>
  <r>
    <n v="4308"/>
    <x v="2140"/>
    <x v="0"/>
    <x v="931"/>
    <d v="2013-06-29T00:00:00"/>
    <s v="Same Day"/>
    <x v="294"/>
    <s v="Chris Selesnick"/>
    <x v="1"/>
    <s v="United States"/>
    <s v="Los Angeles"/>
    <x v="1"/>
    <n v="90032"/>
    <x v="1"/>
    <x v="301"/>
    <x v="1"/>
    <x v="8"/>
    <x v="298"/>
    <n v="33.568000000000005"/>
    <n v="2"/>
    <n v="0.2"/>
    <n v="11.748799999999997"/>
  </r>
  <r>
    <n v="4309"/>
    <x v="2141"/>
    <x v="2"/>
    <x v="130"/>
    <d v="2011-11-11T00:00:00"/>
    <s v="Standard Class"/>
    <x v="576"/>
    <s v="William Brown"/>
    <x v="0"/>
    <s v="United States"/>
    <s v="Los Angeles"/>
    <x v="1"/>
    <n v="90045"/>
    <x v="1"/>
    <x v="1270"/>
    <x v="2"/>
    <x v="7"/>
    <x v="1246"/>
    <n v="666.34400000000005"/>
    <n v="7"/>
    <n v="0.2"/>
    <n v="66.634399999999971"/>
  </r>
  <r>
    <n v="4310"/>
    <x v="2141"/>
    <x v="2"/>
    <x v="130"/>
    <d v="2011-11-11T00:00:00"/>
    <s v="Standard Class"/>
    <x v="576"/>
    <s v="William Brown"/>
    <x v="0"/>
    <s v="United States"/>
    <s v="Los Angeles"/>
    <x v="1"/>
    <n v="90045"/>
    <x v="1"/>
    <x v="363"/>
    <x v="0"/>
    <x v="3"/>
    <x v="358"/>
    <n v="573.72799999999995"/>
    <n v="4"/>
    <n v="0.2"/>
    <n v="-64.544399999999968"/>
  </r>
  <r>
    <n v="4311"/>
    <x v="2141"/>
    <x v="2"/>
    <x v="130"/>
    <d v="2011-11-11T00:00:00"/>
    <s v="Standard Class"/>
    <x v="576"/>
    <s v="William Brown"/>
    <x v="0"/>
    <s v="United States"/>
    <s v="Los Angeles"/>
    <x v="1"/>
    <n v="90045"/>
    <x v="1"/>
    <x v="624"/>
    <x v="1"/>
    <x v="8"/>
    <x v="618"/>
    <n v="21.936000000000003"/>
    <n v="3"/>
    <n v="0.2"/>
    <n v="8.2259999999999991"/>
  </r>
  <r>
    <n v="4312"/>
    <x v="2141"/>
    <x v="2"/>
    <x v="130"/>
    <d v="2011-11-11T00:00:00"/>
    <s v="Standard Class"/>
    <x v="576"/>
    <s v="William Brown"/>
    <x v="0"/>
    <s v="United States"/>
    <s v="Los Angeles"/>
    <x v="1"/>
    <n v="90045"/>
    <x v="1"/>
    <x v="1396"/>
    <x v="1"/>
    <x v="10"/>
    <x v="1374"/>
    <n v="19.440000000000001"/>
    <n v="3"/>
    <n v="0"/>
    <n v="9.3312000000000008"/>
  </r>
  <r>
    <n v="4313"/>
    <x v="2141"/>
    <x v="2"/>
    <x v="130"/>
    <d v="2011-11-11T00:00:00"/>
    <s v="Standard Class"/>
    <x v="576"/>
    <s v="William Brown"/>
    <x v="0"/>
    <s v="United States"/>
    <s v="Los Angeles"/>
    <x v="1"/>
    <n v="90045"/>
    <x v="1"/>
    <x v="1648"/>
    <x v="2"/>
    <x v="15"/>
    <x v="1628"/>
    <n v="447.96800000000007"/>
    <n v="4"/>
    <n v="0.2"/>
    <n v="139.98999999999995"/>
  </r>
  <r>
    <n v="4314"/>
    <x v="2142"/>
    <x v="2"/>
    <x v="78"/>
    <d v="2011-09-12T00:00:00"/>
    <s v="Standard Class"/>
    <x v="407"/>
    <s v="Stefania Perrino"/>
    <x v="1"/>
    <s v="United States"/>
    <s v="Long Beach"/>
    <x v="15"/>
    <n v="11561"/>
    <x v="3"/>
    <x v="1612"/>
    <x v="1"/>
    <x v="9"/>
    <x v="1594"/>
    <n v="16.78"/>
    <n v="2"/>
    <n v="0"/>
    <n v="4.1950000000000003"/>
  </r>
  <r>
    <n v="4315"/>
    <x v="2143"/>
    <x v="1"/>
    <x v="608"/>
    <d v="2012-07-01T00:00:00"/>
    <s v="Standard Class"/>
    <x v="269"/>
    <s v="Alan Barnes"/>
    <x v="0"/>
    <s v="United States"/>
    <s v="Los Angeles"/>
    <x v="1"/>
    <n v="90045"/>
    <x v="1"/>
    <x v="1554"/>
    <x v="1"/>
    <x v="6"/>
    <x v="33"/>
    <n v="20.96"/>
    <n v="2"/>
    <n v="0"/>
    <n v="5.24"/>
  </r>
  <r>
    <n v="4316"/>
    <x v="2143"/>
    <x v="1"/>
    <x v="608"/>
    <d v="2012-07-01T00:00:00"/>
    <s v="Standard Class"/>
    <x v="269"/>
    <s v="Alan Barnes"/>
    <x v="0"/>
    <s v="United States"/>
    <s v="Los Angeles"/>
    <x v="1"/>
    <n v="90045"/>
    <x v="1"/>
    <x v="805"/>
    <x v="1"/>
    <x v="8"/>
    <x v="795"/>
    <n v="88.751999999999995"/>
    <n v="3"/>
    <n v="0.2"/>
    <n v="27.734999999999996"/>
  </r>
  <r>
    <n v="4317"/>
    <x v="2143"/>
    <x v="1"/>
    <x v="608"/>
    <d v="2012-07-01T00:00:00"/>
    <s v="Standard Class"/>
    <x v="269"/>
    <s v="Alan Barnes"/>
    <x v="0"/>
    <s v="United States"/>
    <s v="Los Angeles"/>
    <x v="1"/>
    <n v="90045"/>
    <x v="1"/>
    <x v="537"/>
    <x v="1"/>
    <x v="4"/>
    <x v="532"/>
    <n v="304.23"/>
    <n v="3"/>
    <n v="0"/>
    <n v="9.126899999999992"/>
  </r>
  <r>
    <n v="4318"/>
    <x v="2144"/>
    <x v="1"/>
    <x v="353"/>
    <d v="2012-08-02T00:00:00"/>
    <s v="Standard Class"/>
    <x v="66"/>
    <s v="Helen Andreada"/>
    <x v="0"/>
    <s v="United States"/>
    <s v="San Francisco"/>
    <x v="1"/>
    <n v="94110"/>
    <x v="1"/>
    <x v="556"/>
    <x v="1"/>
    <x v="12"/>
    <x v="550"/>
    <n v="167.86"/>
    <n v="2"/>
    <n v="0"/>
    <n v="78.894199999999998"/>
  </r>
  <r>
    <n v="4319"/>
    <x v="2145"/>
    <x v="3"/>
    <x v="226"/>
    <d v="2014-12-12T00:00:00"/>
    <s v="Standard Class"/>
    <x v="290"/>
    <s v="Debra Catini"/>
    <x v="0"/>
    <s v="United States"/>
    <s v="Richmond"/>
    <x v="17"/>
    <n v="23223"/>
    <x v="0"/>
    <x v="1649"/>
    <x v="0"/>
    <x v="5"/>
    <x v="1629"/>
    <n v="82.38"/>
    <n v="6"/>
    <n v="0"/>
    <n v="25.537799999999997"/>
  </r>
  <r>
    <n v="4320"/>
    <x v="2146"/>
    <x v="2"/>
    <x v="282"/>
    <d v="2012-01-03T00:00:00"/>
    <s v="Second Class"/>
    <x v="461"/>
    <s v="Shui Tom"/>
    <x v="0"/>
    <s v="United States"/>
    <s v="Albuquerque"/>
    <x v="27"/>
    <n v="87105"/>
    <x v="1"/>
    <x v="1136"/>
    <x v="2"/>
    <x v="7"/>
    <x v="1115"/>
    <n v="23.976000000000003"/>
    <n v="3"/>
    <n v="0.2"/>
    <n v="-5.694300000000001"/>
  </r>
  <r>
    <n v="4321"/>
    <x v="2146"/>
    <x v="2"/>
    <x v="282"/>
    <d v="2012-01-03T00:00:00"/>
    <s v="Second Class"/>
    <x v="461"/>
    <s v="Shui Tom"/>
    <x v="0"/>
    <s v="United States"/>
    <s v="Albuquerque"/>
    <x v="27"/>
    <n v="87105"/>
    <x v="1"/>
    <x v="1291"/>
    <x v="1"/>
    <x v="4"/>
    <x v="1268"/>
    <n v="33.29"/>
    <n v="1"/>
    <n v="0"/>
    <n v="7.9895999999999994"/>
  </r>
  <r>
    <n v="4322"/>
    <x v="2147"/>
    <x v="1"/>
    <x v="966"/>
    <d v="2012-02-19T00:00:00"/>
    <s v="Standard Class"/>
    <x v="41"/>
    <s v="Karl Braun"/>
    <x v="0"/>
    <s v="United States"/>
    <s v="Akron"/>
    <x v="24"/>
    <n v="44312"/>
    <x v="3"/>
    <x v="444"/>
    <x v="1"/>
    <x v="8"/>
    <x v="439"/>
    <n v="14.952000000000004"/>
    <n v="2"/>
    <n v="0.7"/>
    <n v="-11.961599999999997"/>
  </r>
  <r>
    <n v="4323"/>
    <x v="2147"/>
    <x v="1"/>
    <x v="966"/>
    <d v="2012-02-19T00:00:00"/>
    <s v="Standard Class"/>
    <x v="41"/>
    <s v="Karl Braun"/>
    <x v="0"/>
    <s v="United States"/>
    <s v="Akron"/>
    <x v="24"/>
    <n v="44312"/>
    <x v="3"/>
    <x v="1400"/>
    <x v="2"/>
    <x v="7"/>
    <x v="1378"/>
    <n v="323.98199999999997"/>
    <n v="3"/>
    <n v="0.4"/>
    <n v="-80.995500000000021"/>
  </r>
  <r>
    <n v="4324"/>
    <x v="2147"/>
    <x v="1"/>
    <x v="966"/>
    <d v="2012-02-19T00:00:00"/>
    <s v="Standard Class"/>
    <x v="41"/>
    <s v="Karl Braun"/>
    <x v="0"/>
    <s v="United States"/>
    <s v="Akron"/>
    <x v="24"/>
    <n v="44312"/>
    <x v="3"/>
    <x v="315"/>
    <x v="1"/>
    <x v="8"/>
    <x v="312"/>
    <n v="2.2860000000000005"/>
    <n v="2"/>
    <n v="0.7"/>
    <n v="-1.6763999999999997"/>
  </r>
  <r>
    <n v="4325"/>
    <x v="2147"/>
    <x v="1"/>
    <x v="966"/>
    <d v="2012-02-19T00:00:00"/>
    <s v="Standard Class"/>
    <x v="41"/>
    <s v="Karl Braun"/>
    <x v="0"/>
    <s v="United States"/>
    <s v="Akron"/>
    <x v="24"/>
    <n v="44312"/>
    <x v="3"/>
    <x v="879"/>
    <x v="1"/>
    <x v="6"/>
    <x v="864"/>
    <n v="14.352000000000002"/>
    <n v="3"/>
    <n v="0.2"/>
    <n v="0.8969999999999998"/>
  </r>
  <r>
    <n v="4326"/>
    <x v="2147"/>
    <x v="1"/>
    <x v="966"/>
    <d v="2012-02-19T00:00:00"/>
    <s v="Standard Class"/>
    <x v="41"/>
    <s v="Karl Braun"/>
    <x v="0"/>
    <s v="United States"/>
    <s v="Akron"/>
    <x v="24"/>
    <n v="44312"/>
    <x v="3"/>
    <x v="1048"/>
    <x v="2"/>
    <x v="11"/>
    <x v="1028"/>
    <n v="71.975999999999999"/>
    <n v="3"/>
    <n v="0.2"/>
    <n v="0.89969999999999573"/>
  </r>
  <r>
    <n v="4327"/>
    <x v="2148"/>
    <x v="0"/>
    <x v="967"/>
    <d v="2013-01-27T00:00:00"/>
    <s v="First Class"/>
    <x v="422"/>
    <s v="Todd Boyes"/>
    <x v="1"/>
    <s v="United States"/>
    <s v="Plainfield"/>
    <x v="30"/>
    <n v="7060"/>
    <x v="3"/>
    <x v="1320"/>
    <x v="1"/>
    <x v="6"/>
    <x v="1297"/>
    <n v="9.2099999999999991"/>
    <n v="3"/>
    <n v="0"/>
    <n v="2.3025000000000002"/>
  </r>
  <r>
    <n v="4328"/>
    <x v="2148"/>
    <x v="0"/>
    <x v="967"/>
    <d v="2013-01-27T00:00:00"/>
    <s v="First Class"/>
    <x v="422"/>
    <s v="Todd Boyes"/>
    <x v="1"/>
    <s v="United States"/>
    <s v="Plainfield"/>
    <x v="30"/>
    <n v="7060"/>
    <x v="3"/>
    <x v="1552"/>
    <x v="1"/>
    <x v="10"/>
    <x v="1531"/>
    <n v="18"/>
    <n v="5"/>
    <n v="0"/>
    <n v="8.2799999999999994"/>
  </r>
  <r>
    <n v="4329"/>
    <x v="2149"/>
    <x v="3"/>
    <x v="719"/>
    <d v="2014-04-08T00:00:00"/>
    <s v="Standard Class"/>
    <x v="547"/>
    <s v="John Castell"/>
    <x v="0"/>
    <s v="United States"/>
    <s v="New York City"/>
    <x v="15"/>
    <n v="10011"/>
    <x v="3"/>
    <x v="1446"/>
    <x v="1"/>
    <x v="10"/>
    <x v="1424"/>
    <n v="42.929999999999993"/>
    <n v="9"/>
    <n v="0"/>
    <n v="19.318499999999997"/>
  </r>
  <r>
    <n v="4330"/>
    <x v="2150"/>
    <x v="3"/>
    <x v="621"/>
    <d v="2014-10-10T00:00:00"/>
    <s v="Standard Class"/>
    <x v="138"/>
    <s v="Patrick O'Brill"/>
    <x v="0"/>
    <s v="United States"/>
    <s v="Hialeah"/>
    <x v="2"/>
    <n v="33012"/>
    <x v="0"/>
    <x v="1650"/>
    <x v="1"/>
    <x v="10"/>
    <x v="1630"/>
    <n v="15.552000000000003"/>
    <n v="3"/>
    <n v="0.2"/>
    <n v="5.4432"/>
  </r>
  <r>
    <n v="4331"/>
    <x v="2150"/>
    <x v="3"/>
    <x v="621"/>
    <d v="2014-10-10T00:00:00"/>
    <s v="Standard Class"/>
    <x v="138"/>
    <s v="Patrick O'Brill"/>
    <x v="0"/>
    <s v="United States"/>
    <s v="Hialeah"/>
    <x v="2"/>
    <n v="33012"/>
    <x v="0"/>
    <x v="566"/>
    <x v="1"/>
    <x v="9"/>
    <x v="561"/>
    <n v="17.920000000000002"/>
    <n v="5"/>
    <n v="0.2"/>
    <n v="1.1200000000000001"/>
  </r>
  <r>
    <n v="4332"/>
    <x v="2151"/>
    <x v="3"/>
    <x v="853"/>
    <d v="2014-09-07T00:00:00"/>
    <s v="Standard Class"/>
    <x v="286"/>
    <s v="Sung Shariari"/>
    <x v="0"/>
    <s v="United States"/>
    <s v="Redmond"/>
    <x v="4"/>
    <n v="98052"/>
    <x v="1"/>
    <x v="84"/>
    <x v="2"/>
    <x v="11"/>
    <x v="84"/>
    <n v="19.989999999999998"/>
    <n v="1"/>
    <n v="0"/>
    <n v="6.796599999999998"/>
  </r>
  <r>
    <n v="4333"/>
    <x v="2151"/>
    <x v="3"/>
    <x v="853"/>
    <d v="2014-09-07T00:00:00"/>
    <s v="Standard Class"/>
    <x v="286"/>
    <s v="Sung Shariari"/>
    <x v="0"/>
    <s v="United States"/>
    <s v="Redmond"/>
    <x v="4"/>
    <n v="98052"/>
    <x v="1"/>
    <x v="1547"/>
    <x v="1"/>
    <x v="8"/>
    <x v="1526"/>
    <n v="22.92"/>
    <n v="5"/>
    <n v="0.2"/>
    <n v="8.0219999999999985"/>
  </r>
  <r>
    <n v="4334"/>
    <x v="2152"/>
    <x v="1"/>
    <x v="379"/>
    <d v="2012-12-27T00:00:00"/>
    <s v="Standard Class"/>
    <x v="742"/>
    <s v="Roger Demir"/>
    <x v="0"/>
    <s v="United States"/>
    <s v="Daytona Beach"/>
    <x v="2"/>
    <n v="32114"/>
    <x v="0"/>
    <x v="1651"/>
    <x v="2"/>
    <x v="11"/>
    <x v="1631"/>
    <n v="50.88"/>
    <n v="6"/>
    <n v="0.2"/>
    <n v="14.628000000000005"/>
  </r>
  <r>
    <n v="4335"/>
    <x v="2152"/>
    <x v="1"/>
    <x v="379"/>
    <d v="2012-12-27T00:00:00"/>
    <s v="Standard Class"/>
    <x v="742"/>
    <s v="Roger Demir"/>
    <x v="0"/>
    <s v="United States"/>
    <s v="Daytona Beach"/>
    <x v="2"/>
    <n v="32114"/>
    <x v="0"/>
    <x v="830"/>
    <x v="1"/>
    <x v="12"/>
    <x v="817"/>
    <n v="27.312000000000001"/>
    <n v="2"/>
    <n v="0.2"/>
    <n v="9.2178000000000004"/>
  </r>
  <r>
    <n v="4336"/>
    <x v="2153"/>
    <x v="1"/>
    <x v="139"/>
    <d v="2012-12-24T00:00:00"/>
    <s v="Standard Class"/>
    <x v="47"/>
    <s v="Gary Zandusky"/>
    <x v="0"/>
    <s v="United States"/>
    <s v="Bullhead City"/>
    <x v="16"/>
    <n v="86442"/>
    <x v="1"/>
    <x v="1652"/>
    <x v="1"/>
    <x v="12"/>
    <x v="1632"/>
    <n v="7.9200000000000008"/>
    <n v="1"/>
    <n v="0.2"/>
    <n v="2.7719999999999994"/>
  </r>
  <r>
    <n v="4337"/>
    <x v="2153"/>
    <x v="1"/>
    <x v="139"/>
    <d v="2012-12-24T00:00:00"/>
    <s v="Standard Class"/>
    <x v="47"/>
    <s v="Gary Zandusky"/>
    <x v="0"/>
    <s v="United States"/>
    <s v="Bullhead City"/>
    <x v="16"/>
    <n v="86442"/>
    <x v="1"/>
    <x v="1104"/>
    <x v="0"/>
    <x v="5"/>
    <x v="1084"/>
    <n v="14.368000000000002"/>
    <n v="2"/>
    <n v="0.2"/>
    <n v="3.9512"/>
  </r>
  <r>
    <n v="4338"/>
    <x v="2154"/>
    <x v="1"/>
    <x v="154"/>
    <d v="2012-12-01T00:00:00"/>
    <s v="Standard Class"/>
    <x v="17"/>
    <s v="Steve Nguyen"/>
    <x v="2"/>
    <s v="United States"/>
    <s v="Los Angeles"/>
    <x v="1"/>
    <n v="90049"/>
    <x v="1"/>
    <x v="357"/>
    <x v="2"/>
    <x v="11"/>
    <x v="353"/>
    <n v="107.97"/>
    <n v="3"/>
    <n v="0"/>
    <n v="22.6737"/>
  </r>
  <r>
    <n v="4339"/>
    <x v="2154"/>
    <x v="1"/>
    <x v="154"/>
    <d v="2012-12-01T00:00:00"/>
    <s v="Standard Class"/>
    <x v="17"/>
    <s v="Steve Nguyen"/>
    <x v="2"/>
    <s v="United States"/>
    <s v="Los Angeles"/>
    <x v="1"/>
    <n v="90049"/>
    <x v="1"/>
    <x v="67"/>
    <x v="1"/>
    <x v="10"/>
    <x v="67"/>
    <n v="113.82"/>
    <n v="3"/>
    <n v="0"/>
    <n v="53.495399999999989"/>
  </r>
  <r>
    <n v="4340"/>
    <x v="2155"/>
    <x v="3"/>
    <x v="151"/>
    <d v="2014-09-02T00:00:00"/>
    <s v="Standard Class"/>
    <x v="729"/>
    <s v="Dana Kaydos"/>
    <x v="0"/>
    <s v="United States"/>
    <s v="Franklin"/>
    <x v="18"/>
    <n v="37064"/>
    <x v="0"/>
    <x v="974"/>
    <x v="1"/>
    <x v="10"/>
    <x v="959"/>
    <n v="5.1840000000000011"/>
    <n v="1"/>
    <n v="0.2"/>
    <n v="1.8144"/>
  </r>
  <r>
    <n v="4341"/>
    <x v="2156"/>
    <x v="2"/>
    <x v="579"/>
    <d v="2011-03-22T00:00:00"/>
    <s v="Same Day"/>
    <x v="718"/>
    <s v="Vivian Mathis"/>
    <x v="0"/>
    <s v="United States"/>
    <s v="Portage"/>
    <x v="14"/>
    <n v="46368"/>
    <x v="2"/>
    <x v="359"/>
    <x v="1"/>
    <x v="6"/>
    <x v="355"/>
    <n v="16.28"/>
    <n v="2"/>
    <n v="0"/>
    <n v="6.5120000000000005"/>
  </r>
  <r>
    <n v="4342"/>
    <x v="2157"/>
    <x v="3"/>
    <x v="94"/>
    <d v="2014-12-22T00:00:00"/>
    <s v="Standard Class"/>
    <x v="673"/>
    <s v="Giulietta Baptist"/>
    <x v="0"/>
    <s v="United States"/>
    <s v="Arlington"/>
    <x v="17"/>
    <n v="22204"/>
    <x v="0"/>
    <x v="245"/>
    <x v="1"/>
    <x v="4"/>
    <x v="243"/>
    <n v="544.38"/>
    <n v="3"/>
    <n v="0"/>
    <n v="157.87019999999993"/>
  </r>
  <r>
    <n v="4343"/>
    <x v="2158"/>
    <x v="3"/>
    <x v="498"/>
    <d v="2014-03-23T00:00:00"/>
    <s v="First Class"/>
    <x v="444"/>
    <s v="Natalie DeCherney"/>
    <x v="0"/>
    <s v="United States"/>
    <s v="San Francisco"/>
    <x v="1"/>
    <n v="94110"/>
    <x v="1"/>
    <x v="925"/>
    <x v="1"/>
    <x v="8"/>
    <x v="908"/>
    <n v="19.824000000000002"/>
    <n v="6"/>
    <n v="0.2"/>
    <n v="6.690599999999999"/>
  </r>
  <r>
    <n v="4344"/>
    <x v="2158"/>
    <x v="3"/>
    <x v="498"/>
    <d v="2014-03-23T00:00:00"/>
    <s v="First Class"/>
    <x v="444"/>
    <s v="Natalie DeCherney"/>
    <x v="0"/>
    <s v="United States"/>
    <s v="San Francisco"/>
    <x v="1"/>
    <n v="94110"/>
    <x v="1"/>
    <x v="1075"/>
    <x v="2"/>
    <x v="7"/>
    <x v="1056"/>
    <n v="657.50400000000002"/>
    <n v="6"/>
    <n v="0.2"/>
    <n v="-131.50080000000005"/>
  </r>
  <r>
    <n v="4345"/>
    <x v="2158"/>
    <x v="3"/>
    <x v="498"/>
    <d v="2014-03-23T00:00:00"/>
    <s v="First Class"/>
    <x v="444"/>
    <s v="Natalie DeCherney"/>
    <x v="0"/>
    <s v="United States"/>
    <s v="San Francisco"/>
    <x v="1"/>
    <n v="94110"/>
    <x v="1"/>
    <x v="100"/>
    <x v="2"/>
    <x v="11"/>
    <x v="100"/>
    <n v="99.54"/>
    <n v="2"/>
    <n v="0"/>
    <n v="10.949399999999997"/>
  </r>
  <r>
    <n v="4346"/>
    <x v="2158"/>
    <x v="3"/>
    <x v="498"/>
    <d v="2014-03-23T00:00:00"/>
    <s v="First Class"/>
    <x v="444"/>
    <s v="Natalie DeCherney"/>
    <x v="0"/>
    <s v="United States"/>
    <s v="San Francisco"/>
    <x v="1"/>
    <n v="94110"/>
    <x v="1"/>
    <x v="1135"/>
    <x v="2"/>
    <x v="11"/>
    <x v="1114"/>
    <n v="199.96"/>
    <n v="4"/>
    <n v="0"/>
    <n v="85.982800000000012"/>
  </r>
  <r>
    <n v="4347"/>
    <x v="2159"/>
    <x v="0"/>
    <x v="31"/>
    <d v="2013-09-26T00:00:00"/>
    <s v="Standard Class"/>
    <x v="570"/>
    <s v="Magdelene Morse"/>
    <x v="0"/>
    <s v="United States"/>
    <s v="New Rochelle"/>
    <x v="15"/>
    <n v="10801"/>
    <x v="3"/>
    <x v="654"/>
    <x v="0"/>
    <x v="1"/>
    <x v="648"/>
    <n v="631.78200000000004"/>
    <n v="2"/>
    <n v="0.1"/>
    <n v="140.39599999999993"/>
  </r>
  <r>
    <n v="4348"/>
    <x v="2159"/>
    <x v="0"/>
    <x v="31"/>
    <d v="2013-09-26T00:00:00"/>
    <s v="Standard Class"/>
    <x v="570"/>
    <s v="Magdelene Morse"/>
    <x v="0"/>
    <s v="United States"/>
    <s v="New Rochelle"/>
    <x v="15"/>
    <n v="10801"/>
    <x v="3"/>
    <x v="1653"/>
    <x v="0"/>
    <x v="5"/>
    <x v="1633"/>
    <n v="60.72"/>
    <n v="3"/>
    <n v="0"/>
    <n v="26.1096"/>
  </r>
  <r>
    <n v="4349"/>
    <x v="2160"/>
    <x v="3"/>
    <x v="221"/>
    <d v="2014-11-30T00:00:00"/>
    <s v="Second Class"/>
    <x v="597"/>
    <s v="Mark Van Huff"/>
    <x v="0"/>
    <s v="United States"/>
    <s v="Mesa"/>
    <x v="16"/>
    <n v="85204"/>
    <x v="1"/>
    <x v="655"/>
    <x v="1"/>
    <x v="8"/>
    <x v="649"/>
    <n v="20.724000000000004"/>
    <n v="2"/>
    <n v="0.7"/>
    <n v="-15.197599999999994"/>
  </r>
  <r>
    <n v="4350"/>
    <x v="2160"/>
    <x v="3"/>
    <x v="221"/>
    <d v="2014-11-30T00:00:00"/>
    <s v="Second Class"/>
    <x v="597"/>
    <s v="Mark Van Huff"/>
    <x v="0"/>
    <s v="United States"/>
    <s v="Mesa"/>
    <x v="16"/>
    <n v="85204"/>
    <x v="1"/>
    <x v="391"/>
    <x v="1"/>
    <x v="4"/>
    <x v="387"/>
    <n v="415.87200000000007"/>
    <n v="8"/>
    <n v="0.2"/>
    <n v="-41.587199999999996"/>
  </r>
  <r>
    <n v="4351"/>
    <x v="2161"/>
    <x v="3"/>
    <x v="645"/>
    <d v="2014-04-16T00:00:00"/>
    <s v="Standard Class"/>
    <x v="691"/>
    <s v="Jack Lebron"/>
    <x v="0"/>
    <s v="United States"/>
    <s v="Lancaster"/>
    <x v="24"/>
    <n v="43130"/>
    <x v="3"/>
    <x v="470"/>
    <x v="1"/>
    <x v="4"/>
    <x v="466"/>
    <n v="16.768000000000001"/>
    <n v="2"/>
    <n v="0.2"/>
    <n v="1.4672000000000001"/>
  </r>
  <r>
    <n v="4352"/>
    <x v="2161"/>
    <x v="3"/>
    <x v="645"/>
    <d v="2014-04-16T00:00:00"/>
    <s v="Standard Class"/>
    <x v="691"/>
    <s v="Jack Lebron"/>
    <x v="0"/>
    <s v="United States"/>
    <s v="Lancaster"/>
    <x v="24"/>
    <n v="43130"/>
    <x v="3"/>
    <x v="658"/>
    <x v="2"/>
    <x v="11"/>
    <x v="652"/>
    <n v="27.12"/>
    <n v="2"/>
    <n v="0.2"/>
    <n v="-4.7460000000000013"/>
  </r>
  <r>
    <n v="4353"/>
    <x v="2162"/>
    <x v="3"/>
    <x v="389"/>
    <d v="2014-12-13T00:00:00"/>
    <s v="Second Class"/>
    <x v="743"/>
    <s v="Alex Grayson"/>
    <x v="0"/>
    <s v="United States"/>
    <s v="Stockton"/>
    <x v="1"/>
    <n v="95207"/>
    <x v="1"/>
    <x v="1620"/>
    <x v="2"/>
    <x v="7"/>
    <x v="1602"/>
    <n v="95.84"/>
    <n v="4"/>
    <n v="0.2"/>
    <n v="34.741999999999997"/>
  </r>
  <r>
    <n v="4354"/>
    <x v="2162"/>
    <x v="3"/>
    <x v="389"/>
    <d v="2014-12-13T00:00:00"/>
    <s v="Second Class"/>
    <x v="743"/>
    <s v="Alex Grayson"/>
    <x v="0"/>
    <s v="United States"/>
    <s v="Stockton"/>
    <x v="1"/>
    <n v="95207"/>
    <x v="1"/>
    <x v="510"/>
    <x v="1"/>
    <x v="10"/>
    <x v="505"/>
    <n v="12.96"/>
    <n v="2"/>
    <n v="0"/>
    <n v="6.2208000000000006"/>
  </r>
  <r>
    <n v="4355"/>
    <x v="2163"/>
    <x v="3"/>
    <x v="221"/>
    <d v="2014-11-27T00:00:00"/>
    <s v="Second Class"/>
    <x v="550"/>
    <s v="Michael Dominguez"/>
    <x v="1"/>
    <s v="United States"/>
    <s v="Asheville"/>
    <x v="3"/>
    <n v="28806"/>
    <x v="0"/>
    <x v="741"/>
    <x v="1"/>
    <x v="8"/>
    <x v="732"/>
    <n v="19.008000000000003"/>
    <n v="8"/>
    <n v="0.7"/>
    <n v="-12.671999999999997"/>
  </r>
  <r>
    <n v="4356"/>
    <x v="2164"/>
    <x v="1"/>
    <x v="784"/>
    <d v="2012-12-07T00:00:00"/>
    <s v="Second Class"/>
    <x v="197"/>
    <s v="Rose O'Brian"/>
    <x v="0"/>
    <s v="United States"/>
    <s v="Clarksville"/>
    <x v="18"/>
    <n v="37042"/>
    <x v="0"/>
    <x v="692"/>
    <x v="1"/>
    <x v="8"/>
    <x v="685"/>
    <n v="1598.0580000000002"/>
    <n v="7"/>
    <n v="0.7"/>
    <n v="-1065.3719999999998"/>
  </r>
  <r>
    <n v="4357"/>
    <x v="2164"/>
    <x v="1"/>
    <x v="784"/>
    <d v="2012-12-07T00:00:00"/>
    <s v="Second Class"/>
    <x v="197"/>
    <s v="Rose O'Brian"/>
    <x v="0"/>
    <s v="United States"/>
    <s v="Clarksville"/>
    <x v="18"/>
    <n v="37042"/>
    <x v="0"/>
    <x v="684"/>
    <x v="1"/>
    <x v="6"/>
    <x v="677"/>
    <n v="36.96"/>
    <n v="4"/>
    <n v="0.2"/>
    <n v="12.011999999999999"/>
  </r>
  <r>
    <n v="4358"/>
    <x v="2165"/>
    <x v="3"/>
    <x v="157"/>
    <d v="2014-12-12T00:00:00"/>
    <s v="Same Day"/>
    <x v="625"/>
    <s v="Ralph Ritter"/>
    <x v="0"/>
    <s v="United States"/>
    <s v="Aurora"/>
    <x v="10"/>
    <n v="60505"/>
    <x v="2"/>
    <x v="289"/>
    <x v="1"/>
    <x v="10"/>
    <x v="286"/>
    <n v="10.368000000000002"/>
    <n v="2"/>
    <n v="0.2"/>
    <n v="3.6288"/>
  </r>
  <r>
    <n v="4359"/>
    <x v="2165"/>
    <x v="3"/>
    <x v="157"/>
    <d v="2014-12-12T00:00:00"/>
    <s v="Same Day"/>
    <x v="625"/>
    <s v="Ralph Ritter"/>
    <x v="0"/>
    <s v="United States"/>
    <s v="Aurora"/>
    <x v="10"/>
    <n v="60505"/>
    <x v="2"/>
    <x v="622"/>
    <x v="0"/>
    <x v="5"/>
    <x v="616"/>
    <n v="77.720000000000013"/>
    <n v="1"/>
    <n v="0.6"/>
    <n v="-66.061999999999998"/>
  </r>
  <r>
    <n v="4360"/>
    <x v="2165"/>
    <x v="3"/>
    <x v="157"/>
    <d v="2014-12-12T00:00:00"/>
    <s v="Same Day"/>
    <x v="625"/>
    <s v="Ralph Ritter"/>
    <x v="0"/>
    <s v="United States"/>
    <s v="Aurora"/>
    <x v="10"/>
    <n v="60505"/>
    <x v="2"/>
    <x v="873"/>
    <x v="0"/>
    <x v="1"/>
    <x v="858"/>
    <n v="520.46399999999994"/>
    <n v="2"/>
    <n v="0.3"/>
    <n v="-14.870399999999961"/>
  </r>
  <r>
    <n v="4361"/>
    <x v="2166"/>
    <x v="0"/>
    <x v="206"/>
    <d v="2013-05-24T00:00:00"/>
    <s v="First Class"/>
    <x v="291"/>
    <s v="Christine Phan"/>
    <x v="1"/>
    <s v="United States"/>
    <s v="Warwick"/>
    <x v="34"/>
    <n v="2886"/>
    <x v="3"/>
    <x v="1654"/>
    <x v="1"/>
    <x v="10"/>
    <x v="33"/>
    <n v="111.96"/>
    <n v="2"/>
    <n v="0"/>
    <n v="54.860399999999998"/>
  </r>
  <r>
    <n v="4362"/>
    <x v="2167"/>
    <x v="3"/>
    <x v="922"/>
    <d v="2014-02-22T00:00:00"/>
    <s v="Second Class"/>
    <x v="328"/>
    <s v="Lauren Leatherbury"/>
    <x v="0"/>
    <s v="United States"/>
    <s v="Lafayette"/>
    <x v="28"/>
    <n v="70506"/>
    <x v="0"/>
    <x v="119"/>
    <x v="2"/>
    <x v="7"/>
    <x v="119"/>
    <n v="29.160000000000004"/>
    <n v="3"/>
    <n v="0"/>
    <n v="8.4563999999999986"/>
  </r>
  <r>
    <n v="4363"/>
    <x v="2168"/>
    <x v="3"/>
    <x v="968"/>
    <d v="2014-05-23T00:00:00"/>
    <s v="Second Class"/>
    <x v="396"/>
    <s v="Nat Carroll"/>
    <x v="0"/>
    <s v="United States"/>
    <s v="Fargo"/>
    <x v="46"/>
    <n v="58103"/>
    <x v="2"/>
    <x v="399"/>
    <x v="1"/>
    <x v="6"/>
    <x v="395"/>
    <n v="131.94"/>
    <n v="3"/>
    <n v="0"/>
    <n v="35.623800000000003"/>
  </r>
  <r>
    <n v="4364"/>
    <x v="2168"/>
    <x v="3"/>
    <x v="968"/>
    <d v="2014-05-23T00:00:00"/>
    <s v="Second Class"/>
    <x v="396"/>
    <s v="Nat Carroll"/>
    <x v="0"/>
    <s v="United States"/>
    <s v="Fargo"/>
    <x v="46"/>
    <n v="58103"/>
    <x v="2"/>
    <x v="313"/>
    <x v="1"/>
    <x v="6"/>
    <x v="310"/>
    <n v="25.92"/>
    <n v="4"/>
    <n v="0"/>
    <n v="8.2943999999999996"/>
  </r>
  <r>
    <n v="4365"/>
    <x v="2168"/>
    <x v="3"/>
    <x v="968"/>
    <d v="2014-05-23T00:00:00"/>
    <s v="Second Class"/>
    <x v="396"/>
    <s v="Nat Carroll"/>
    <x v="0"/>
    <s v="United States"/>
    <s v="Fargo"/>
    <x v="46"/>
    <n v="58103"/>
    <x v="2"/>
    <x v="718"/>
    <x v="1"/>
    <x v="4"/>
    <x v="710"/>
    <n v="704.76"/>
    <n v="4"/>
    <n v="0"/>
    <n v="162.09479999999996"/>
  </r>
  <r>
    <n v="4366"/>
    <x v="2168"/>
    <x v="3"/>
    <x v="968"/>
    <d v="2014-05-23T00:00:00"/>
    <s v="Second Class"/>
    <x v="396"/>
    <s v="Nat Carroll"/>
    <x v="0"/>
    <s v="United States"/>
    <s v="Fargo"/>
    <x v="46"/>
    <n v="58103"/>
    <x v="2"/>
    <x v="1099"/>
    <x v="1"/>
    <x v="13"/>
    <x v="33"/>
    <n v="7.41"/>
    <n v="3"/>
    <n v="0"/>
    <n v="3.4827000000000004"/>
  </r>
  <r>
    <n v="4367"/>
    <x v="2168"/>
    <x v="3"/>
    <x v="968"/>
    <d v="2014-05-23T00:00:00"/>
    <s v="Second Class"/>
    <x v="396"/>
    <s v="Nat Carroll"/>
    <x v="0"/>
    <s v="United States"/>
    <s v="Fargo"/>
    <x v="46"/>
    <n v="58103"/>
    <x v="2"/>
    <x v="1539"/>
    <x v="1"/>
    <x v="6"/>
    <x v="1518"/>
    <n v="21.5"/>
    <n v="10"/>
    <n v="0"/>
    <n v="7.094999999999998"/>
  </r>
  <r>
    <n v="4368"/>
    <x v="2169"/>
    <x v="3"/>
    <x v="220"/>
    <d v="2014-09-14T00:00:00"/>
    <s v="Second Class"/>
    <x v="66"/>
    <s v="Helen Andreada"/>
    <x v="0"/>
    <s v="United States"/>
    <s v="Chicago"/>
    <x v="10"/>
    <n v="60623"/>
    <x v="2"/>
    <x v="1321"/>
    <x v="1"/>
    <x v="13"/>
    <x v="1298"/>
    <n v="10.528"/>
    <n v="4"/>
    <n v="0.2"/>
    <n v="3.2899999999999996"/>
  </r>
  <r>
    <n v="4369"/>
    <x v="2169"/>
    <x v="3"/>
    <x v="220"/>
    <d v="2014-09-14T00:00:00"/>
    <s v="Second Class"/>
    <x v="66"/>
    <s v="Helen Andreada"/>
    <x v="0"/>
    <s v="United States"/>
    <s v="Chicago"/>
    <x v="10"/>
    <n v="60623"/>
    <x v="2"/>
    <x v="630"/>
    <x v="1"/>
    <x v="10"/>
    <x v="624"/>
    <n v="20.544000000000004"/>
    <n v="6"/>
    <n v="0.2"/>
    <n v="6.4199999999999964"/>
  </r>
  <r>
    <n v="4370"/>
    <x v="2170"/>
    <x v="0"/>
    <x v="732"/>
    <d v="2013-11-11T00:00:00"/>
    <s v="Standard Class"/>
    <x v="671"/>
    <s v="Michelle Arnett"/>
    <x v="2"/>
    <s v="United States"/>
    <s v="Lawrence"/>
    <x v="14"/>
    <n v="46226"/>
    <x v="2"/>
    <x v="542"/>
    <x v="1"/>
    <x v="8"/>
    <x v="537"/>
    <n v="104.9"/>
    <n v="5"/>
    <n v="0"/>
    <n v="50.351999999999997"/>
  </r>
  <r>
    <n v="4371"/>
    <x v="2170"/>
    <x v="0"/>
    <x v="732"/>
    <d v="2013-11-11T00:00:00"/>
    <s v="Standard Class"/>
    <x v="671"/>
    <s v="Michelle Arnett"/>
    <x v="2"/>
    <s v="United States"/>
    <s v="Lawrence"/>
    <x v="14"/>
    <n v="46226"/>
    <x v="2"/>
    <x v="1571"/>
    <x v="1"/>
    <x v="6"/>
    <x v="1553"/>
    <n v="39.68"/>
    <n v="2"/>
    <n v="0"/>
    <n v="16.268800000000002"/>
  </r>
  <r>
    <n v="4372"/>
    <x v="2170"/>
    <x v="0"/>
    <x v="732"/>
    <d v="2013-11-11T00:00:00"/>
    <s v="Standard Class"/>
    <x v="671"/>
    <s v="Michelle Arnett"/>
    <x v="2"/>
    <s v="United States"/>
    <s v="Lawrence"/>
    <x v="14"/>
    <n v="46226"/>
    <x v="2"/>
    <x v="1655"/>
    <x v="1"/>
    <x v="2"/>
    <x v="1634"/>
    <n v="51.75"/>
    <n v="5"/>
    <n v="0"/>
    <n v="24.84"/>
  </r>
  <r>
    <n v="4373"/>
    <x v="2171"/>
    <x v="3"/>
    <x v="283"/>
    <d v="2014-07-26T00:00:00"/>
    <s v="Second Class"/>
    <x v="23"/>
    <s v="Lena Hernandez"/>
    <x v="0"/>
    <s v="United States"/>
    <s v="Elkhart"/>
    <x v="14"/>
    <n v="46514"/>
    <x v="2"/>
    <x v="241"/>
    <x v="1"/>
    <x v="6"/>
    <x v="239"/>
    <n v="11.68"/>
    <n v="2"/>
    <n v="0"/>
    <n v="5.4895999999999994"/>
  </r>
  <r>
    <n v="4374"/>
    <x v="2171"/>
    <x v="3"/>
    <x v="283"/>
    <d v="2014-07-26T00:00:00"/>
    <s v="Second Class"/>
    <x v="23"/>
    <s v="Lena Hernandez"/>
    <x v="0"/>
    <s v="United States"/>
    <s v="Elkhart"/>
    <x v="14"/>
    <n v="46514"/>
    <x v="2"/>
    <x v="1365"/>
    <x v="2"/>
    <x v="11"/>
    <x v="1539"/>
    <n v="159.75"/>
    <n v="5"/>
    <n v="0"/>
    <n v="11.182499999999997"/>
  </r>
  <r>
    <n v="4375"/>
    <x v="2172"/>
    <x v="0"/>
    <x v="741"/>
    <d v="2013-11-25T00:00:00"/>
    <s v="Standard Class"/>
    <x v="115"/>
    <s v="Sean Braxton"/>
    <x v="1"/>
    <s v="United States"/>
    <s v="Kent"/>
    <x v="24"/>
    <n v="44240"/>
    <x v="3"/>
    <x v="1656"/>
    <x v="1"/>
    <x v="9"/>
    <x v="1635"/>
    <n v="103.96799999999999"/>
    <n v="6"/>
    <n v="0.2"/>
    <n v="16.894799999999996"/>
  </r>
  <r>
    <n v="4376"/>
    <x v="2173"/>
    <x v="2"/>
    <x v="573"/>
    <d v="2011-04-30T00:00:00"/>
    <s v="Standard Class"/>
    <x v="457"/>
    <s v="Beth Thompson"/>
    <x v="2"/>
    <s v="United States"/>
    <s v="San Gabriel"/>
    <x v="1"/>
    <n v="91776"/>
    <x v="1"/>
    <x v="71"/>
    <x v="0"/>
    <x v="5"/>
    <x v="71"/>
    <n v="303.25"/>
    <n v="5"/>
    <n v="0"/>
    <n v="63.682499999999997"/>
  </r>
  <r>
    <n v="4377"/>
    <x v="2173"/>
    <x v="2"/>
    <x v="573"/>
    <d v="2011-04-30T00:00:00"/>
    <s v="Standard Class"/>
    <x v="457"/>
    <s v="Beth Thompson"/>
    <x v="2"/>
    <s v="United States"/>
    <s v="San Gabriel"/>
    <x v="1"/>
    <n v="91776"/>
    <x v="1"/>
    <x v="1284"/>
    <x v="1"/>
    <x v="9"/>
    <x v="1260"/>
    <n v="270.71999999999997"/>
    <n v="3"/>
    <n v="0"/>
    <n v="78.508799999999965"/>
  </r>
  <r>
    <n v="4378"/>
    <x v="2173"/>
    <x v="2"/>
    <x v="573"/>
    <d v="2011-04-30T00:00:00"/>
    <s v="Standard Class"/>
    <x v="457"/>
    <s v="Beth Thompson"/>
    <x v="2"/>
    <s v="United States"/>
    <s v="San Gabriel"/>
    <x v="1"/>
    <n v="91776"/>
    <x v="1"/>
    <x v="873"/>
    <x v="0"/>
    <x v="1"/>
    <x v="858"/>
    <n v="1487.04"/>
    <n v="5"/>
    <n v="0.2"/>
    <n v="148.70400000000006"/>
  </r>
  <r>
    <n v="4379"/>
    <x v="2174"/>
    <x v="1"/>
    <x v="672"/>
    <d v="2012-12-02T00:00:00"/>
    <s v="Second Class"/>
    <x v="28"/>
    <s v="Paul Stevenson"/>
    <x v="2"/>
    <s v="United States"/>
    <s v="Henderson"/>
    <x v="0"/>
    <n v="42420"/>
    <x v="0"/>
    <x v="755"/>
    <x v="1"/>
    <x v="12"/>
    <x v="746"/>
    <n v="17.48"/>
    <n v="2"/>
    <n v="0"/>
    <n v="8.2156000000000002"/>
  </r>
  <r>
    <n v="4380"/>
    <x v="2174"/>
    <x v="1"/>
    <x v="672"/>
    <d v="2012-12-02T00:00:00"/>
    <s v="Second Class"/>
    <x v="28"/>
    <s v="Paul Stevenson"/>
    <x v="2"/>
    <s v="United States"/>
    <s v="Henderson"/>
    <x v="0"/>
    <n v="42420"/>
    <x v="0"/>
    <x v="842"/>
    <x v="1"/>
    <x v="12"/>
    <x v="828"/>
    <n v="71.88"/>
    <n v="2"/>
    <n v="0"/>
    <n v="32.345999999999997"/>
  </r>
  <r>
    <n v="4381"/>
    <x v="2175"/>
    <x v="1"/>
    <x v="969"/>
    <d v="2012-10-30T00:00:00"/>
    <s v="Standard Class"/>
    <x v="577"/>
    <s v="Trudy Brown"/>
    <x v="0"/>
    <s v="United States"/>
    <s v="San Francisco"/>
    <x v="1"/>
    <n v="94110"/>
    <x v="1"/>
    <x v="626"/>
    <x v="1"/>
    <x v="6"/>
    <x v="620"/>
    <n v="60.449999999999996"/>
    <n v="3"/>
    <n v="0"/>
    <n v="16.3215"/>
  </r>
  <r>
    <n v="4382"/>
    <x v="2175"/>
    <x v="1"/>
    <x v="969"/>
    <d v="2012-10-30T00:00:00"/>
    <s v="Standard Class"/>
    <x v="577"/>
    <s v="Trudy Brown"/>
    <x v="0"/>
    <s v="United States"/>
    <s v="San Francisco"/>
    <x v="1"/>
    <n v="94110"/>
    <x v="1"/>
    <x v="438"/>
    <x v="0"/>
    <x v="3"/>
    <x v="433"/>
    <n v="253.17599999999999"/>
    <n v="3"/>
    <n v="0.2"/>
    <n v="-31.64700000000002"/>
  </r>
  <r>
    <n v="4383"/>
    <x v="2176"/>
    <x v="1"/>
    <x v="603"/>
    <d v="2012-07-27T00:00:00"/>
    <s v="Standard Class"/>
    <x v="154"/>
    <s v="Russell Applegate"/>
    <x v="0"/>
    <s v="United States"/>
    <s v="Highland Park"/>
    <x v="10"/>
    <n v="60035"/>
    <x v="2"/>
    <x v="614"/>
    <x v="1"/>
    <x v="8"/>
    <x v="609"/>
    <n v="2.879999999999999"/>
    <n v="5"/>
    <n v="0.8"/>
    <n v="-4.4639999999999995"/>
  </r>
  <r>
    <n v="4384"/>
    <x v="2176"/>
    <x v="1"/>
    <x v="603"/>
    <d v="2012-07-27T00:00:00"/>
    <s v="Standard Class"/>
    <x v="154"/>
    <s v="Russell Applegate"/>
    <x v="0"/>
    <s v="United States"/>
    <s v="Highland Park"/>
    <x v="10"/>
    <n v="60035"/>
    <x v="2"/>
    <x v="1657"/>
    <x v="0"/>
    <x v="0"/>
    <x v="1636"/>
    <n v="384.94399999999996"/>
    <n v="4"/>
    <n v="0.3"/>
    <n v="-126.48159999999999"/>
  </r>
  <r>
    <n v="4385"/>
    <x v="2176"/>
    <x v="1"/>
    <x v="603"/>
    <d v="2012-07-27T00:00:00"/>
    <s v="Standard Class"/>
    <x v="154"/>
    <s v="Russell Applegate"/>
    <x v="0"/>
    <s v="United States"/>
    <s v="Highland Park"/>
    <x v="10"/>
    <n v="60035"/>
    <x v="2"/>
    <x v="664"/>
    <x v="2"/>
    <x v="7"/>
    <x v="658"/>
    <n v="153.584"/>
    <n v="2"/>
    <n v="0.2"/>
    <n v="13.438599999999994"/>
  </r>
  <r>
    <n v="4386"/>
    <x v="2176"/>
    <x v="1"/>
    <x v="603"/>
    <d v="2012-07-27T00:00:00"/>
    <s v="Standard Class"/>
    <x v="154"/>
    <s v="Russell Applegate"/>
    <x v="0"/>
    <s v="United States"/>
    <s v="Highland Park"/>
    <x v="10"/>
    <n v="60035"/>
    <x v="2"/>
    <x v="37"/>
    <x v="0"/>
    <x v="0"/>
    <x v="37"/>
    <n v="913.43000000000006"/>
    <n v="5"/>
    <n v="0.3"/>
    <n v="-52.195999999999913"/>
  </r>
  <r>
    <n v="4387"/>
    <x v="2177"/>
    <x v="0"/>
    <x v="189"/>
    <d v="2013-11-03T00:00:00"/>
    <s v="Standard Class"/>
    <x v="162"/>
    <s v="Bart Pistole"/>
    <x v="1"/>
    <s v="United States"/>
    <s v="San Francisco"/>
    <x v="1"/>
    <n v="94122"/>
    <x v="1"/>
    <x v="1644"/>
    <x v="1"/>
    <x v="9"/>
    <x v="33"/>
    <n v="43.92"/>
    <n v="4"/>
    <n v="0"/>
    <n v="11.858400000000003"/>
  </r>
  <r>
    <n v="4388"/>
    <x v="2177"/>
    <x v="0"/>
    <x v="189"/>
    <d v="2013-11-03T00:00:00"/>
    <s v="Standard Class"/>
    <x v="162"/>
    <s v="Bart Pistole"/>
    <x v="1"/>
    <s v="United States"/>
    <s v="San Francisco"/>
    <x v="1"/>
    <n v="94122"/>
    <x v="1"/>
    <x v="1124"/>
    <x v="1"/>
    <x v="8"/>
    <x v="1103"/>
    <n v="25.031999999999996"/>
    <n v="3"/>
    <n v="0.2"/>
    <n v="7.822499999999998"/>
  </r>
  <r>
    <n v="4389"/>
    <x v="2178"/>
    <x v="3"/>
    <x v="225"/>
    <d v="2014-11-23T00:00:00"/>
    <s v="First Class"/>
    <x v="303"/>
    <s v="Carlos Daly"/>
    <x v="0"/>
    <s v="United States"/>
    <s v="New York City"/>
    <x v="15"/>
    <n v="10035"/>
    <x v="3"/>
    <x v="652"/>
    <x v="1"/>
    <x v="10"/>
    <x v="646"/>
    <n v="46.76"/>
    <n v="7"/>
    <n v="0"/>
    <n v="22.444800000000001"/>
  </r>
  <r>
    <n v="4390"/>
    <x v="2178"/>
    <x v="3"/>
    <x v="225"/>
    <d v="2014-11-23T00:00:00"/>
    <s v="First Class"/>
    <x v="303"/>
    <s v="Carlos Daly"/>
    <x v="0"/>
    <s v="United States"/>
    <s v="New York City"/>
    <x v="15"/>
    <n v="10035"/>
    <x v="3"/>
    <x v="1121"/>
    <x v="0"/>
    <x v="0"/>
    <x v="1100"/>
    <n v="183.96800000000002"/>
    <n v="2"/>
    <n v="0.2"/>
    <n v="-25.295600000000022"/>
  </r>
  <r>
    <n v="4391"/>
    <x v="2178"/>
    <x v="3"/>
    <x v="225"/>
    <d v="2014-11-23T00:00:00"/>
    <s v="First Class"/>
    <x v="303"/>
    <s v="Carlos Daly"/>
    <x v="0"/>
    <s v="United States"/>
    <s v="New York City"/>
    <x v="15"/>
    <n v="10035"/>
    <x v="3"/>
    <x v="1461"/>
    <x v="2"/>
    <x v="7"/>
    <x v="1438"/>
    <n v="1259.97"/>
    <n v="3"/>
    <n v="0"/>
    <n v="327.59220000000005"/>
  </r>
  <r>
    <n v="4392"/>
    <x v="2178"/>
    <x v="3"/>
    <x v="225"/>
    <d v="2014-11-23T00:00:00"/>
    <s v="First Class"/>
    <x v="303"/>
    <s v="Carlos Daly"/>
    <x v="0"/>
    <s v="United States"/>
    <s v="New York City"/>
    <x v="15"/>
    <n v="10035"/>
    <x v="3"/>
    <x v="1243"/>
    <x v="1"/>
    <x v="6"/>
    <x v="1217"/>
    <n v="68.97"/>
    <n v="3"/>
    <n v="0"/>
    <n v="19.311600000000002"/>
  </r>
  <r>
    <n v="4393"/>
    <x v="2179"/>
    <x v="0"/>
    <x v="162"/>
    <d v="2013-09-13T00:00:00"/>
    <s v="Standard Class"/>
    <x v="10"/>
    <s v="Ken Black"/>
    <x v="1"/>
    <s v="United States"/>
    <s v="Dallas"/>
    <x v="5"/>
    <n v="75081"/>
    <x v="2"/>
    <x v="399"/>
    <x v="1"/>
    <x v="6"/>
    <x v="395"/>
    <n v="70.367999999999995"/>
    <n v="2"/>
    <n v="0.2"/>
    <n v="6.1572000000000031"/>
  </r>
  <r>
    <n v="4394"/>
    <x v="2179"/>
    <x v="0"/>
    <x v="162"/>
    <d v="2013-09-13T00:00:00"/>
    <s v="Standard Class"/>
    <x v="10"/>
    <s v="Ken Black"/>
    <x v="1"/>
    <s v="United States"/>
    <s v="Dallas"/>
    <x v="5"/>
    <n v="75081"/>
    <x v="2"/>
    <x v="1250"/>
    <x v="2"/>
    <x v="7"/>
    <x v="1225"/>
    <n v="59.960000000000008"/>
    <n v="5"/>
    <n v="0.2"/>
    <n v="21.735500000000002"/>
  </r>
  <r>
    <n v="4395"/>
    <x v="2180"/>
    <x v="2"/>
    <x v="836"/>
    <d v="2011-07-20T00:00:00"/>
    <s v="Same Day"/>
    <x v="573"/>
    <s v="Scot Wooten"/>
    <x v="0"/>
    <s v="United States"/>
    <s v="Springfield"/>
    <x v="24"/>
    <n v="45503"/>
    <x v="3"/>
    <x v="571"/>
    <x v="1"/>
    <x v="4"/>
    <x v="566"/>
    <n v="25.983999999999998"/>
    <n v="1"/>
    <n v="0.2"/>
    <n v="-5.1968000000000005"/>
  </r>
  <r>
    <n v="4396"/>
    <x v="2180"/>
    <x v="2"/>
    <x v="836"/>
    <d v="2011-07-20T00:00:00"/>
    <s v="Same Day"/>
    <x v="573"/>
    <s v="Scot Wooten"/>
    <x v="0"/>
    <s v="United States"/>
    <s v="Springfield"/>
    <x v="24"/>
    <n v="45503"/>
    <x v="3"/>
    <x v="999"/>
    <x v="1"/>
    <x v="8"/>
    <x v="982"/>
    <n v="27.360000000000003"/>
    <n v="3"/>
    <n v="0.7"/>
    <n v="-21.887999999999991"/>
  </r>
  <r>
    <n v="4397"/>
    <x v="2181"/>
    <x v="0"/>
    <x v="625"/>
    <d v="2013-11-20T00:00:00"/>
    <s v="Standard Class"/>
    <x v="706"/>
    <s v="Anna Häberlin"/>
    <x v="1"/>
    <s v="United States"/>
    <s v="San Diego"/>
    <x v="1"/>
    <n v="92024"/>
    <x v="1"/>
    <x v="944"/>
    <x v="2"/>
    <x v="7"/>
    <x v="928"/>
    <n v="361.37600000000003"/>
    <n v="2"/>
    <n v="0.2"/>
    <n v="27.103200000000001"/>
  </r>
  <r>
    <n v="4398"/>
    <x v="2182"/>
    <x v="2"/>
    <x v="970"/>
    <d v="2011-07-11T00:00:00"/>
    <s v="Standard Class"/>
    <x v="252"/>
    <s v="John Lee"/>
    <x v="0"/>
    <s v="United States"/>
    <s v="Philadelphia"/>
    <x v="9"/>
    <n v="19120"/>
    <x v="3"/>
    <x v="812"/>
    <x v="0"/>
    <x v="1"/>
    <x v="801"/>
    <n v="172.18599999999998"/>
    <n v="2"/>
    <n v="0.3"/>
    <n v="-46.736200000000011"/>
  </r>
  <r>
    <n v="4399"/>
    <x v="2182"/>
    <x v="2"/>
    <x v="970"/>
    <d v="2011-07-11T00:00:00"/>
    <s v="Standard Class"/>
    <x v="252"/>
    <s v="John Lee"/>
    <x v="0"/>
    <s v="United States"/>
    <s v="Philadelphia"/>
    <x v="9"/>
    <n v="19120"/>
    <x v="3"/>
    <x v="484"/>
    <x v="0"/>
    <x v="5"/>
    <x v="479"/>
    <n v="69.00800000000001"/>
    <n v="2"/>
    <n v="0.2"/>
    <n v="12.0764"/>
  </r>
  <r>
    <n v="4400"/>
    <x v="2183"/>
    <x v="0"/>
    <x v="716"/>
    <d v="2013-03-18T00:00:00"/>
    <s v="Same Day"/>
    <x v="47"/>
    <s v="Gary Zandusky"/>
    <x v="0"/>
    <s v="United States"/>
    <s v="Columbia"/>
    <x v="39"/>
    <n v="21044"/>
    <x v="3"/>
    <x v="889"/>
    <x v="1"/>
    <x v="12"/>
    <x v="873"/>
    <n v="199.89999999999998"/>
    <n v="5"/>
    <n v="0"/>
    <n v="89.954999999999984"/>
  </r>
  <r>
    <n v="4401"/>
    <x v="2183"/>
    <x v="0"/>
    <x v="716"/>
    <d v="2013-03-18T00:00:00"/>
    <s v="Same Day"/>
    <x v="47"/>
    <s v="Gary Zandusky"/>
    <x v="0"/>
    <s v="United States"/>
    <s v="Columbia"/>
    <x v="39"/>
    <n v="21044"/>
    <x v="3"/>
    <x v="227"/>
    <x v="1"/>
    <x v="9"/>
    <x v="225"/>
    <n v="901.94999999999993"/>
    <n v="3"/>
    <n v="0"/>
    <n v="297.64349999999996"/>
  </r>
  <r>
    <n v="4402"/>
    <x v="2183"/>
    <x v="0"/>
    <x v="716"/>
    <d v="2013-03-18T00:00:00"/>
    <s v="Same Day"/>
    <x v="47"/>
    <s v="Gary Zandusky"/>
    <x v="0"/>
    <s v="United States"/>
    <s v="Columbia"/>
    <x v="39"/>
    <n v="21044"/>
    <x v="3"/>
    <x v="622"/>
    <x v="0"/>
    <x v="5"/>
    <x v="616"/>
    <n v="971.5"/>
    <n v="5"/>
    <n v="0"/>
    <n v="252.59"/>
  </r>
  <r>
    <n v="4403"/>
    <x v="2184"/>
    <x v="0"/>
    <x v="482"/>
    <d v="2013-12-28T00:00:00"/>
    <s v="First Class"/>
    <x v="116"/>
    <s v="Roy Collins"/>
    <x v="0"/>
    <s v="United States"/>
    <s v="Colorado Springs"/>
    <x v="22"/>
    <n v="80906"/>
    <x v="1"/>
    <x v="1658"/>
    <x v="1"/>
    <x v="6"/>
    <x v="1637"/>
    <n v="11.328000000000001"/>
    <n v="2"/>
    <n v="0.2"/>
    <n v="2.5488000000000004"/>
  </r>
  <r>
    <n v="4404"/>
    <x v="2185"/>
    <x v="2"/>
    <x v="814"/>
    <d v="2011-09-04T00:00:00"/>
    <s v="First Class"/>
    <x v="52"/>
    <s v="Clay Ludtke"/>
    <x v="0"/>
    <s v="United States"/>
    <s v="New York City"/>
    <x v="15"/>
    <n v="10009"/>
    <x v="3"/>
    <x v="1658"/>
    <x v="1"/>
    <x v="6"/>
    <x v="1637"/>
    <n v="21.240000000000002"/>
    <n v="3"/>
    <n v="0"/>
    <n v="8.071200000000001"/>
  </r>
  <r>
    <n v="4405"/>
    <x v="2186"/>
    <x v="1"/>
    <x v="761"/>
    <d v="2012-07-10T00:00:00"/>
    <s v="Standard Class"/>
    <x v="596"/>
    <s v="Mitch Webber"/>
    <x v="0"/>
    <s v="United States"/>
    <s v="Philadelphia"/>
    <x v="9"/>
    <n v="19140"/>
    <x v="3"/>
    <x v="174"/>
    <x v="2"/>
    <x v="11"/>
    <x v="173"/>
    <n v="34.800000000000004"/>
    <n v="3"/>
    <n v="0.2"/>
    <n v="2.1749999999999989"/>
  </r>
  <r>
    <n v="4406"/>
    <x v="2186"/>
    <x v="1"/>
    <x v="761"/>
    <d v="2012-07-10T00:00:00"/>
    <s v="Standard Class"/>
    <x v="596"/>
    <s v="Mitch Webber"/>
    <x v="0"/>
    <s v="United States"/>
    <s v="Philadelphia"/>
    <x v="9"/>
    <n v="19140"/>
    <x v="3"/>
    <x v="720"/>
    <x v="1"/>
    <x v="4"/>
    <x v="712"/>
    <n v="38.975999999999999"/>
    <n v="3"/>
    <n v="0.2"/>
    <n v="-2.4359999999999999"/>
  </r>
  <r>
    <n v="4407"/>
    <x v="2187"/>
    <x v="0"/>
    <x v="73"/>
    <d v="2013-11-26T00:00:00"/>
    <s v="Standard Class"/>
    <x v="541"/>
    <s v="Barbara Fisher"/>
    <x v="1"/>
    <s v="United States"/>
    <s v="Columbus"/>
    <x v="14"/>
    <n v="47201"/>
    <x v="2"/>
    <x v="702"/>
    <x v="1"/>
    <x v="10"/>
    <x v="695"/>
    <n v="9.08"/>
    <n v="2"/>
    <n v="0"/>
    <n v="4.0859999999999994"/>
  </r>
  <r>
    <n v="4408"/>
    <x v="2187"/>
    <x v="0"/>
    <x v="73"/>
    <d v="2013-11-26T00:00:00"/>
    <s v="Standard Class"/>
    <x v="541"/>
    <s v="Barbara Fisher"/>
    <x v="1"/>
    <s v="United States"/>
    <s v="Columbus"/>
    <x v="14"/>
    <n v="47201"/>
    <x v="2"/>
    <x v="976"/>
    <x v="1"/>
    <x v="10"/>
    <x v="961"/>
    <n v="314.54999999999995"/>
    <n v="3"/>
    <n v="0"/>
    <n v="150.98399999999998"/>
  </r>
  <r>
    <n v="4409"/>
    <x v="2187"/>
    <x v="0"/>
    <x v="73"/>
    <d v="2013-11-26T00:00:00"/>
    <s v="Standard Class"/>
    <x v="541"/>
    <s v="Barbara Fisher"/>
    <x v="1"/>
    <s v="United States"/>
    <s v="Columbus"/>
    <x v="14"/>
    <n v="47201"/>
    <x v="2"/>
    <x v="185"/>
    <x v="1"/>
    <x v="8"/>
    <x v="184"/>
    <n v="4.91"/>
    <n v="1"/>
    <n v="0"/>
    <n v="2.3077000000000001"/>
  </r>
  <r>
    <n v="4410"/>
    <x v="2188"/>
    <x v="2"/>
    <x v="457"/>
    <d v="2011-05-11T00:00:00"/>
    <s v="Standard Class"/>
    <x v="17"/>
    <s v="Steve Nguyen"/>
    <x v="2"/>
    <s v="United States"/>
    <s v="Los Angeles"/>
    <x v="1"/>
    <n v="90004"/>
    <x v="1"/>
    <x v="865"/>
    <x v="1"/>
    <x v="2"/>
    <x v="33"/>
    <n v="5.78"/>
    <n v="2"/>
    <n v="0"/>
    <n v="2.7166000000000001"/>
  </r>
  <r>
    <n v="4411"/>
    <x v="2188"/>
    <x v="2"/>
    <x v="457"/>
    <d v="2011-05-11T00:00:00"/>
    <s v="Standard Class"/>
    <x v="17"/>
    <s v="Steve Nguyen"/>
    <x v="2"/>
    <s v="United States"/>
    <s v="Los Angeles"/>
    <x v="1"/>
    <n v="90004"/>
    <x v="1"/>
    <x v="646"/>
    <x v="1"/>
    <x v="6"/>
    <x v="640"/>
    <n v="107.94"/>
    <n v="6"/>
    <n v="0"/>
    <n v="30.223200000000002"/>
  </r>
  <r>
    <n v="4412"/>
    <x v="2189"/>
    <x v="2"/>
    <x v="261"/>
    <d v="2011-06-24T00:00:00"/>
    <s v="First Class"/>
    <x v="509"/>
    <s v="Toby Braunhardt"/>
    <x v="0"/>
    <s v="United States"/>
    <s v="New York City"/>
    <x v="15"/>
    <n v="10024"/>
    <x v="3"/>
    <x v="1254"/>
    <x v="1"/>
    <x v="10"/>
    <x v="1229"/>
    <n v="19.649999999999999"/>
    <n v="3"/>
    <n v="0"/>
    <n v="9.0389999999999997"/>
  </r>
  <r>
    <n v="4413"/>
    <x v="2189"/>
    <x v="2"/>
    <x v="261"/>
    <d v="2011-06-24T00:00:00"/>
    <s v="First Class"/>
    <x v="509"/>
    <s v="Toby Braunhardt"/>
    <x v="0"/>
    <s v="United States"/>
    <s v="New York City"/>
    <x v="15"/>
    <n v="10024"/>
    <x v="3"/>
    <x v="517"/>
    <x v="2"/>
    <x v="7"/>
    <x v="512"/>
    <n v="617.97"/>
    <n v="3"/>
    <n v="0"/>
    <n v="160.6722"/>
  </r>
  <r>
    <n v="4414"/>
    <x v="2189"/>
    <x v="2"/>
    <x v="261"/>
    <d v="2011-06-24T00:00:00"/>
    <s v="First Class"/>
    <x v="509"/>
    <s v="Toby Braunhardt"/>
    <x v="0"/>
    <s v="United States"/>
    <s v="New York City"/>
    <x v="15"/>
    <n v="10024"/>
    <x v="3"/>
    <x v="941"/>
    <x v="1"/>
    <x v="9"/>
    <x v="925"/>
    <n v="59.699999999999996"/>
    <n v="3"/>
    <n v="0"/>
    <n v="26.864999999999995"/>
  </r>
  <r>
    <n v="4415"/>
    <x v="2190"/>
    <x v="3"/>
    <x v="971"/>
    <d v="2014-08-24T00:00:00"/>
    <s v="Standard Class"/>
    <x v="80"/>
    <s v="Jennifer Braxton"/>
    <x v="1"/>
    <s v="United States"/>
    <s v="Lawrence"/>
    <x v="31"/>
    <n v="1841"/>
    <x v="3"/>
    <x v="760"/>
    <x v="1"/>
    <x v="8"/>
    <x v="751"/>
    <n v="387.99"/>
    <n v="1"/>
    <n v="0"/>
    <n v="182.3553"/>
  </r>
  <r>
    <n v="4416"/>
    <x v="2191"/>
    <x v="2"/>
    <x v="503"/>
    <d v="2011-12-06T00:00:00"/>
    <s v="Standard Class"/>
    <x v="117"/>
    <s v="Alan Hwang"/>
    <x v="0"/>
    <s v="United States"/>
    <s v="San Francisco"/>
    <x v="1"/>
    <n v="94122"/>
    <x v="1"/>
    <x v="907"/>
    <x v="2"/>
    <x v="7"/>
    <x v="890"/>
    <n v="575.91999999999996"/>
    <n v="2"/>
    <n v="0.2"/>
    <n v="71.989999999999981"/>
  </r>
  <r>
    <n v="4417"/>
    <x v="2191"/>
    <x v="2"/>
    <x v="503"/>
    <d v="2011-12-06T00:00:00"/>
    <s v="Standard Class"/>
    <x v="117"/>
    <s v="Alan Hwang"/>
    <x v="0"/>
    <s v="United States"/>
    <s v="San Francisco"/>
    <x v="1"/>
    <n v="94122"/>
    <x v="1"/>
    <x v="829"/>
    <x v="1"/>
    <x v="13"/>
    <x v="33"/>
    <n v="30.4"/>
    <n v="5"/>
    <n v="0"/>
    <n v="15.2"/>
  </r>
  <r>
    <n v="4418"/>
    <x v="2192"/>
    <x v="3"/>
    <x v="359"/>
    <d v="2014-04-13T00:00:00"/>
    <s v="Second Class"/>
    <x v="107"/>
    <s v="Ken Lonsdale"/>
    <x v="0"/>
    <s v="United States"/>
    <s v="Detroit"/>
    <x v="12"/>
    <n v="48205"/>
    <x v="2"/>
    <x v="979"/>
    <x v="1"/>
    <x v="8"/>
    <x v="963"/>
    <n v="478.24"/>
    <n v="8"/>
    <n v="0"/>
    <n v="219.99039999999997"/>
  </r>
  <r>
    <n v="4419"/>
    <x v="2193"/>
    <x v="2"/>
    <x v="414"/>
    <d v="2011-12-27T00:00:00"/>
    <s v="Standard Class"/>
    <x v="708"/>
    <s v="Mark Hamilton"/>
    <x v="0"/>
    <s v="United States"/>
    <s v="Hamilton"/>
    <x v="24"/>
    <n v="45011"/>
    <x v="3"/>
    <x v="124"/>
    <x v="0"/>
    <x v="5"/>
    <x v="125"/>
    <n v="190.84800000000001"/>
    <n v="3"/>
    <n v="0.2"/>
    <n v="-21.470400000000026"/>
  </r>
  <r>
    <n v="4420"/>
    <x v="2194"/>
    <x v="2"/>
    <x v="506"/>
    <d v="2011-12-24T00:00:00"/>
    <s v="Standard Class"/>
    <x v="685"/>
    <s v="Erin Creighton"/>
    <x v="0"/>
    <s v="United States"/>
    <s v="Columbus"/>
    <x v="24"/>
    <n v="43229"/>
    <x v="3"/>
    <x v="1203"/>
    <x v="1"/>
    <x v="8"/>
    <x v="1179"/>
    <n v="5.4840000000000009"/>
    <n v="4"/>
    <n v="0.7"/>
    <n v="-4.0215999999999994"/>
  </r>
  <r>
    <n v="4421"/>
    <x v="2195"/>
    <x v="1"/>
    <x v="972"/>
    <d v="2012-11-21T00:00:00"/>
    <s v="Second Class"/>
    <x v="348"/>
    <s v="Greg Hansen"/>
    <x v="0"/>
    <s v="United States"/>
    <s v="Chicago"/>
    <x v="10"/>
    <n v="60610"/>
    <x v="2"/>
    <x v="682"/>
    <x v="1"/>
    <x v="14"/>
    <x v="676"/>
    <n v="40.92"/>
    <n v="5"/>
    <n v="0.2"/>
    <n v="3.0690000000000026"/>
  </r>
  <r>
    <n v="4422"/>
    <x v="2196"/>
    <x v="2"/>
    <x v="530"/>
    <d v="2011-03-09T00:00:00"/>
    <s v="Standard Class"/>
    <x v="183"/>
    <s v="Sanjit Chand"/>
    <x v="0"/>
    <s v="United States"/>
    <s v="Margate"/>
    <x v="2"/>
    <n v="33063"/>
    <x v="0"/>
    <x v="313"/>
    <x v="1"/>
    <x v="6"/>
    <x v="310"/>
    <n v="15.552000000000003"/>
    <n v="3"/>
    <n v="0.2"/>
    <n v="2.3327999999999989"/>
  </r>
  <r>
    <n v="4423"/>
    <x v="2197"/>
    <x v="3"/>
    <x v="796"/>
    <d v="2014-05-20T00:00:00"/>
    <s v="First Class"/>
    <x v="422"/>
    <s v="Todd Boyes"/>
    <x v="1"/>
    <s v="United States"/>
    <s v="Sandy Springs"/>
    <x v="32"/>
    <n v="30328"/>
    <x v="0"/>
    <x v="22"/>
    <x v="1"/>
    <x v="9"/>
    <x v="22"/>
    <n v="17.239999999999998"/>
    <n v="2"/>
    <n v="0"/>
    <n v="4.4824000000000002"/>
  </r>
  <r>
    <n v="4424"/>
    <x v="2197"/>
    <x v="3"/>
    <x v="796"/>
    <d v="2014-05-20T00:00:00"/>
    <s v="First Class"/>
    <x v="422"/>
    <s v="Todd Boyes"/>
    <x v="1"/>
    <s v="United States"/>
    <s v="Sandy Springs"/>
    <x v="32"/>
    <n v="30328"/>
    <x v="0"/>
    <x v="1659"/>
    <x v="0"/>
    <x v="0"/>
    <x v="1638"/>
    <n v="302.94"/>
    <n v="3"/>
    <n v="0"/>
    <n v="75.735000000000014"/>
  </r>
  <r>
    <n v="4425"/>
    <x v="2197"/>
    <x v="3"/>
    <x v="796"/>
    <d v="2014-05-20T00:00:00"/>
    <s v="First Class"/>
    <x v="422"/>
    <s v="Todd Boyes"/>
    <x v="1"/>
    <s v="United States"/>
    <s v="Sandy Springs"/>
    <x v="32"/>
    <n v="30328"/>
    <x v="0"/>
    <x v="1091"/>
    <x v="2"/>
    <x v="7"/>
    <x v="1072"/>
    <n v="34.75"/>
    <n v="5"/>
    <n v="0"/>
    <n v="15.637499999999999"/>
  </r>
  <r>
    <n v="4426"/>
    <x v="2197"/>
    <x v="3"/>
    <x v="796"/>
    <d v="2014-05-20T00:00:00"/>
    <s v="First Class"/>
    <x v="422"/>
    <s v="Todd Boyes"/>
    <x v="1"/>
    <s v="United States"/>
    <s v="Sandy Springs"/>
    <x v="32"/>
    <n v="30328"/>
    <x v="0"/>
    <x v="412"/>
    <x v="1"/>
    <x v="8"/>
    <x v="407"/>
    <n v="113.94"/>
    <n v="6"/>
    <n v="0"/>
    <n v="54.691199999999995"/>
  </r>
  <r>
    <n v="4427"/>
    <x v="2197"/>
    <x v="3"/>
    <x v="796"/>
    <d v="2014-05-20T00:00:00"/>
    <s v="First Class"/>
    <x v="422"/>
    <s v="Todd Boyes"/>
    <x v="1"/>
    <s v="United States"/>
    <s v="Sandy Springs"/>
    <x v="32"/>
    <n v="30328"/>
    <x v="0"/>
    <x v="1480"/>
    <x v="2"/>
    <x v="7"/>
    <x v="1458"/>
    <n v="55.98"/>
    <n v="2"/>
    <n v="0"/>
    <n v="15.674399999999999"/>
  </r>
  <r>
    <n v="4428"/>
    <x v="2198"/>
    <x v="3"/>
    <x v="585"/>
    <d v="2014-09-29T00:00:00"/>
    <s v="Standard Class"/>
    <x v="694"/>
    <s v="David Wiener"/>
    <x v="1"/>
    <s v="United States"/>
    <s v="Albuquerque"/>
    <x v="27"/>
    <n v="87105"/>
    <x v="1"/>
    <x v="187"/>
    <x v="1"/>
    <x v="10"/>
    <x v="186"/>
    <n v="27.18"/>
    <n v="3"/>
    <n v="0"/>
    <n v="12.231"/>
  </r>
  <r>
    <n v="4429"/>
    <x v="2199"/>
    <x v="3"/>
    <x v="708"/>
    <d v="2014-03-28T00:00:00"/>
    <s v="Standard Class"/>
    <x v="52"/>
    <s v="Clay Ludtke"/>
    <x v="0"/>
    <s v="United States"/>
    <s v="Tulsa"/>
    <x v="26"/>
    <n v="74133"/>
    <x v="2"/>
    <x v="1496"/>
    <x v="0"/>
    <x v="1"/>
    <x v="1475"/>
    <n v="1805.88"/>
    <n v="6"/>
    <n v="0"/>
    <n v="523.70519999999988"/>
  </r>
  <r>
    <n v="4430"/>
    <x v="2200"/>
    <x v="3"/>
    <x v="32"/>
    <d v="2014-09-15T00:00:00"/>
    <s v="Same Day"/>
    <x v="299"/>
    <s v="Liz Thompson"/>
    <x v="0"/>
    <s v="United States"/>
    <s v="Orange"/>
    <x v="30"/>
    <n v="7050"/>
    <x v="3"/>
    <x v="1559"/>
    <x v="1"/>
    <x v="6"/>
    <x v="1540"/>
    <n v="70.949999999999989"/>
    <n v="3"/>
    <n v="0"/>
    <n v="18.447000000000003"/>
  </r>
  <r>
    <n v="4431"/>
    <x v="2201"/>
    <x v="0"/>
    <x v="54"/>
    <d v="2013-11-09T00:00:00"/>
    <s v="Second Class"/>
    <x v="275"/>
    <s v="Arthur Prichep"/>
    <x v="0"/>
    <s v="United States"/>
    <s v="Henderson"/>
    <x v="0"/>
    <n v="42420"/>
    <x v="0"/>
    <x v="659"/>
    <x v="1"/>
    <x v="13"/>
    <x v="653"/>
    <n v="20"/>
    <n v="4"/>
    <n v="0"/>
    <n v="9.6"/>
  </r>
  <r>
    <n v="4432"/>
    <x v="2201"/>
    <x v="0"/>
    <x v="54"/>
    <d v="2013-11-09T00:00:00"/>
    <s v="Second Class"/>
    <x v="275"/>
    <s v="Arthur Prichep"/>
    <x v="0"/>
    <s v="United States"/>
    <s v="Henderson"/>
    <x v="0"/>
    <n v="42420"/>
    <x v="0"/>
    <x v="1596"/>
    <x v="1"/>
    <x v="6"/>
    <x v="1579"/>
    <n v="7.98"/>
    <n v="3"/>
    <n v="0"/>
    <n v="2.0747999999999998"/>
  </r>
  <r>
    <n v="4433"/>
    <x v="2201"/>
    <x v="0"/>
    <x v="54"/>
    <d v="2013-11-09T00:00:00"/>
    <s v="Second Class"/>
    <x v="275"/>
    <s v="Arthur Prichep"/>
    <x v="0"/>
    <s v="United States"/>
    <s v="Henderson"/>
    <x v="0"/>
    <n v="42420"/>
    <x v="0"/>
    <x v="763"/>
    <x v="0"/>
    <x v="5"/>
    <x v="755"/>
    <n v="24.1"/>
    <n v="5"/>
    <n v="0"/>
    <n v="9.1580000000000013"/>
  </r>
  <r>
    <n v="4434"/>
    <x v="2201"/>
    <x v="0"/>
    <x v="54"/>
    <d v="2013-11-09T00:00:00"/>
    <s v="Second Class"/>
    <x v="275"/>
    <s v="Arthur Prichep"/>
    <x v="0"/>
    <s v="United States"/>
    <s v="Henderson"/>
    <x v="0"/>
    <n v="42420"/>
    <x v="0"/>
    <x v="1452"/>
    <x v="1"/>
    <x v="6"/>
    <x v="1429"/>
    <n v="8.75"/>
    <n v="1"/>
    <n v="0"/>
    <n v="2.6249999999999991"/>
  </r>
  <r>
    <n v="4435"/>
    <x v="2201"/>
    <x v="0"/>
    <x v="54"/>
    <d v="2013-11-09T00:00:00"/>
    <s v="Second Class"/>
    <x v="275"/>
    <s v="Arthur Prichep"/>
    <x v="0"/>
    <s v="United States"/>
    <s v="Henderson"/>
    <x v="0"/>
    <n v="42420"/>
    <x v="0"/>
    <x v="1660"/>
    <x v="0"/>
    <x v="3"/>
    <x v="1639"/>
    <n v="842.94"/>
    <n v="3"/>
    <n v="0"/>
    <n v="160.15860000000001"/>
  </r>
  <r>
    <n v="4436"/>
    <x v="2202"/>
    <x v="0"/>
    <x v="973"/>
    <d v="2013-05-09T00:00:00"/>
    <s v="Standard Class"/>
    <x v="558"/>
    <s v="Christy Brittain"/>
    <x v="0"/>
    <s v="United States"/>
    <s v="Chicago"/>
    <x v="10"/>
    <n v="60653"/>
    <x v="2"/>
    <x v="634"/>
    <x v="1"/>
    <x v="8"/>
    <x v="628"/>
    <n v="2.1819999999999995"/>
    <n v="1"/>
    <n v="0.8"/>
    <n v="-3.6002999999999998"/>
  </r>
  <r>
    <n v="4437"/>
    <x v="2202"/>
    <x v="0"/>
    <x v="973"/>
    <d v="2013-05-09T00:00:00"/>
    <s v="Standard Class"/>
    <x v="558"/>
    <s v="Christy Brittain"/>
    <x v="0"/>
    <s v="United States"/>
    <s v="Chicago"/>
    <x v="10"/>
    <n v="60653"/>
    <x v="2"/>
    <x v="1661"/>
    <x v="1"/>
    <x v="6"/>
    <x v="1640"/>
    <n v="27.384"/>
    <n v="7"/>
    <n v="0.2"/>
    <n v="2.7384000000000022"/>
  </r>
  <r>
    <n v="4438"/>
    <x v="2202"/>
    <x v="0"/>
    <x v="973"/>
    <d v="2013-05-09T00:00:00"/>
    <s v="Standard Class"/>
    <x v="558"/>
    <s v="Christy Brittain"/>
    <x v="0"/>
    <s v="United States"/>
    <s v="Chicago"/>
    <x v="10"/>
    <n v="60653"/>
    <x v="2"/>
    <x v="1324"/>
    <x v="1"/>
    <x v="9"/>
    <x v="1302"/>
    <n v="26.405999999999992"/>
    <n v="3"/>
    <n v="0.8"/>
    <n v="-71.296199999999999"/>
  </r>
  <r>
    <n v="4439"/>
    <x v="2203"/>
    <x v="0"/>
    <x v="797"/>
    <d v="2014-01-03T00:00:00"/>
    <s v="Standard Class"/>
    <x v="363"/>
    <s v="Meg Tillman"/>
    <x v="0"/>
    <s v="United States"/>
    <s v="Port Arthur"/>
    <x v="5"/>
    <n v="77642"/>
    <x v="2"/>
    <x v="1193"/>
    <x v="1"/>
    <x v="10"/>
    <x v="1169"/>
    <n v="10.368000000000002"/>
    <n v="2"/>
    <n v="0.2"/>
    <n v="3.6288"/>
  </r>
  <r>
    <n v="4440"/>
    <x v="2203"/>
    <x v="0"/>
    <x v="797"/>
    <d v="2014-01-03T00:00:00"/>
    <s v="Standard Class"/>
    <x v="363"/>
    <s v="Meg Tillman"/>
    <x v="0"/>
    <s v="United States"/>
    <s v="Port Arthur"/>
    <x v="5"/>
    <n v="77642"/>
    <x v="2"/>
    <x v="956"/>
    <x v="1"/>
    <x v="10"/>
    <x v="940"/>
    <n v="23.680000000000003"/>
    <n v="4"/>
    <n v="0.2"/>
    <n v="7.3999999999999995"/>
  </r>
  <r>
    <n v="4441"/>
    <x v="2204"/>
    <x v="0"/>
    <x v="405"/>
    <d v="2013-07-27T00:00:00"/>
    <s v="Standard Class"/>
    <x v="589"/>
    <s v="Dennis Kane"/>
    <x v="0"/>
    <s v="United States"/>
    <s v="Westland"/>
    <x v="12"/>
    <n v="48185"/>
    <x v="2"/>
    <x v="989"/>
    <x v="2"/>
    <x v="11"/>
    <x v="973"/>
    <n v="109.95"/>
    <n v="1"/>
    <n v="0"/>
    <n v="36.283500000000004"/>
  </r>
  <r>
    <n v="4442"/>
    <x v="2204"/>
    <x v="0"/>
    <x v="405"/>
    <d v="2013-07-27T00:00:00"/>
    <s v="Standard Class"/>
    <x v="589"/>
    <s v="Dennis Kane"/>
    <x v="0"/>
    <s v="United States"/>
    <s v="Westland"/>
    <x v="12"/>
    <n v="48185"/>
    <x v="2"/>
    <x v="1662"/>
    <x v="1"/>
    <x v="4"/>
    <x v="1641"/>
    <n v="965.84999999999991"/>
    <n v="5"/>
    <n v="0"/>
    <n v="135.21900000000002"/>
  </r>
  <r>
    <n v="4443"/>
    <x v="2204"/>
    <x v="0"/>
    <x v="405"/>
    <d v="2013-07-27T00:00:00"/>
    <s v="Standard Class"/>
    <x v="589"/>
    <s v="Dennis Kane"/>
    <x v="0"/>
    <s v="United States"/>
    <s v="Westland"/>
    <x v="12"/>
    <n v="48185"/>
    <x v="2"/>
    <x v="1663"/>
    <x v="1"/>
    <x v="6"/>
    <x v="1642"/>
    <n v="29.2"/>
    <n v="5"/>
    <n v="0"/>
    <n v="10.511999999999999"/>
  </r>
  <r>
    <n v="4444"/>
    <x v="2204"/>
    <x v="0"/>
    <x v="405"/>
    <d v="2013-07-27T00:00:00"/>
    <s v="Standard Class"/>
    <x v="589"/>
    <s v="Dennis Kane"/>
    <x v="0"/>
    <s v="United States"/>
    <s v="Westland"/>
    <x v="12"/>
    <n v="48185"/>
    <x v="2"/>
    <x v="1009"/>
    <x v="1"/>
    <x v="10"/>
    <x v="992"/>
    <n v="32.400000000000006"/>
    <n v="5"/>
    <n v="0"/>
    <n v="15.552000000000001"/>
  </r>
  <r>
    <n v="4445"/>
    <x v="2205"/>
    <x v="2"/>
    <x v="912"/>
    <d v="2011-11-21T00:00:00"/>
    <s v="Standard Class"/>
    <x v="256"/>
    <s v="Steven Roelle"/>
    <x v="2"/>
    <s v="United States"/>
    <s v="Bloomington"/>
    <x v="14"/>
    <n v="47401"/>
    <x v="2"/>
    <x v="1358"/>
    <x v="1"/>
    <x v="12"/>
    <x v="1335"/>
    <n v="78.349999999999994"/>
    <n v="5"/>
    <n v="0"/>
    <n v="36.824499999999993"/>
  </r>
  <r>
    <n v="4446"/>
    <x v="2205"/>
    <x v="2"/>
    <x v="912"/>
    <d v="2011-11-21T00:00:00"/>
    <s v="Standard Class"/>
    <x v="256"/>
    <s v="Steven Roelle"/>
    <x v="2"/>
    <s v="United States"/>
    <s v="Bloomington"/>
    <x v="14"/>
    <n v="47401"/>
    <x v="2"/>
    <x v="1436"/>
    <x v="1"/>
    <x v="10"/>
    <x v="1415"/>
    <n v="31.68"/>
    <n v="6"/>
    <n v="0"/>
    <n v="14.256"/>
  </r>
  <r>
    <n v="4447"/>
    <x v="2205"/>
    <x v="2"/>
    <x v="912"/>
    <d v="2011-11-21T00:00:00"/>
    <s v="Standard Class"/>
    <x v="256"/>
    <s v="Steven Roelle"/>
    <x v="2"/>
    <s v="United States"/>
    <s v="Bloomington"/>
    <x v="14"/>
    <n v="47401"/>
    <x v="2"/>
    <x v="24"/>
    <x v="1"/>
    <x v="8"/>
    <x v="24"/>
    <n v="29.12"/>
    <n v="4"/>
    <n v="0"/>
    <n v="14.268800000000001"/>
  </r>
  <r>
    <n v="4448"/>
    <x v="2205"/>
    <x v="2"/>
    <x v="912"/>
    <d v="2011-11-21T00:00:00"/>
    <s v="Standard Class"/>
    <x v="256"/>
    <s v="Steven Roelle"/>
    <x v="2"/>
    <s v="United States"/>
    <s v="Bloomington"/>
    <x v="14"/>
    <n v="47401"/>
    <x v="2"/>
    <x v="298"/>
    <x v="1"/>
    <x v="4"/>
    <x v="295"/>
    <n v="169.45"/>
    <n v="5"/>
    <n v="0"/>
    <n v="42.362499999999997"/>
  </r>
  <r>
    <n v="4449"/>
    <x v="2206"/>
    <x v="1"/>
    <x v="974"/>
    <d v="2012-06-23T00:00:00"/>
    <s v="Standard Class"/>
    <x v="109"/>
    <s v="Logan Haushalter"/>
    <x v="0"/>
    <s v="United States"/>
    <s v="Los Angeles"/>
    <x v="1"/>
    <n v="90032"/>
    <x v="1"/>
    <x v="545"/>
    <x v="0"/>
    <x v="5"/>
    <x v="540"/>
    <n v="12.56"/>
    <n v="2"/>
    <n v="0"/>
    <n v="4.0191999999999997"/>
  </r>
  <r>
    <n v="4450"/>
    <x v="2206"/>
    <x v="1"/>
    <x v="974"/>
    <d v="2012-06-23T00:00:00"/>
    <s v="Standard Class"/>
    <x v="109"/>
    <s v="Logan Haushalter"/>
    <x v="0"/>
    <s v="United States"/>
    <s v="Los Angeles"/>
    <x v="1"/>
    <n v="90032"/>
    <x v="1"/>
    <x v="1114"/>
    <x v="1"/>
    <x v="10"/>
    <x v="1094"/>
    <n v="6.48"/>
    <n v="1"/>
    <n v="0"/>
    <n v="3.1104000000000003"/>
  </r>
  <r>
    <n v="4451"/>
    <x v="2206"/>
    <x v="1"/>
    <x v="974"/>
    <d v="2012-06-23T00:00:00"/>
    <s v="Standard Class"/>
    <x v="109"/>
    <s v="Logan Haushalter"/>
    <x v="0"/>
    <s v="United States"/>
    <s v="Los Angeles"/>
    <x v="1"/>
    <n v="90032"/>
    <x v="1"/>
    <x v="633"/>
    <x v="1"/>
    <x v="12"/>
    <x v="627"/>
    <n v="186.69"/>
    <n v="3"/>
    <n v="0"/>
    <n v="87.744299999999981"/>
  </r>
  <r>
    <n v="4452"/>
    <x v="2207"/>
    <x v="0"/>
    <x v="975"/>
    <d v="2013-07-07T00:00:00"/>
    <s v="First Class"/>
    <x v="731"/>
    <s v="Anna Andreadi"/>
    <x v="0"/>
    <s v="United States"/>
    <s v="San Francisco"/>
    <x v="1"/>
    <n v="94109"/>
    <x v="1"/>
    <x v="534"/>
    <x v="0"/>
    <x v="5"/>
    <x v="529"/>
    <n v="25.4"/>
    <n v="5"/>
    <n v="0"/>
    <n v="8.6359999999999992"/>
  </r>
  <r>
    <n v="4453"/>
    <x v="2207"/>
    <x v="0"/>
    <x v="975"/>
    <d v="2013-07-07T00:00:00"/>
    <s v="First Class"/>
    <x v="731"/>
    <s v="Anna Andreadi"/>
    <x v="0"/>
    <s v="United States"/>
    <s v="San Francisco"/>
    <x v="1"/>
    <n v="94109"/>
    <x v="1"/>
    <x v="1664"/>
    <x v="1"/>
    <x v="12"/>
    <x v="1643"/>
    <n v="43.96"/>
    <n v="2"/>
    <n v="0"/>
    <n v="20.661200000000001"/>
  </r>
  <r>
    <n v="4454"/>
    <x v="2207"/>
    <x v="0"/>
    <x v="975"/>
    <d v="2013-07-07T00:00:00"/>
    <s v="First Class"/>
    <x v="731"/>
    <s v="Anna Andreadi"/>
    <x v="0"/>
    <s v="United States"/>
    <s v="San Francisco"/>
    <x v="1"/>
    <n v="94109"/>
    <x v="1"/>
    <x v="789"/>
    <x v="0"/>
    <x v="0"/>
    <x v="779"/>
    <n v="1279.165"/>
    <n v="5"/>
    <n v="0.15"/>
    <n v="225.73499999999993"/>
  </r>
  <r>
    <n v="4455"/>
    <x v="2207"/>
    <x v="0"/>
    <x v="975"/>
    <d v="2013-07-07T00:00:00"/>
    <s v="First Class"/>
    <x v="731"/>
    <s v="Anna Andreadi"/>
    <x v="0"/>
    <s v="United States"/>
    <s v="San Francisco"/>
    <x v="1"/>
    <n v="94109"/>
    <x v="1"/>
    <x v="700"/>
    <x v="1"/>
    <x v="4"/>
    <x v="693"/>
    <n v="27.92"/>
    <n v="4"/>
    <n v="0"/>
    <n v="0.5583999999999989"/>
  </r>
  <r>
    <n v="4456"/>
    <x v="2208"/>
    <x v="1"/>
    <x v="37"/>
    <d v="2012-09-08T00:00:00"/>
    <s v="Standard Class"/>
    <x v="357"/>
    <s v="Ann Steele"/>
    <x v="2"/>
    <s v="United States"/>
    <s v="San Francisco"/>
    <x v="1"/>
    <n v="94110"/>
    <x v="1"/>
    <x v="394"/>
    <x v="0"/>
    <x v="1"/>
    <x v="390"/>
    <n v="129.56800000000001"/>
    <n v="2"/>
    <n v="0.2"/>
    <n v="-12.956799999999994"/>
  </r>
  <r>
    <n v="4457"/>
    <x v="2208"/>
    <x v="1"/>
    <x v="37"/>
    <d v="2012-09-08T00:00:00"/>
    <s v="Standard Class"/>
    <x v="357"/>
    <s v="Ann Steele"/>
    <x v="2"/>
    <s v="United States"/>
    <s v="San Francisco"/>
    <x v="1"/>
    <n v="94110"/>
    <x v="1"/>
    <x v="122"/>
    <x v="1"/>
    <x v="8"/>
    <x v="122"/>
    <n v="6.3680000000000003"/>
    <n v="2"/>
    <n v="0.2"/>
    <n v="2.1492"/>
  </r>
  <r>
    <n v="4458"/>
    <x v="2209"/>
    <x v="3"/>
    <x v="783"/>
    <d v="2014-08-13T00:00:00"/>
    <s v="Standard Class"/>
    <x v="430"/>
    <s v="Matt Collins"/>
    <x v="0"/>
    <s v="United States"/>
    <s v="San Jose"/>
    <x v="1"/>
    <n v="95123"/>
    <x v="1"/>
    <x v="1184"/>
    <x v="1"/>
    <x v="10"/>
    <x v="1161"/>
    <n v="244.54999999999998"/>
    <n v="5"/>
    <n v="0"/>
    <n v="114.93849999999998"/>
  </r>
  <r>
    <n v="4459"/>
    <x v="2210"/>
    <x v="3"/>
    <x v="677"/>
    <d v="2014-03-21T00:00:00"/>
    <s v="Standard Class"/>
    <x v="339"/>
    <s v="Sanjit Engle"/>
    <x v="0"/>
    <s v="United States"/>
    <s v="Denver"/>
    <x v="22"/>
    <n v="80219"/>
    <x v="1"/>
    <x v="465"/>
    <x v="1"/>
    <x v="14"/>
    <x v="461"/>
    <n v="1332.4960000000001"/>
    <n v="2"/>
    <n v="0.2"/>
    <n v="-299.8116"/>
  </r>
  <r>
    <n v="4460"/>
    <x v="2211"/>
    <x v="3"/>
    <x v="394"/>
    <d v="2014-10-02T00:00:00"/>
    <s v="First Class"/>
    <x v="284"/>
    <s v="Darrin Sayre"/>
    <x v="2"/>
    <s v="United States"/>
    <s v="Aurora"/>
    <x v="22"/>
    <n v="80013"/>
    <x v="1"/>
    <x v="514"/>
    <x v="0"/>
    <x v="5"/>
    <x v="509"/>
    <n v="32.776000000000003"/>
    <n v="1"/>
    <n v="0.2"/>
    <n v="3.2776000000000014"/>
  </r>
  <r>
    <n v="4461"/>
    <x v="2211"/>
    <x v="3"/>
    <x v="394"/>
    <d v="2014-10-02T00:00:00"/>
    <s v="First Class"/>
    <x v="284"/>
    <s v="Darrin Sayre"/>
    <x v="2"/>
    <s v="United States"/>
    <s v="Aurora"/>
    <x v="22"/>
    <n v="80013"/>
    <x v="1"/>
    <x v="196"/>
    <x v="1"/>
    <x v="4"/>
    <x v="195"/>
    <n v="147.184"/>
    <n v="2"/>
    <n v="0.2"/>
    <n v="-29.436800000000012"/>
  </r>
  <r>
    <n v="4462"/>
    <x v="2211"/>
    <x v="3"/>
    <x v="394"/>
    <d v="2014-10-02T00:00:00"/>
    <s v="First Class"/>
    <x v="284"/>
    <s v="Darrin Sayre"/>
    <x v="2"/>
    <s v="United States"/>
    <s v="Aurora"/>
    <x v="22"/>
    <n v="80013"/>
    <x v="1"/>
    <x v="151"/>
    <x v="2"/>
    <x v="11"/>
    <x v="151"/>
    <n v="54.384000000000007"/>
    <n v="2"/>
    <n v="0.2"/>
    <n v="1.359599999999995"/>
  </r>
  <r>
    <n v="4463"/>
    <x v="2211"/>
    <x v="3"/>
    <x v="394"/>
    <d v="2014-10-02T00:00:00"/>
    <s v="First Class"/>
    <x v="284"/>
    <s v="Darrin Sayre"/>
    <x v="2"/>
    <s v="United States"/>
    <s v="Aurora"/>
    <x v="22"/>
    <n v="80013"/>
    <x v="1"/>
    <x v="1242"/>
    <x v="1"/>
    <x v="8"/>
    <x v="1216"/>
    <n v="76.77600000000001"/>
    <n v="4"/>
    <n v="0.7"/>
    <n v="-58.861599999999981"/>
  </r>
  <r>
    <n v="4464"/>
    <x v="2211"/>
    <x v="3"/>
    <x v="394"/>
    <d v="2014-10-02T00:00:00"/>
    <s v="First Class"/>
    <x v="284"/>
    <s v="Darrin Sayre"/>
    <x v="2"/>
    <s v="United States"/>
    <s v="Aurora"/>
    <x v="22"/>
    <n v="80013"/>
    <x v="1"/>
    <x v="1665"/>
    <x v="1"/>
    <x v="10"/>
    <x v="1644"/>
    <n v="14.352000000000002"/>
    <n v="3"/>
    <n v="0.2"/>
    <n v="5.2026000000000003"/>
  </r>
  <r>
    <n v="4465"/>
    <x v="2211"/>
    <x v="3"/>
    <x v="394"/>
    <d v="2014-10-02T00:00:00"/>
    <s v="First Class"/>
    <x v="284"/>
    <s v="Darrin Sayre"/>
    <x v="2"/>
    <s v="United States"/>
    <s v="Aurora"/>
    <x v="22"/>
    <n v="80013"/>
    <x v="1"/>
    <x v="164"/>
    <x v="1"/>
    <x v="9"/>
    <x v="163"/>
    <n v="209.79200000000003"/>
    <n v="2"/>
    <n v="0.2"/>
    <n v="26.22399999999999"/>
  </r>
  <r>
    <n v="4466"/>
    <x v="2212"/>
    <x v="1"/>
    <x v="976"/>
    <d v="2012-08-11T00:00:00"/>
    <s v="Standard Class"/>
    <x v="374"/>
    <s v="Noel Staavos"/>
    <x v="1"/>
    <s v="United States"/>
    <s v="Boise"/>
    <x v="45"/>
    <n v="83704"/>
    <x v="1"/>
    <x v="925"/>
    <x v="1"/>
    <x v="8"/>
    <x v="908"/>
    <n v="3.3040000000000003"/>
    <n v="1"/>
    <n v="0.2"/>
    <n v="1.1151"/>
  </r>
  <r>
    <n v="4467"/>
    <x v="2213"/>
    <x v="3"/>
    <x v="221"/>
    <d v="2014-12-02T00:00:00"/>
    <s v="Standard Class"/>
    <x v="567"/>
    <s v="Kelly Andreada"/>
    <x v="0"/>
    <s v="United States"/>
    <s v="New York City"/>
    <x v="15"/>
    <n v="10035"/>
    <x v="3"/>
    <x v="853"/>
    <x v="1"/>
    <x v="6"/>
    <x v="838"/>
    <n v="16.38"/>
    <n v="9"/>
    <n v="0"/>
    <n v="7.3709999999999996"/>
  </r>
  <r>
    <n v="4468"/>
    <x v="2213"/>
    <x v="3"/>
    <x v="221"/>
    <d v="2014-12-02T00:00:00"/>
    <s v="Standard Class"/>
    <x v="567"/>
    <s v="Kelly Andreada"/>
    <x v="0"/>
    <s v="United States"/>
    <s v="New York City"/>
    <x v="15"/>
    <n v="10035"/>
    <x v="3"/>
    <x v="970"/>
    <x v="1"/>
    <x v="12"/>
    <x v="955"/>
    <n v="167.96"/>
    <n v="2"/>
    <n v="0"/>
    <n v="78.941199999999995"/>
  </r>
  <r>
    <n v="4469"/>
    <x v="2213"/>
    <x v="3"/>
    <x v="221"/>
    <d v="2014-12-02T00:00:00"/>
    <s v="Standard Class"/>
    <x v="567"/>
    <s v="Kelly Andreada"/>
    <x v="0"/>
    <s v="United States"/>
    <s v="New York City"/>
    <x v="15"/>
    <n v="10035"/>
    <x v="3"/>
    <x v="1333"/>
    <x v="0"/>
    <x v="0"/>
    <x v="1309"/>
    <n v="321.56799999999998"/>
    <n v="2"/>
    <n v="0.2"/>
    <n v="-16.078399999999988"/>
  </r>
  <r>
    <n v="4470"/>
    <x v="2213"/>
    <x v="3"/>
    <x v="221"/>
    <d v="2014-12-02T00:00:00"/>
    <s v="Standard Class"/>
    <x v="567"/>
    <s v="Kelly Andreada"/>
    <x v="0"/>
    <s v="United States"/>
    <s v="New York City"/>
    <x v="15"/>
    <n v="10035"/>
    <x v="3"/>
    <x v="1193"/>
    <x v="1"/>
    <x v="10"/>
    <x v="1169"/>
    <n v="12.96"/>
    <n v="2"/>
    <n v="0"/>
    <n v="6.2208000000000006"/>
  </r>
  <r>
    <n v="4471"/>
    <x v="2214"/>
    <x v="3"/>
    <x v="540"/>
    <d v="2014-05-13T00:00:00"/>
    <s v="Standard Class"/>
    <x v="137"/>
    <s v="Don Jones"/>
    <x v="1"/>
    <s v="United States"/>
    <s v="Philadelphia"/>
    <x v="9"/>
    <n v="19140"/>
    <x v="3"/>
    <x v="1534"/>
    <x v="0"/>
    <x v="1"/>
    <x v="1513"/>
    <n v="128.05799999999999"/>
    <n v="3"/>
    <n v="0.3"/>
    <n v="-23.782199999999996"/>
  </r>
  <r>
    <n v="4472"/>
    <x v="2215"/>
    <x v="3"/>
    <x v="365"/>
    <d v="2014-09-30T00:00:00"/>
    <s v="Same Day"/>
    <x v="67"/>
    <s v="Maureen Gastineau"/>
    <x v="2"/>
    <s v="United States"/>
    <s v="Mentor"/>
    <x v="24"/>
    <n v="44060"/>
    <x v="3"/>
    <x v="1209"/>
    <x v="0"/>
    <x v="1"/>
    <x v="1185"/>
    <n v="63.686"/>
    <n v="1"/>
    <n v="0.3"/>
    <n v="-15.466600000000003"/>
  </r>
  <r>
    <n v="4473"/>
    <x v="2215"/>
    <x v="3"/>
    <x v="365"/>
    <d v="2014-09-30T00:00:00"/>
    <s v="Same Day"/>
    <x v="67"/>
    <s v="Maureen Gastineau"/>
    <x v="2"/>
    <s v="United States"/>
    <s v="Mentor"/>
    <x v="24"/>
    <n v="44060"/>
    <x v="3"/>
    <x v="409"/>
    <x v="2"/>
    <x v="11"/>
    <x v="404"/>
    <n v="239.976"/>
    <n v="3"/>
    <n v="0.2"/>
    <n v="65.993400000000008"/>
  </r>
  <r>
    <n v="4474"/>
    <x v="2215"/>
    <x v="3"/>
    <x v="365"/>
    <d v="2014-09-30T00:00:00"/>
    <s v="Same Day"/>
    <x v="67"/>
    <s v="Maureen Gastineau"/>
    <x v="2"/>
    <s v="United States"/>
    <s v="Mentor"/>
    <x v="24"/>
    <n v="44060"/>
    <x v="3"/>
    <x v="1666"/>
    <x v="0"/>
    <x v="3"/>
    <x v="1645"/>
    <n v="344.22"/>
    <n v="2"/>
    <n v="0.4"/>
    <n v="-189.32100000000003"/>
  </r>
  <r>
    <n v="4475"/>
    <x v="2215"/>
    <x v="3"/>
    <x v="365"/>
    <d v="2014-09-30T00:00:00"/>
    <s v="Same Day"/>
    <x v="67"/>
    <s v="Maureen Gastineau"/>
    <x v="2"/>
    <s v="United States"/>
    <s v="Mentor"/>
    <x v="24"/>
    <n v="44060"/>
    <x v="3"/>
    <x v="1290"/>
    <x v="1"/>
    <x v="10"/>
    <x v="1267"/>
    <n v="15.552000000000003"/>
    <n v="3"/>
    <n v="0.2"/>
    <n v="5.4432"/>
  </r>
  <r>
    <n v="4476"/>
    <x v="2215"/>
    <x v="3"/>
    <x v="365"/>
    <d v="2014-09-30T00:00:00"/>
    <s v="Same Day"/>
    <x v="67"/>
    <s v="Maureen Gastineau"/>
    <x v="2"/>
    <s v="United States"/>
    <s v="Mentor"/>
    <x v="24"/>
    <n v="44060"/>
    <x v="3"/>
    <x v="1494"/>
    <x v="0"/>
    <x v="5"/>
    <x v="1473"/>
    <n v="21.248000000000001"/>
    <n v="4"/>
    <n v="0.2"/>
    <n v="7.436799999999999"/>
  </r>
  <r>
    <n v="4477"/>
    <x v="2215"/>
    <x v="3"/>
    <x v="365"/>
    <d v="2014-09-30T00:00:00"/>
    <s v="Same Day"/>
    <x v="67"/>
    <s v="Maureen Gastineau"/>
    <x v="2"/>
    <s v="United States"/>
    <s v="Mentor"/>
    <x v="24"/>
    <n v="44060"/>
    <x v="3"/>
    <x v="1610"/>
    <x v="1"/>
    <x v="10"/>
    <x v="1592"/>
    <n v="8.4480000000000004"/>
    <n v="2"/>
    <n v="0.2"/>
    <n v="2.6399999999999997"/>
  </r>
  <r>
    <n v="4478"/>
    <x v="2216"/>
    <x v="3"/>
    <x v="760"/>
    <d v="2014-10-23T00:00:00"/>
    <s v="Same Day"/>
    <x v="379"/>
    <s v="Brian DeCherney"/>
    <x v="0"/>
    <s v="United States"/>
    <s v="Lawton"/>
    <x v="26"/>
    <n v="73505"/>
    <x v="2"/>
    <x v="1667"/>
    <x v="1"/>
    <x v="4"/>
    <x v="1646"/>
    <n v="333.09000000000003"/>
    <n v="3"/>
    <n v="0"/>
    <n v="23.316299999999984"/>
  </r>
  <r>
    <n v="4479"/>
    <x v="2216"/>
    <x v="3"/>
    <x v="760"/>
    <d v="2014-10-23T00:00:00"/>
    <s v="Same Day"/>
    <x v="379"/>
    <s v="Brian DeCherney"/>
    <x v="0"/>
    <s v="United States"/>
    <s v="Lawton"/>
    <x v="26"/>
    <n v="73505"/>
    <x v="2"/>
    <x v="209"/>
    <x v="0"/>
    <x v="3"/>
    <x v="208"/>
    <n v="248.98"/>
    <n v="2"/>
    <n v="0"/>
    <n v="54.775599999999997"/>
  </r>
  <r>
    <n v="4480"/>
    <x v="2217"/>
    <x v="2"/>
    <x v="977"/>
    <d v="2011-03-28T00:00:00"/>
    <s v="Standard Class"/>
    <x v="303"/>
    <s v="Carlos Daly"/>
    <x v="0"/>
    <s v="United States"/>
    <s v="New York City"/>
    <x v="15"/>
    <n v="10024"/>
    <x v="3"/>
    <x v="1668"/>
    <x v="1"/>
    <x v="10"/>
    <x v="1647"/>
    <n v="24.900000000000002"/>
    <n v="5"/>
    <n v="0"/>
    <n v="11.703000000000001"/>
  </r>
  <r>
    <n v="4481"/>
    <x v="2218"/>
    <x v="0"/>
    <x v="54"/>
    <d v="2013-11-09T00:00:00"/>
    <s v="Standard Class"/>
    <x v="190"/>
    <s v="Xylona Preis"/>
    <x v="0"/>
    <s v="United States"/>
    <s v="Los Angeles"/>
    <x v="1"/>
    <n v="90049"/>
    <x v="1"/>
    <x v="845"/>
    <x v="1"/>
    <x v="13"/>
    <x v="831"/>
    <n v="15.260000000000002"/>
    <n v="7"/>
    <n v="0"/>
    <n v="5.0358000000000001"/>
  </r>
  <r>
    <n v="4482"/>
    <x v="2218"/>
    <x v="0"/>
    <x v="54"/>
    <d v="2013-11-09T00:00:00"/>
    <s v="Standard Class"/>
    <x v="190"/>
    <s v="Xylona Preis"/>
    <x v="0"/>
    <s v="United States"/>
    <s v="Los Angeles"/>
    <x v="1"/>
    <n v="90049"/>
    <x v="1"/>
    <x v="1656"/>
    <x v="1"/>
    <x v="9"/>
    <x v="1635"/>
    <n v="43.32"/>
    <n v="2"/>
    <n v="0"/>
    <n v="14.295599999999997"/>
  </r>
  <r>
    <n v="4483"/>
    <x v="2218"/>
    <x v="0"/>
    <x v="54"/>
    <d v="2013-11-09T00:00:00"/>
    <s v="Standard Class"/>
    <x v="190"/>
    <s v="Xylona Preis"/>
    <x v="0"/>
    <s v="United States"/>
    <s v="Los Angeles"/>
    <x v="1"/>
    <n v="90049"/>
    <x v="1"/>
    <x v="109"/>
    <x v="1"/>
    <x v="8"/>
    <x v="109"/>
    <n v="43.584000000000003"/>
    <n v="12"/>
    <n v="0.2"/>
    <n v="15.799199999999999"/>
  </r>
  <r>
    <n v="4484"/>
    <x v="2218"/>
    <x v="0"/>
    <x v="54"/>
    <d v="2013-11-09T00:00:00"/>
    <s v="Standard Class"/>
    <x v="190"/>
    <s v="Xylona Preis"/>
    <x v="0"/>
    <s v="United States"/>
    <s v="Los Angeles"/>
    <x v="1"/>
    <n v="90049"/>
    <x v="1"/>
    <x v="1669"/>
    <x v="1"/>
    <x v="10"/>
    <x v="1648"/>
    <n v="116.28"/>
    <n v="3"/>
    <n v="0"/>
    <n v="56.977199999999996"/>
  </r>
  <r>
    <n v="4485"/>
    <x v="2218"/>
    <x v="0"/>
    <x v="54"/>
    <d v="2013-11-09T00:00:00"/>
    <s v="Standard Class"/>
    <x v="190"/>
    <s v="Xylona Preis"/>
    <x v="0"/>
    <s v="United States"/>
    <s v="Los Angeles"/>
    <x v="1"/>
    <n v="90049"/>
    <x v="1"/>
    <x v="699"/>
    <x v="1"/>
    <x v="8"/>
    <x v="692"/>
    <n v="9.2959999999999994"/>
    <n v="2"/>
    <n v="0.2"/>
    <n v="3.0211999999999994"/>
  </r>
  <r>
    <n v="4486"/>
    <x v="2218"/>
    <x v="0"/>
    <x v="54"/>
    <d v="2013-11-09T00:00:00"/>
    <s v="Standard Class"/>
    <x v="190"/>
    <s v="Xylona Preis"/>
    <x v="0"/>
    <s v="United States"/>
    <s v="Los Angeles"/>
    <x v="1"/>
    <n v="90049"/>
    <x v="1"/>
    <x v="1231"/>
    <x v="1"/>
    <x v="10"/>
    <x v="1261"/>
    <n v="19.440000000000001"/>
    <n v="3"/>
    <n v="0"/>
    <n v="9.3312000000000008"/>
  </r>
  <r>
    <n v="4487"/>
    <x v="2218"/>
    <x v="0"/>
    <x v="54"/>
    <d v="2013-11-09T00:00:00"/>
    <s v="Standard Class"/>
    <x v="190"/>
    <s v="Xylona Preis"/>
    <x v="0"/>
    <s v="United States"/>
    <s v="Los Angeles"/>
    <x v="1"/>
    <n v="90049"/>
    <x v="1"/>
    <x v="1078"/>
    <x v="1"/>
    <x v="10"/>
    <x v="1059"/>
    <n v="314.54999999999995"/>
    <n v="3"/>
    <n v="0"/>
    <n v="150.98399999999998"/>
  </r>
  <r>
    <n v="4488"/>
    <x v="2219"/>
    <x v="1"/>
    <x v="577"/>
    <d v="2012-09-11T00:00:00"/>
    <s v="Standard Class"/>
    <x v="402"/>
    <s v="Cathy Armstrong"/>
    <x v="2"/>
    <s v="United States"/>
    <s v="Houston"/>
    <x v="5"/>
    <n v="77036"/>
    <x v="2"/>
    <x v="1526"/>
    <x v="1"/>
    <x v="8"/>
    <x v="1504"/>
    <n v="16.269999999999996"/>
    <n v="5"/>
    <n v="0.8"/>
    <n v="-25.218500000000006"/>
  </r>
  <r>
    <n v="4489"/>
    <x v="2219"/>
    <x v="1"/>
    <x v="577"/>
    <d v="2012-09-11T00:00:00"/>
    <s v="Standard Class"/>
    <x v="402"/>
    <s v="Cathy Armstrong"/>
    <x v="2"/>
    <s v="United States"/>
    <s v="Houston"/>
    <x v="5"/>
    <n v="77036"/>
    <x v="2"/>
    <x v="1511"/>
    <x v="1"/>
    <x v="14"/>
    <x v="1489"/>
    <n v="69.12"/>
    <n v="9"/>
    <n v="0.2"/>
    <n v="-14.687999999999999"/>
  </r>
  <r>
    <n v="4490"/>
    <x v="2219"/>
    <x v="1"/>
    <x v="577"/>
    <d v="2012-09-11T00:00:00"/>
    <s v="Standard Class"/>
    <x v="402"/>
    <s v="Cathy Armstrong"/>
    <x v="2"/>
    <s v="United States"/>
    <s v="Houston"/>
    <x v="5"/>
    <n v="77036"/>
    <x v="2"/>
    <x v="985"/>
    <x v="1"/>
    <x v="8"/>
    <x v="969"/>
    <n v="4.4699999999999989"/>
    <n v="3"/>
    <n v="0.8"/>
    <n v="-7.8225000000000016"/>
  </r>
  <r>
    <n v="4491"/>
    <x v="2220"/>
    <x v="3"/>
    <x v="718"/>
    <d v="2014-08-22T00:00:00"/>
    <s v="Standard Class"/>
    <x v="49"/>
    <s v="Janet Martin"/>
    <x v="0"/>
    <s v="United States"/>
    <s v="Los Angeles"/>
    <x v="1"/>
    <n v="90032"/>
    <x v="1"/>
    <x v="616"/>
    <x v="0"/>
    <x v="3"/>
    <x v="611"/>
    <n v="418.29599999999994"/>
    <n v="3"/>
    <n v="0.2"/>
    <n v="5.2287000000000035"/>
  </r>
  <r>
    <n v="4492"/>
    <x v="2221"/>
    <x v="2"/>
    <x v="588"/>
    <d v="2011-12-03T00:00:00"/>
    <s v="Second Class"/>
    <x v="300"/>
    <s v="Joe Kamberova"/>
    <x v="0"/>
    <s v="United States"/>
    <s v="Columbus"/>
    <x v="24"/>
    <n v="43229"/>
    <x v="3"/>
    <x v="1572"/>
    <x v="2"/>
    <x v="16"/>
    <x v="1554"/>
    <n v="659.98799999999994"/>
    <n v="2"/>
    <n v="0.4"/>
    <n v="109.99799999999999"/>
  </r>
  <r>
    <n v="4493"/>
    <x v="2221"/>
    <x v="2"/>
    <x v="588"/>
    <d v="2011-12-03T00:00:00"/>
    <s v="Second Class"/>
    <x v="300"/>
    <s v="Joe Kamberova"/>
    <x v="0"/>
    <s v="United States"/>
    <s v="Columbus"/>
    <x v="24"/>
    <n v="43229"/>
    <x v="3"/>
    <x v="534"/>
    <x v="0"/>
    <x v="5"/>
    <x v="529"/>
    <n v="8.1280000000000001"/>
    <n v="2"/>
    <n v="0.2"/>
    <n v="1.4223999999999997"/>
  </r>
  <r>
    <n v="4494"/>
    <x v="2221"/>
    <x v="2"/>
    <x v="588"/>
    <d v="2011-12-03T00:00:00"/>
    <s v="Second Class"/>
    <x v="300"/>
    <s v="Joe Kamberova"/>
    <x v="0"/>
    <s v="United States"/>
    <s v="Columbus"/>
    <x v="24"/>
    <n v="43229"/>
    <x v="3"/>
    <x v="1193"/>
    <x v="1"/>
    <x v="10"/>
    <x v="1169"/>
    <n v="36.288000000000011"/>
    <n v="7"/>
    <n v="0.2"/>
    <n v="12.700800000000001"/>
  </r>
  <r>
    <n v="4495"/>
    <x v="2221"/>
    <x v="2"/>
    <x v="588"/>
    <d v="2011-12-03T00:00:00"/>
    <s v="Second Class"/>
    <x v="300"/>
    <s v="Joe Kamberova"/>
    <x v="0"/>
    <s v="United States"/>
    <s v="Columbus"/>
    <x v="24"/>
    <n v="43229"/>
    <x v="3"/>
    <x v="377"/>
    <x v="0"/>
    <x v="1"/>
    <x v="373"/>
    <n v="909.7199999999998"/>
    <n v="6"/>
    <n v="0.3"/>
    <n v="-51.983999999999924"/>
  </r>
  <r>
    <n v="4496"/>
    <x v="2222"/>
    <x v="3"/>
    <x v="978"/>
    <d v="2014-06-24T00:00:00"/>
    <s v="Standard Class"/>
    <x v="113"/>
    <s v="Craig Carreira"/>
    <x v="0"/>
    <s v="United States"/>
    <s v="Los Angeles"/>
    <x v="1"/>
    <n v="90032"/>
    <x v="1"/>
    <x v="574"/>
    <x v="0"/>
    <x v="0"/>
    <x v="569"/>
    <n v="917.92349999999988"/>
    <n v="9"/>
    <n v="0.15"/>
    <n v="75.593699999999899"/>
  </r>
  <r>
    <n v="4497"/>
    <x v="2222"/>
    <x v="3"/>
    <x v="978"/>
    <d v="2014-06-24T00:00:00"/>
    <s v="Standard Class"/>
    <x v="113"/>
    <s v="Craig Carreira"/>
    <x v="0"/>
    <s v="United States"/>
    <s v="Los Angeles"/>
    <x v="1"/>
    <n v="90032"/>
    <x v="1"/>
    <x v="329"/>
    <x v="1"/>
    <x v="10"/>
    <x v="325"/>
    <n v="38.880000000000003"/>
    <n v="6"/>
    <n v="0"/>
    <n v="19.051200000000001"/>
  </r>
  <r>
    <n v="4498"/>
    <x v="2223"/>
    <x v="3"/>
    <x v="574"/>
    <d v="2014-12-10T00:00:00"/>
    <s v="Standard Class"/>
    <x v="543"/>
    <s v="Giulietta Weimer"/>
    <x v="0"/>
    <s v="United States"/>
    <s v="Philadelphia"/>
    <x v="9"/>
    <n v="19140"/>
    <x v="3"/>
    <x v="115"/>
    <x v="1"/>
    <x v="8"/>
    <x v="115"/>
    <n v="631.17600000000016"/>
    <n v="4"/>
    <n v="0.7"/>
    <n v="-462.86239999999998"/>
  </r>
  <r>
    <n v="4499"/>
    <x v="2224"/>
    <x v="2"/>
    <x v="871"/>
    <d v="2011-11-26T00:00:00"/>
    <s v="Standard Class"/>
    <x v="744"/>
    <s v="Georgia Rosenberg"/>
    <x v="1"/>
    <s v="United States"/>
    <s v="San Francisco"/>
    <x v="1"/>
    <n v="94110"/>
    <x v="1"/>
    <x v="1165"/>
    <x v="1"/>
    <x v="10"/>
    <x v="1143"/>
    <n v="12.96"/>
    <n v="2"/>
    <n v="0"/>
    <n v="6.2208000000000006"/>
  </r>
  <r>
    <n v="4500"/>
    <x v="2225"/>
    <x v="0"/>
    <x v="342"/>
    <d v="2013-04-17T00:00:00"/>
    <s v="Standard Class"/>
    <x v="524"/>
    <s v="Filia McAdams"/>
    <x v="1"/>
    <s v="United States"/>
    <s v="Bakersfield"/>
    <x v="1"/>
    <n v="93309"/>
    <x v="1"/>
    <x v="1290"/>
    <x v="1"/>
    <x v="10"/>
    <x v="1267"/>
    <n v="12.96"/>
    <n v="2"/>
    <n v="0"/>
    <n v="6.2208000000000006"/>
  </r>
  <r>
    <n v="4501"/>
    <x v="2225"/>
    <x v="0"/>
    <x v="342"/>
    <d v="2013-04-17T00:00:00"/>
    <s v="Standard Class"/>
    <x v="524"/>
    <s v="Filia McAdams"/>
    <x v="1"/>
    <s v="United States"/>
    <s v="Bakersfield"/>
    <x v="1"/>
    <n v="93309"/>
    <x v="1"/>
    <x v="1458"/>
    <x v="1"/>
    <x v="8"/>
    <x v="1435"/>
    <n v="23.2"/>
    <n v="5"/>
    <n v="0.2"/>
    <n v="8.1199999999999974"/>
  </r>
  <r>
    <n v="4502"/>
    <x v="2226"/>
    <x v="2"/>
    <x v="479"/>
    <d v="2011-07-04T00:00:00"/>
    <s v="Standard Class"/>
    <x v="99"/>
    <s v="Michael Stewart"/>
    <x v="1"/>
    <s v="United States"/>
    <s v="Houston"/>
    <x v="5"/>
    <n v="77095"/>
    <x v="2"/>
    <x v="510"/>
    <x v="1"/>
    <x v="10"/>
    <x v="505"/>
    <n v="25.920000000000005"/>
    <n v="5"/>
    <n v="0.2"/>
    <n v="9.0719999999999992"/>
  </r>
  <r>
    <n v="4503"/>
    <x v="2226"/>
    <x v="2"/>
    <x v="479"/>
    <d v="2011-07-04T00:00:00"/>
    <s v="Standard Class"/>
    <x v="99"/>
    <s v="Michael Stewart"/>
    <x v="1"/>
    <s v="United States"/>
    <s v="Houston"/>
    <x v="5"/>
    <n v="77095"/>
    <x v="2"/>
    <x v="462"/>
    <x v="1"/>
    <x v="13"/>
    <x v="33"/>
    <n v="21.312000000000005"/>
    <n v="6"/>
    <n v="0.2"/>
    <n v="7.1928000000000001"/>
  </r>
  <r>
    <n v="4504"/>
    <x v="2227"/>
    <x v="2"/>
    <x v="163"/>
    <d v="2011-12-29T00:00:00"/>
    <s v="Standard Class"/>
    <x v="408"/>
    <s v="Ben Ferrer"/>
    <x v="2"/>
    <s v="United States"/>
    <s v="Los Angeles"/>
    <x v="1"/>
    <n v="90045"/>
    <x v="1"/>
    <x v="1670"/>
    <x v="2"/>
    <x v="7"/>
    <x v="1649"/>
    <n v="173.65600000000003"/>
    <n v="7"/>
    <n v="0.2"/>
    <n v="17.365599999999993"/>
  </r>
  <r>
    <n v="4505"/>
    <x v="2227"/>
    <x v="2"/>
    <x v="163"/>
    <d v="2011-12-29T00:00:00"/>
    <s v="Standard Class"/>
    <x v="408"/>
    <s v="Ben Ferrer"/>
    <x v="2"/>
    <s v="United States"/>
    <s v="Los Angeles"/>
    <x v="1"/>
    <n v="90045"/>
    <x v="1"/>
    <x v="1107"/>
    <x v="1"/>
    <x v="9"/>
    <x v="1087"/>
    <n v="361.96"/>
    <n v="2"/>
    <n v="0"/>
    <n v="101.34879999999998"/>
  </r>
  <r>
    <n v="4506"/>
    <x v="2227"/>
    <x v="2"/>
    <x v="163"/>
    <d v="2011-12-29T00:00:00"/>
    <s v="Standard Class"/>
    <x v="408"/>
    <s v="Ben Ferrer"/>
    <x v="2"/>
    <s v="United States"/>
    <s v="Los Angeles"/>
    <x v="1"/>
    <n v="90045"/>
    <x v="1"/>
    <x v="341"/>
    <x v="2"/>
    <x v="11"/>
    <x v="337"/>
    <n v="62.849999999999994"/>
    <n v="3"/>
    <n v="0"/>
    <n v="13.198499999999999"/>
  </r>
  <r>
    <n v="4507"/>
    <x v="2227"/>
    <x v="2"/>
    <x v="163"/>
    <d v="2011-12-29T00:00:00"/>
    <s v="Standard Class"/>
    <x v="408"/>
    <s v="Ben Ferrer"/>
    <x v="2"/>
    <s v="United States"/>
    <s v="Los Angeles"/>
    <x v="1"/>
    <n v="90045"/>
    <x v="1"/>
    <x v="638"/>
    <x v="2"/>
    <x v="7"/>
    <x v="632"/>
    <n v="818.37600000000009"/>
    <n v="3"/>
    <n v="0.2"/>
    <n v="51.148499999999984"/>
  </r>
  <r>
    <n v="4508"/>
    <x v="2227"/>
    <x v="2"/>
    <x v="163"/>
    <d v="2011-12-29T00:00:00"/>
    <s v="Standard Class"/>
    <x v="408"/>
    <s v="Ben Ferrer"/>
    <x v="2"/>
    <s v="United States"/>
    <s v="Los Angeles"/>
    <x v="1"/>
    <n v="90045"/>
    <x v="1"/>
    <x v="1512"/>
    <x v="1"/>
    <x v="4"/>
    <x v="1490"/>
    <n v="20.34"/>
    <n v="1"/>
    <n v="0"/>
    <n v="0.20339999999999847"/>
  </r>
  <r>
    <n v="4509"/>
    <x v="2227"/>
    <x v="2"/>
    <x v="163"/>
    <d v="2011-12-29T00:00:00"/>
    <s v="Standard Class"/>
    <x v="408"/>
    <s v="Ben Ferrer"/>
    <x v="2"/>
    <s v="United States"/>
    <s v="Los Angeles"/>
    <x v="1"/>
    <n v="90045"/>
    <x v="1"/>
    <x v="928"/>
    <x v="0"/>
    <x v="5"/>
    <x v="912"/>
    <n v="23.99"/>
    <n v="1"/>
    <n v="0"/>
    <n v="5.5176999999999978"/>
  </r>
  <r>
    <n v="4510"/>
    <x v="2228"/>
    <x v="3"/>
    <x v="979"/>
    <d v="2014-05-30T00:00:00"/>
    <s v="Standard Class"/>
    <x v="745"/>
    <s v="Vivek Sundaresam"/>
    <x v="0"/>
    <s v="United States"/>
    <s v="Los Angeles"/>
    <x v="1"/>
    <n v="90036"/>
    <x v="1"/>
    <x v="719"/>
    <x v="0"/>
    <x v="3"/>
    <x v="711"/>
    <n v="171.28800000000001"/>
    <n v="3"/>
    <n v="0.2"/>
    <n v="-6.423300000000026"/>
  </r>
  <r>
    <n v="4511"/>
    <x v="2229"/>
    <x v="0"/>
    <x v="338"/>
    <d v="2013-11-15T00:00:00"/>
    <s v="Standard Class"/>
    <x v="366"/>
    <s v="Kalyca Meade"/>
    <x v="1"/>
    <s v="United States"/>
    <s v="Springfield"/>
    <x v="25"/>
    <n v="65807"/>
    <x v="2"/>
    <x v="1608"/>
    <x v="0"/>
    <x v="5"/>
    <x v="1590"/>
    <n v="37.299999999999997"/>
    <n v="2"/>
    <n v="0"/>
    <n v="17.157999999999998"/>
  </r>
  <r>
    <n v="4512"/>
    <x v="2229"/>
    <x v="0"/>
    <x v="338"/>
    <d v="2013-11-15T00:00:00"/>
    <s v="Standard Class"/>
    <x v="366"/>
    <s v="Kalyca Meade"/>
    <x v="1"/>
    <s v="United States"/>
    <s v="Springfield"/>
    <x v="25"/>
    <n v="65807"/>
    <x v="2"/>
    <x v="800"/>
    <x v="1"/>
    <x v="8"/>
    <x v="790"/>
    <n v="81.96"/>
    <n v="2"/>
    <n v="0"/>
    <n v="39.340799999999994"/>
  </r>
  <r>
    <n v="4513"/>
    <x v="2230"/>
    <x v="0"/>
    <x v="824"/>
    <d v="2013-10-04T00:00:00"/>
    <s v="First Class"/>
    <x v="431"/>
    <s v="Liz Preis"/>
    <x v="0"/>
    <s v="United States"/>
    <s v="Phoenix"/>
    <x v="16"/>
    <n v="85023"/>
    <x v="1"/>
    <x v="471"/>
    <x v="1"/>
    <x v="8"/>
    <x v="467"/>
    <n v="54.792000000000009"/>
    <n v="6"/>
    <n v="0.7"/>
    <n v="-40.180799999999991"/>
  </r>
  <r>
    <n v="4514"/>
    <x v="2231"/>
    <x v="0"/>
    <x v="47"/>
    <d v="2013-09-09T00:00:00"/>
    <s v="First Class"/>
    <x v="696"/>
    <s v="Bruce Geld"/>
    <x v="0"/>
    <s v="United States"/>
    <s v="Houston"/>
    <x v="5"/>
    <n v="77070"/>
    <x v="2"/>
    <x v="146"/>
    <x v="1"/>
    <x v="4"/>
    <x v="146"/>
    <n v="10.784000000000001"/>
    <n v="1"/>
    <n v="0.2"/>
    <n v="0.8087999999999993"/>
  </r>
  <r>
    <n v="4515"/>
    <x v="2232"/>
    <x v="0"/>
    <x v="189"/>
    <d v="2013-11-02T00:00:00"/>
    <s v="Second Class"/>
    <x v="572"/>
    <s v="Ben Wallace"/>
    <x v="0"/>
    <s v="United States"/>
    <s v="Hampton"/>
    <x v="17"/>
    <n v="23666"/>
    <x v="0"/>
    <x v="1003"/>
    <x v="0"/>
    <x v="1"/>
    <x v="986"/>
    <n v="290.98"/>
    <n v="1"/>
    <n v="0"/>
    <n v="75.654799999999994"/>
  </r>
  <r>
    <n v="4516"/>
    <x v="2233"/>
    <x v="3"/>
    <x v="760"/>
    <d v="2014-10-27T00:00:00"/>
    <s v="Standard Class"/>
    <x v="28"/>
    <s v="Paul Stevenson"/>
    <x v="2"/>
    <s v="United States"/>
    <s v="Tulsa"/>
    <x v="26"/>
    <n v="74133"/>
    <x v="2"/>
    <x v="1583"/>
    <x v="1"/>
    <x v="6"/>
    <x v="1565"/>
    <n v="36.44"/>
    <n v="4"/>
    <n v="0"/>
    <n v="12.025199999999998"/>
  </r>
  <r>
    <n v="4517"/>
    <x v="2234"/>
    <x v="0"/>
    <x v="306"/>
    <d v="2013-09-21T00:00:00"/>
    <s v="Standard Class"/>
    <x v="262"/>
    <s v="Rob Beeghly"/>
    <x v="0"/>
    <s v="United States"/>
    <s v="Seattle"/>
    <x v="4"/>
    <n v="98105"/>
    <x v="1"/>
    <x v="1671"/>
    <x v="1"/>
    <x v="10"/>
    <x v="1650"/>
    <n v="21.400000000000002"/>
    <n v="5"/>
    <n v="0"/>
    <n v="10.058"/>
  </r>
  <r>
    <n v="4518"/>
    <x v="2234"/>
    <x v="0"/>
    <x v="306"/>
    <d v="2013-09-21T00:00:00"/>
    <s v="Standard Class"/>
    <x v="262"/>
    <s v="Rob Beeghly"/>
    <x v="0"/>
    <s v="United States"/>
    <s v="Seattle"/>
    <x v="4"/>
    <n v="98105"/>
    <x v="1"/>
    <x v="530"/>
    <x v="1"/>
    <x v="8"/>
    <x v="525"/>
    <n v="48.664000000000001"/>
    <n v="7"/>
    <n v="0.2"/>
    <n v="15.815799999999999"/>
  </r>
  <r>
    <n v="4519"/>
    <x v="2235"/>
    <x v="0"/>
    <x v="477"/>
    <d v="2013-10-02T00:00:00"/>
    <s v="Standard Class"/>
    <x v="493"/>
    <s v="Julia West"/>
    <x v="0"/>
    <s v="United States"/>
    <s v="San Francisco"/>
    <x v="1"/>
    <n v="94109"/>
    <x v="1"/>
    <x v="154"/>
    <x v="1"/>
    <x v="6"/>
    <x v="153"/>
    <n v="16.559999999999999"/>
    <n v="4"/>
    <n v="0"/>
    <n v="6.9551999999999996"/>
  </r>
  <r>
    <n v="4520"/>
    <x v="2236"/>
    <x v="3"/>
    <x v="193"/>
    <d v="2014-06-15T00:00:00"/>
    <s v="Standard Class"/>
    <x v="540"/>
    <s v="Neil Ducich"/>
    <x v="1"/>
    <s v="United States"/>
    <s v="Jacksonville"/>
    <x v="2"/>
    <n v="32216"/>
    <x v="0"/>
    <x v="1672"/>
    <x v="1"/>
    <x v="4"/>
    <x v="1651"/>
    <n v="1347.5200000000002"/>
    <n v="8"/>
    <n v="0.2"/>
    <n v="84.219999999999857"/>
  </r>
  <r>
    <n v="4521"/>
    <x v="2237"/>
    <x v="2"/>
    <x v="980"/>
    <d v="2011-02-27T00:00:00"/>
    <s v="Standard Class"/>
    <x v="18"/>
    <s v="Linda Cazamias"/>
    <x v="1"/>
    <s v="United States"/>
    <s v="Richmond"/>
    <x v="14"/>
    <n v="47374"/>
    <x v="2"/>
    <x v="1196"/>
    <x v="2"/>
    <x v="11"/>
    <x v="1172"/>
    <n v="62.31"/>
    <n v="3"/>
    <n v="0"/>
    <n v="22.4316"/>
  </r>
  <r>
    <n v="4522"/>
    <x v="2237"/>
    <x v="2"/>
    <x v="980"/>
    <d v="2011-02-27T00:00:00"/>
    <s v="Standard Class"/>
    <x v="18"/>
    <s v="Linda Cazamias"/>
    <x v="1"/>
    <s v="United States"/>
    <s v="Richmond"/>
    <x v="14"/>
    <n v="47374"/>
    <x v="2"/>
    <x v="534"/>
    <x v="0"/>
    <x v="5"/>
    <x v="529"/>
    <n v="20.32"/>
    <n v="4"/>
    <n v="0"/>
    <n v="6.9087999999999994"/>
  </r>
  <r>
    <n v="4523"/>
    <x v="2238"/>
    <x v="3"/>
    <x v="297"/>
    <d v="2014-02-26T00:00:00"/>
    <s v="Second Class"/>
    <x v="162"/>
    <s v="Bart Pistole"/>
    <x v="1"/>
    <s v="United States"/>
    <s v="Louisville"/>
    <x v="22"/>
    <n v="80027"/>
    <x v="1"/>
    <x v="1328"/>
    <x v="1"/>
    <x v="13"/>
    <x v="33"/>
    <n v="9.4320000000000004"/>
    <n v="3"/>
    <n v="0.2"/>
    <n v="3.065399999999999"/>
  </r>
  <r>
    <n v="4524"/>
    <x v="2239"/>
    <x v="2"/>
    <x v="981"/>
    <d v="2011-11-06T00:00:00"/>
    <s v="Standard Class"/>
    <x v="742"/>
    <s v="Roger Demir"/>
    <x v="0"/>
    <s v="United States"/>
    <s v="New York City"/>
    <x v="15"/>
    <n v="10024"/>
    <x v="3"/>
    <x v="639"/>
    <x v="1"/>
    <x v="2"/>
    <x v="633"/>
    <n v="34.86"/>
    <n v="7"/>
    <n v="0"/>
    <n v="16.035599999999999"/>
  </r>
  <r>
    <n v="4525"/>
    <x v="2239"/>
    <x v="2"/>
    <x v="981"/>
    <d v="2011-11-06T00:00:00"/>
    <s v="Standard Class"/>
    <x v="742"/>
    <s v="Roger Demir"/>
    <x v="0"/>
    <s v="United States"/>
    <s v="New York City"/>
    <x v="15"/>
    <n v="10024"/>
    <x v="3"/>
    <x v="943"/>
    <x v="0"/>
    <x v="5"/>
    <x v="927"/>
    <n v="89.34"/>
    <n v="6"/>
    <n v="0"/>
    <n v="24.121800000000004"/>
  </r>
  <r>
    <n v="4526"/>
    <x v="2240"/>
    <x v="3"/>
    <x v="729"/>
    <d v="2014-07-24T00:00:00"/>
    <s v="Standard Class"/>
    <x v="336"/>
    <s v="Bill Eplett"/>
    <x v="2"/>
    <s v="United States"/>
    <s v="Rome"/>
    <x v="15"/>
    <n v="13440"/>
    <x v="3"/>
    <x v="149"/>
    <x v="2"/>
    <x v="7"/>
    <x v="149"/>
    <n v="269.98"/>
    <n v="2"/>
    <n v="0"/>
    <n v="67.495000000000005"/>
  </r>
  <r>
    <n v="4527"/>
    <x v="2240"/>
    <x v="3"/>
    <x v="729"/>
    <d v="2014-07-24T00:00:00"/>
    <s v="Standard Class"/>
    <x v="336"/>
    <s v="Bill Eplett"/>
    <x v="2"/>
    <s v="United States"/>
    <s v="Rome"/>
    <x v="15"/>
    <n v="13440"/>
    <x v="3"/>
    <x v="1673"/>
    <x v="1"/>
    <x v="10"/>
    <x v="1652"/>
    <n v="99.9"/>
    <n v="5"/>
    <n v="0"/>
    <n v="47.952000000000005"/>
  </r>
  <r>
    <n v="4528"/>
    <x v="2240"/>
    <x v="3"/>
    <x v="729"/>
    <d v="2014-07-24T00:00:00"/>
    <s v="Standard Class"/>
    <x v="336"/>
    <s v="Bill Eplett"/>
    <x v="2"/>
    <s v="United States"/>
    <s v="Rome"/>
    <x v="15"/>
    <n v="13440"/>
    <x v="3"/>
    <x v="28"/>
    <x v="0"/>
    <x v="5"/>
    <x v="1301"/>
    <n v="39.08"/>
    <n v="4"/>
    <n v="0"/>
    <n v="14.459599999999998"/>
  </r>
  <r>
    <n v="4529"/>
    <x v="2241"/>
    <x v="3"/>
    <x v="565"/>
    <d v="2014-09-11T00:00:00"/>
    <s v="Second Class"/>
    <x v="276"/>
    <s v="Roland Schwarz"/>
    <x v="1"/>
    <s v="United States"/>
    <s v="Marion"/>
    <x v="24"/>
    <n v="43302"/>
    <x v="3"/>
    <x v="1312"/>
    <x v="2"/>
    <x v="11"/>
    <x v="1289"/>
    <n v="116.83199999999999"/>
    <n v="4"/>
    <n v="0.2"/>
    <n v="33.589200000000005"/>
  </r>
  <r>
    <n v="4530"/>
    <x v="2242"/>
    <x v="0"/>
    <x v="696"/>
    <d v="2013-11-19T00:00:00"/>
    <s v="Standard Class"/>
    <x v="110"/>
    <s v="Kelly Collister"/>
    <x v="0"/>
    <s v="United States"/>
    <s v="Houston"/>
    <x v="5"/>
    <n v="77041"/>
    <x v="2"/>
    <x v="1212"/>
    <x v="1"/>
    <x v="8"/>
    <x v="1188"/>
    <n v="2.2959999999999994"/>
    <n v="2"/>
    <n v="0.8"/>
    <n v="-3.9032000000000009"/>
  </r>
  <r>
    <n v="4531"/>
    <x v="2243"/>
    <x v="0"/>
    <x v="696"/>
    <d v="2013-11-18T00:00:00"/>
    <s v="First Class"/>
    <x v="93"/>
    <s v="Maria Bertelson"/>
    <x v="0"/>
    <s v="United States"/>
    <s v="New York City"/>
    <x v="15"/>
    <n v="10009"/>
    <x v="3"/>
    <x v="629"/>
    <x v="0"/>
    <x v="1"/>
    <x v="623"/>
    <n v="408.00599999999997"/>
    <n v="2"/>
    <n v="0.1"/>
    <n v="72.534400000000005"/>
  </r>
  <r>
    <n v="4532"/>
    <x v="2243"/>
    <x v="0"/>
    <x v="696"/>
    <d v="2013-11-18T00:00:00"/>
    <s v="First Class"/>
    <x v="93"/>
    <s v="Maria Bertelson"/>
    <x v="0"/>
    <s v="United States"/>
    <s v="New York City"/>
    <x v="15"/>
    <n v="10009"/>
    <x v="3"/>
    <x v="146"/>
    <x v="1"/>
    <x v="4"/>
    <x v="146"/>
    <n v="40.44"/>
    <n v="3"/>
    <n v="0"/>
    <n v="10.514399999999998"/>
  </r>
  <r>
    <n v="4533"/>
    <x v="2244"/>
    <x v="2"/>
    <x v="982"/>
    <d v="2011-10-10T00:00:00"/>
    <s v="Same Day"/>
    <x v="184"/>
    <s v="Tanja Norvell"/>
    <x v="2"/>
    <s v="United States"/>
    <s v="Manteca"/>
    <x v="1"/>
    <n v="95336"/>
    <x v="1"/>
    <x v="23"/>
    <x v="0"/>
    <x v="1"/>
    <x v="23"/>
    <n v="122.352"/>
    <n v="3"/>
    <n v="0.2"/>
    <n v="13.764599999999994"/>
  </r>
  <r>
    <n v="4534"/>
    <x v="2244"/>
    <x v="2"/>
    <x v="982"/>
    <d v="2011-10-10T00:00:00"/>
    <s v="Same Day"/>
    <x v="184"/>
    <s v="Tanja Norvell"/>
    <x v="2"/>
    <s v="United States"/>
    <s v="Manteca"/>
    <x v="1"/>
    <n v="95336"/>
    <x v="1"/>
    <x v="588"/>
    <x v="1"/>
    <x v="12"/>
    <x v="583"/>
    <n v="15.28"/>
    <n v="2"/>
    <n v="0"/>
    <n v="7.4871999999999996"/>
  </r>
  <r>
    <n v="4535"/>
    <x v="2245"/>
    <x v="1"/>
    <x v="531"/>
    <d v="2012-03-26T00:00:00"/>
    <s v="Standard Class"/>
    <x v="305"/>
    <s v="Mike Caudle"/>
    <x v="1"/>
    <s v="United States"/>
    <s v="Los Angeles"/>
    <x v="1"/>
    <n v="90004"/>
    <x v="1"/>
    <x v="358"/>
    <x v="1"/>
    <x v="10"/>
    <x v="354"/>
    <n v="11.96"/>
    <n v="2"/>
    <n v="0"/>
    <n v="5.8604000000000003"/>
  </r>
  <r>
    <n v="4536"/>
    <x v="2246"/>
    <x v="3"/>
    <x v="141"/>
    <d v="2014-07-13T00:00:00"/>
    <s v="Standard Class"/>
    <x v="665"/>
    <s v="Vicky Freymann"/>
    <x v="2"/>
    <s v="United States"/>
    <s v="Seattle"/>
    <x v="4"/>
    <n v="98115"/>
    <x v="1"/>
    <x v="1226"/>
    <x v="0"/>
    <x v="5"/>
    <x v="1201"/>
    <n v="15.84"/>
    <n v="3"/>
    <n v="0"/>
    <n v="4.9103999999999992"/>
  </r>
  <r>
    <n v="4537"/>
    <x v="2246"/>
    <x v="3"/>
    <x v="141"/>
    <d v="2014-07-13T00:00:00"/>
    <s v="Standard Class"/>
    <x v="665"/>
    <s v="Vicky Freymann"/>
    <x v="2"/>
    <s v="United States"/>
    <s v="Seattle"/>
    <x v="4"/>
    <n v="98115"/>
    <x v="1"/>
    <x v="379"/>
    <x v="1"/>
    <x v="8"/>
    <x v="375"/>
    <n v="86.376000000000005"/>
    <n v="3"/>
    <n v="0.2"/>
    <n v="30.231600000000007"/>
  </r>
  <r>
    <n v="4538"/>
    <x v="2246"/>
    <x v="3"/>
    <x v="141"/>
    <d v="2014-07-13T00:00:00"/>
    <s v="Standard Class"/>
    <x v="665"/>
    <s v="Vicky Freymann"/>
    <x v="2"/>
    <s v="United States"/>
    <s v="Seattle"/>
    <x v="4"/>
    <n v="98115"/>
    <x v="1"/>
    <x v="487"/>
    <x v="1"/>
    <x v="6"/>
    <x v="482"/>
    <n v="18.240000000000002"/>
    <n v="3"/>
    <n v="0"/>
    <n v="6.2015999999999991"/>
  </r>
  <r>
    <n v="4539"/>
    <x v="2246"/>
    <x v="3"/>
    <x v="141"/>
    <d v="2014-07-13T00:00:00"/>
    <s v="Standard Class"/>
    <x v="665"/>
    <s v="Vicky Freymann"/>
    <x v="2"/>
    <s v="United States"/>
    <s v="Seattle"/>
    <x v="4"/>
    <n v="98115"/>
    <x v="1"/>
    <x v="346"/>
    <x v="1"/>
    <x v="6"/>
    <x v="342"/>
    <n v="13.12"/>
    <n v="4"/>
    <n v="0"/>
    <n v="4.3295999999999992"/>
  </r>
  <r>
    <n v="4540"/>
    <x v="2247"/>
    <x v="1"/>
    <x v="914"/>
    <d v="2012-03-02T00:00:00"/>
    <s v="Standard Class"/>
    <x v="20"/>
    <s v="Erin Smith"/>
    <x v="1"/>
    <s v="United States"/>
    <s v="Providence"/>
    <x v="34"/>
    <n v="2908"/>
    <x v="3"/>
    <x v="509"/>
    <x v="2"/>
    <x v="7"/>
    <x v="504"/>
    <n v="105.98"/>
    <n v="2"/>
    <n v="0"/>
    <n v="1.0597999999999956"/>
  </r>
  <r>
    <n v="4541"/>
    <x v="2247"/>
    <x v="1"/>
    <x v="914"/>
    <d v="2012-03-02T00:00:00"/>
    <s v="Standard Class"/>
    <x v="20"/>
    <s v="Erin Smith"/>
    <x v="1"/>
    <s v="United States"/>
    <s v="Providence"/>
    <x v="34"/>
    <n v="2908"/>
    <x v="3"/>
    <x v="1529"/>
    <x v="0"/>
    <x v="3"/>
    <x v="1507"/>
    <n v="493.9199999999999"/>
    <n v="7"/>
    <n v="0.3"/>
    <n v="-28.22399999999999"/>
  </r>
  <r>
    <n v="4542"/>
    <x v="2248"/>
    <x v="3"/>
    <x v="114"/>
    <d v="2014-06-22T00:00:00"/>
    <s v="Standard Class"/>
    <x v="149"/>
    <s v="Michael Kennedy"/>
    <x v="1"/>
    <s v="United States"/>
    <s v="Chicago"/>
    <x v="10"/>
    <n v="60653"/>
    <x v="2"/>
    <x v="15"/>
    <x v="1"/>
    <x v="8"/>
    <x v="15"/>
    <n v="5.9359999999999991"/>
    <n v="7"/>
    <n v="0.8"/>
    <n v="-8.9040000000000035"/>
  </r>
  <r>
    <n v="4543"/>
    <x v="2249"/>
    <x v="3"/>
    <x v="983"/>
    <d v="2014-04-01T00:00:00"/>
    <s v="First Class"/>
    <x v="746"/>
    <s v="Tony Molinari"/>
    <x v="0"/>
    <s v="United States"/>
    <s v="Oklahoma City"/>
    <x v="26"/>
    <n v="73120"/>
    <x v="2"/>
    <x v="1674"/>
    <x v="1"/>
    <x v="12"/>
    <x v="1653"/>
    <n v="325.86"/>
    <n v="2"/>
    <n v="0"/>
    <n v="149.8956"/>
  </r>
  <r>
    <n v="4544"/>
    <x v="2250"/>
    <x v="1"/>
    <x v="984"/>
    <d v="2012-07-17T00:00:00"/>
    <s v="Second Class"/>
    <x v="210"/>
    <s v="Rob Lucas"/>
    <x v="0"/>
    <s v="United States"/>
    <s v="Chicago"/>
    <x v="10"/>
    <n v="60610"/>
    <x v="2"/>
    <x v="212"/>
    <x v="0"/>
    <x v="1"/>
    <x v="211"/>
    <n v="383.60699999999997"/>
    <n v="9"/>
    <n v="0.3"/>
    <n v="-5.4801000000000215"/>
  </r>
  <r>
    <n v="4545"/>
    <x v="2250"/>
    <x v="1"/>
    <x v="984"/>
    <d v="2012-07-17T00:00:00"/>
    <s v="Second Class"/>
    <x v="210"/>
    <s v="Rob Lucas"/>
    <x v="0"/>
    <s v="United States"/>
    <s v="Chicago"/>
    <x v="10"/>
    <n v="60610"/>
    <x v="2"/>
    <x v="918"/>
    <x v="2"/>
    <x v="7"/>
    <x v="901"/>
    <n v="148.47999999999999"/>
    <n v="2"/>
    <n v="0.2"/>
    <n v="16.703999999999986"/>
  </r>
  <r>
    <n v="4546"/>
    <x v="2250"/>
    <x v="1"/>
    <x v="984"/>
    <d v="2012-07-17T00:00:00"/>
    <s v="Second Class"/>
    <x v="210"/>
    <s v="Rob Lucas"/>
    <x v="0"/>
    <s v="United States"/>
    <s v="Chicago"/>
    <x v="10"/>
    <n v="60610"/>
    <x v="2"/>
    <x v="1485"/>
    <x v="2"/>
    <x v="7"/>
    <x v="1463"/>
    <n v="537.54399999999998"/>
    <n v="7"/>
    <n v="0.2"/>
    <n v="53.754400000000004"/>
  </r>
  <r>
    <n v="4547"/>
    <x v="2250"/>
    <x v="1"/>
    <x v="984"/>
    <d v="2012-07-17T00:00:00"/>
    <s v="Second Class"/>
    <x v="210"/>
    <s v="Rob Lucas"/>
    <x v="0"/>
    <s v="United States"/>
    <s v="Chicago"/>
    <x v="10"/>
    <n v="60610"/>
    <x v="2"/>
    <x v="308"/>
    <x v="1"/>
    <x v="8"/>
    <x v="305"/>
    <n v="1.9279999999999997"/>
    <n v="2"/>
    <n v="0.8"/>
    <n v="-2.9884000000000004"/>
  </r>
  <r>
    <n v="4548"/>
    <x v="2250"/>
    <x v="1"/>
    <x v="984"/>
    <d v="2012-07-17T00:00:00"/>
    <s v="Second Class"/>
    <x v="210"/>
    <s v="Rob Lucas"/>
    <x v="0"/>
    <s v="United States"/>
    <s v="Chicago"/>
    <x v="10"/>
    <n v="60610"/>
    <x v="2"/>
    <x v="649"/>
    <x v="1"/>
    <x v="6"/>
    <x v="643"/>
    <n v="6.911999999999999"/>
    <n v="3"/>
    <n v="0.2"/>
    <n v="0.69120000000000026"/>
  </r>
  <r>
    <n v="4549"/>
    <x v="2250"/>
    <x v="1"/>
    <x v="984"/>
    <d v="2012-07-17T00:00:00"/>
    <s v="Second Class"/>
    <x v="210"/>
    <s v="Rob Lucas"/>
    <x v="0"/>
    <s v="United States"/>
    <s v="Chicago"/>
    <x v="10"/>
    <n v="60610"/>
    <x v="2"/>
    <x v="275"/>
    <x v="0"/>
    <x v="5"/>
    <x v="272"/>
    <n v="7.76"/>
    <n v="1"/>
    <n v="0.6"/>
    <n v="-2.1340000000000003"/>
  </r>
  <r>
    <n v="4550"/>
    <x v="2250"/>
    <x v="1"/>
    <x v="984"/>
    <d v="2012-07-17T00:00:00"/>
    <s v="Second Class"/>
    <x v="210"/>
    <s v="Rob Lucas"/>
    <x v="0"/>
    <s v="United States"/>
    <s v="Chicago"/>
    <x v="10"/>
    <n v="60610"/>
    <x v="2"/>
    <x v="517"/>
    <x v="2"/>
    <x v="7"/>
    <x v="512"/>
    <n v="659.16800000000012"/>
    <n v="4"/>
    <n v="0.2"/>
    <n v="49.437599999999975"/>
  </r>
  <r>
    <n v="4551"/>
    <x v="2251"/>
    <x v="3"/>
    <x v="504"/>
    <d v="2014-05-03T00:00:00"/>
    <s v="First Class"/>
    <x v="392"/>
    <s v="Neoma Murray"/>
    <x v="0"/>
    <s v="United States"/>
    <s v="Manchester"/>
    <x v="29"/>
    <n v="6040"/>
    <x v="3"/>
    <x v="1675"/>
    <x v="1"/>
    <x v="2"/>
    <x v="1654"/>
    <n v="5.76"/>
    <n v="2"/>
    <n v="0"/>
    <n v="2.8224"/>
  </r>
  <r>
    <n v="4552"/>
    <x v="2252"/>
    <x v="2"/>
    <x v="985"/>
    <d v="2011-07-17T00:00:00"/>
    <s v="Standard Class"/>
    <x v="136"/>
    <s v="Grace Kelly"/>
    <x v="1"/>
    <s v="United States"/>
    <s v="Los Angeles"/>
    <x v="1"/>
    <n v="90049"/>
    <x v="1"/>
    <x v="1213"/>
    <x v="0"/>
    <x v="3"/>
    <x v="1189"/>
    <n v="351.21600000000001"/>
    <n v="3"/>
    <n v="0.2"/>
    <n v="4.3901999999999788"/>
  </r>
  <r>
    <n v="4553"/>
    <x v="2253"/>
    <x v="2"/>
    <x v="422"/>
    <d v="2012-01-02T00:00:00"/>
    <s v="Standard Class"/>
    <x v="223"/>
    <s v="Jeremy Farry"/>
    <x v="0"/>
    <s v="United States"/>
    <s v="San Francisco"/>
    <x v="1"/>
    <n v="94122"/>
    <x v="1"/>
    <x v="370"/>
    <x v="0"/>
    <x v="1"/>
    <x v="366"/>
    <n v="230.28000000000003"/>
    <n v="3"/>
    <n v="0.2"/>
    <n v="23.027999999999992"/>
  </r>
  <r>
    <n v="4554"/>
    <x v="2253"/>
    <x v="2"/>
    <x v="422"/>
    <d v="2012-01-02T00:00:00"/>
    <s v="Standard Class"/>
    <x v="223"/>
    <s v="Jeremy Farry"/>
    <x v="0"/>
    <s v="United States"/>
    <s v="San Francisco"/>
    <x v="1"/>
    <n v="94122"/>
    <x v="1"/>
    <x v="630"/>
    <x v="1"/>
    <x v="10"/>
    <x v="624"/>
    <n v="12.84"/>
    <n v="3"/>
    <n v="0"/>
    <n v="5.7779999999999987"/>
  </r>
  <r>
    <n v="4555"/>
    <x v="2254"/>
    <x v="0"/>
    <x v="535"/>
    <d v="2013-03-02T00:00:00"/>
    <s v="Second Class"/>
    <x v="518"/>
    <s v="Eric Barreto"/>
    <x v="0"/>
    <s v="United States"/>
    <s v="La Crosse"/>
    <x v="6"/>
    <n v="54601"/>
    <x v="2"/>
    <x v="92"/>
    <x v="1"/>
    <x v="8"/>
    <x v="92"/>
    <n v="56.820000000000007"/>
    <n v="3"/>
    <n v="0"/>
    <n v="28.410000000000004"/>
  </r>
  <r>
    <n v="4556"/>
    <x v="2255"/>
    <x v="1"/>
    <x v="391"/>
    <d v="2012-03-26T00:00:00"/>
    <s v="First Class"/>
    <x v="495"/>
    <s v="Sheri Gordon"/>
    <x v="0"/>
    <s v="United States"/>
    <s v="Florence"/>
    <x v="20"/>
    <n v="29501"/>
    <x v="0"/>
    <x v="550"/>
    <x v="1"/>
    <x v="13"/>
    <x v="33"/>
    <n v="31.56"/>
    <n v="4"/>
    <n v="0"/>
    <n v="14.201999999999998"/>
  </r>
  <r>
    <n v="4557"/>
    <x v="2255"/>
    <x v="1"/>
    <x v="391"/>
    <d v="2012-03-26T00:00:00"/>
    <s v="First Class"/>
    <x v="495"/>
    <s v="Sheri Gordon"/>
    <x v="0"/>
    <s v="United States"/>
    <s v="Florence"/>
    <x v="20"/>
    <n v="29501"/>
    <x v="0"/>
    <x v="700"/>
    <x v="1"/>
    <x v="4"/>
    <x v="693"/>
    <n v="27.92"/>
    <n v="4"/>
    <n v="0"/>
    <n v="0.5583999999999989"/>
  </r>
  <r>
    <n v="4558"/>
    <x v="2256"/>
    <x v="3"/>
    <x v="208"/>
    <d v="2014-10-29T00:00:00"/>
    <s v="Standard Class"/>
    <x v="444"/>
    <s v="Natalie DeCherney"/>
    <x v="0"/>
    <s v="United States"/>
    <s v="Glendale"/>
    <x v="16"/>
    <n v="85301"/>
    <x v="1"/>
    <x v="697"/>
    <x v="1"/>
    <x v="8"/>
    <x v="690"/>
    <n v="8.5590000000000011"/>
    <n v="1"/>
    <n v="0.7"/>
    <n v="-6.5618999999999996"/>
  </r>
  <r>
    <n v="4559"/>
    <x v="2257"/>
    <x v="2"/>
    <x v="520"/>
    <d v="2012-01-05T00:00:00"/>
    <s v="Standard Class"/>
    <x v="698"/>
    <s v="Candace McMahon"/>
    <x v="1"/>
    <s v="United States"/>
    <s v="El Paso"/>
    <x v="5"/>
    <n v="79907"/>
    <x v="2"/>
    <x v="1503"/>
    <x v="1"/>
    <x v="12"/>
    <x v="33"/>
    <n v="49.568000000000005"/>
    <n v="2"/>
    <n v="0.2"/>
    <n v="17.968399999999995"/>
  </r>
  <r>
    <n v="4560"/>
    <x v="2258"/>
    <x v="2"/>
    <x v="952"/>
    <d v="2011-05-08T00:00:00"/>
    <s v="First Class"/>
    <x v="12"/>
    <s v="Emily Burns"/>
    <x v="0"/>
    <s v="United States"/>
    <s v="San Antonio"/>
    <x v="5"/>
    <n v="78207"/>
    <x v="2"/>
    <x v="64"/>
    <x v="0"/>
    <x v="1"/>
    <x v="64"/>
    <n v="127.869"/>
    <n v="3"/>
    <n v="0.3"/>
    <n v="-9.1335000000000122"/>
  </r>
  <r>
    <n v="4561"/>
    <x v="2259"/>
    <x v="1"/>
    <x v="784"/>
    <d v="2012-12-09T00:00:00"/>
    <s v="Second Class"/>
    <x v="447"/>
    <s v="Harry Marie"/>
    <x v="1"/>
    <s v="United States"/>
    <s v="Los Angeles"/>
    <x v="1"/>
    <n v="90049"/>
    <x v="1"/>
    <x v="231"/>
    <x v="1"/>
    <x v="12"/>
    <x v="229"/>
    <n v="271.44"/>
    <n v="3"/>
    <n v="0"/>
    <n v="122.148"/>
  </r>
  <r>
    <n v="4562"/>
    <x v="2259"/>
    <x v="1"/>
    <x v="784"/>
    <d v="2012-12-09T00:00:00"/>
    <s v="Second Class"/>
    <x v="447"/>
    <s v="Harry Marie"/>
    <x v="1"/>
    <s v="United States"/>
    <s v="Los Angeles"/>
    <x v="1"/>
    <n v="90049"/>
    <x v="1"/>
    <x v="1676"/>
    <x v="2"/>
    <x v="7"/>
    <x v="1655"/>
    <n v="110.352"/>
    <n v="3"/>
    <n v="0.2"/>
    <n v="8.2763999999999953"/>
  </r>
  <r>
    <n v="4563"/>
    <x v="2259"/>
    <x v="1"/>
    <x v="784"/>
    <d v="2012-12-09T00:00:00"/>
    <s v="Second Class"/>
    <x v="447"/>
    <s v="Harry Marie"/>
    <x v="1"/>
    <s v="United States"/>
    <s v="Los Angeles"/>
    <x v="1"/>
    <n v="90049"/>
    <x v="1"/>
    <x v="1677"/>
    <x v="0"/>
    <x v="5"/>
    <x v="1656"/>
    <n v="36.4"/>
    <n v="5"/>
    <n v="0"/>
    <n v="13.832000000000001"/>
  </r>
  <r>
    <n v="4564"/>
    <x v="2260"/>
    <x v="3"/>
    <x v="986"/>
    <d v="2014-10-01T00:00:00"/>
    <s v="Standard Class"/>
    <x v="319"/>
    <s v="Sanjit Jacobs"/>
    <x v="2"/>
    <s v="United States"/>
    <s v="Miramar"/>
    <x v="2"/>
    <n v="33023"/>
    <x v="0"/>
    <x v="1585"/>
    <x v="0"/>
    <x v="1"/>
    <x v="1567"/>
    <n v="419.13599999999997"/>
    <n v="4"/>
    <n v="0.2"/>
    <n v="-57.631200000000035"/>
  </r>
  <r>
    <n v="4565"/>
    <x v="2261"/>
    <x v="2"/>
    <x v="337"/>
    <d v="2011-12-14T00:00:00"/>
    <s v="Standard Class"/>
    <x v="678"/>
    <s v="Dario Medina"/>
    <x v="1"/>
    <s v="United States"/>
    <s v="Mesa"/>
    <x v="16"/>
    <n v="85204"/>
    <x v="1"/>
    <x v="1018"/>
    <x v="1"/>
    <x v="4"/>
    <x v="1000"/>
    <n v="100.70400000000001"/>
    <n v="6"/>
    <n v="0.2"/>
    <n v="-1.2588000000000008"/>
  </r>
  <r>
    <n v="4566"/>
    <x v="2262"/>
    <x v="3"/>
    <x v="734"/>
    <d v="2014-12-11T00:00:00"/>
    <s v="Standard Class"/>
    <x v="430"/>
    <s v="Matt Collins"/>
    <x v="0"/>
    <s v="United States"/>
    <s v="Fayetteville"/>
    <x v="3"/>
    <n v="28314"/>
    <x v="0"/>
    <x v="551"/>
    <x v="1"/>
    <x v="9"/>
    <x v="545"/>
    <n v="45.216000000000001"/>
    <n v="3"/>
    <n v="0.2"/>
    <n v="4.5215999999999994"/>
  </r>
  <r>
    <n v="4567"/>
    <x v="2262"/>
    <x v="3"/>
    <x v="734"/>
    <d v="2014-12-11T00:00:00"/>
    <s v="Standard Class"/>
    <x v="430"/>
    <s v="Matt Collins"/>
    <x v="0"/>
    <s v="United States"/>
    <s v="Fayetteville"/>
    <x v="3"/>
    <n v="28314"/>
    <x v="0"/>
    <x v="1399"/>
    <x v="1"/>
    <x v="8"/>
    <x v="1377"/>
    <n v="28.782000000000004"/>
    <n v="6"/>
    <n v="0.7"/>
    <n v="-21.1068"/>
  </r>
  <r>
    <n v="4568"/>
    <x v="2262"/>
    <x v="3"/>
    <x v="734"/>
    <d v="2014-12-11T00:00:00"/>
    <s v="Standard Class"/>
    <x v="430"/>
    <s v="Matt Collins"/>
    <x v="0"/>
    <s v="United States"/>
    <s v="Fayetteville"/>
    <x v="3"/>
    <n v="28314"/>
    <x v="0"/>
    <x v="827"/>
    <x v="1"/>
    <x v="10"/>
    <x v="815"/>
    <n v="24.448"/>
    <n v="4"/>
    <n v="0.2"/>
    <n v="8.8623999999999992"/>
  </r>
  <r>
    <n v="4569"/>
    <x v="2263"/>
    <x v="1"/>
    <x v="627"/>
    <d v="2012-11-13T00:00:00"/>
    <s v="Standard Class"/>
    <x v="551"/>
    <s v="Duane Benoit"/>
    <x v="0"/>
    <s v="United States"/>
    <s v="Houston"/>
    <x v="5"/>
    <n v="77095"/>
    <x v="2"/>
    <x v="44"/>
    <x v="1"/>
    <x v="8"/>
    <x v="44"/>
    <n v="10.475999999999999"/>
    <n v="6"/>
    <n v="0.8"/>
    <n v="-17.285400000000006"/>
  </r>
  <r>
    <n v="4570"/>
    <x v="2264"/>
    <x v="2"/>
    <x v="987"/>
    <d v="2011-04-21T00:00:00"/>
    <s v="Second Class"/>
    <x v="376"/>
    <s v="Nicole Fjeld"/>
    <x v="2"/>
    <s v="United States"/>
    <s v="San Jose"/>
    <x v="1"/>
    <n v="95123"/>
    <x v="1"/>
    <x v="216"/>
    <x v="0"/>
    <x v="5"/>
    <x v="1570"/>
    <n v="76.14"/>
    <n v="3"/>
    <n v="0"/>
    <n v="26.648999999999997"/>
  </r>
  <r>
    <n v="4571"/>
    <x v="2265"/>
    <x v="1"/>
    <x v="442"/>
    <d v="2012-05-27T00:00:00"/>
    <s v="Second Class"/>
    <x v="134"/>
    <s v="Nathan Mautz"/>
    <x v="2"/>
    <s v="United States"/>
    <s v="Wichita"/>
    <x v="41"/>
    <n v="67212"/>
    <x v="2"/>
    <x v="1658"/>
    <x v="1"/>
    <x v="6"/>
    <x v="1637"/>
    <n v="21.240000000000002"/>
    <n v="3"/>
    <n v="0"/>
    <n v="8.071200000000001"/>
  </r>
  <r>
    <n v="4572"/>
    <x v="2265"/>
    <x v="1"/>
    <x v="442"/>
    <d v="2012-05-27T00:00:00"/>
    <s v="Second Class"/>
    <x v="134"/>
    <s v="Nathan Mautz"/>
    <x v="2"/>
    <s v="United States"/>
    <s v="Wichita"/>
    <x v="41"/>
    <n v="67212"/>
    <x v="2"/>
    <x v="1242"/>
    <x v="1"/>
    <x v="8"/>
    <x v="1216"/>
    <n v="127.96"/>
    <n v="2"/>
    <n v="0"/>
    <n v="60.141199999999998"/>
  </r>
  <r>
    <n v="4573"/>
    <x v="2266"/>
    <x v="3"/>
    <x v="729"/>
    <d v="2014-07-22T00:00:00"/>
    <s v="Standard Class"/>
    <x v="437"/>
    <s v="Alejandro Ballentine"/>
    <x v="2"/>
    <s v="United States"/>
    <s v="Los Angeles"/>
    <x v="1"/>
    <n v="90036"/>
    <x v="1"/>
    <x v="851"/>
    <x v="2"/>
    <x v="16"/>
    <x v="836"/>
    <n v="479.98400000000004"/>
    <n v="2"/>
    <n v="0.2"/>
    <n v="89.996999999999986"/>
  </r>
  <r>
    <n v="4574"/>
    <x v="2267"/>
    <x v="0"/>
    <x v="939"/>
    <d v="2013-12-19T00:00:00"/>
    <s v="Standard Class"/>
    <x v="377"/>
    <s v="Matthew Grinstein"/>
    <x v="2"/>
    <s v="United States"/>
    <s v="Jackson"/>
    <x v="12"/>
    <n v="49201"/>
    <x v="2"/>
    <x v="539"/>
    <x v="2"/>
    <x v="7"/>
    <x v="534"/>
    <n v="657.93"/>
    <n v="7"/>
    <n v="0"/>
    <n v="184.22039999999998"/>
  </r>
  <r>
    <n v="4575"/>
    <x v="2267"/>
    <x v="0"/>
    <x v="939"/>
    <d v="2013-12-19T00:00:00"/>
    <s v="Standard Class"/>
    <x v="377"/>
    <s v="Matthew Grinstein"/>
    <x v="2"/>
    <s v="United States"/>
    <s v="Jackson"/>
    <x v="12"/>
    <n v="49201"/>
    <x v="2"/>
    <x v="904"/>
    <x v="0"/>
    <x v="5"/>
    <x v="887"/>
    <n v="33.479999999999997"/>
    <n v="4"/>
    <n v="0"/>
    <n v="8.7047999999999988"/>
  </r>
  <r>
    <n v="4576"/>
    <x v="2267"/>
    <x v="0"/>
    <x v="939"/>
    <d v="2013-12-19T00:00:00"/>
    <s v="Standard Class"/>
    <x v="377"/>
    <s v="Matthew Grinstein"/>
    <x v="2"/>
    <s v="United States"/>
    <s v="Jackson"/>
    <x v="12"/>
    <n v="49201"/>
    <x v="2"/>
    <x v="324"/>
    <x v="1"/>
    <x v="6"/>
    <x v="321"/>
    <n v="13.899999999999999"/>
    <n v="5"/>
    <n v="0"/>
    <n v="3.6139999999999994"/>
  </r>
  <r>
    <n v="4577"/>
    <x v="2267"/>
    <x v="0"/>
    <x v="939"/>
    <d v="2013-12-19T00:00:00"/>
    <s v="Standard Class"/>
    <x v="377"/>
    <s v="Matthew Grinstein"/>
    <x v="2"/>
    <s v="United States"/>
    <s v="Jackson"/>
    <x v="12"/>
    <n v="49201"/>
    <x v="2"/>
    <x v="1678"/>
    <x v="1"/>
    <x v="4"/>
    <x v="1657"/>
    <n v="26.86"/>
    <n v="2"/>
    <n v="0"/>
    <n v="6.7149999999999999"/>
  </r>
  <r>
    <n v="4578"/>
    <x v="2268"/>
    <x v="2"/>
    <x v="909"/>
    <d v="2011-04-16T00:00:00"/>
    <s v="Standard Class"/>
    <x v="339"/>
    <s v="Sanjit Engle"/>
    <x v="0"/>
    <s v="United States"/>
    <s v="Lewiston"/>
    <x v="45"/>
    <n v="83501"/>
    <x v="1"/>
    <x v="1224"/>
    <x v="1"/>
    <x v="8"/>
    <x v="1199"/>
    <n v="9.5840000000000014"/>
    <n v="1"/>
    <n v="0.2"/>
    <n v="3.3543999999999996"/>
  </r>
  <r>
    <n v="4579"/>
    <x v="2269"/>
    <x v="1"/>
    <x v="988"/>
    <d v="2012-06-15T00:00:00"/>
    <s v="Standard Class"/>
    <x v="326"/>
    <s v="Anthony Garverick"/>
    <x v="2"/>
    <s v="United States"/>
    <s v="Hampton"/>
    <x v="17"/>
    <n v="23666"/>
    <x v="0"/>
    <x v="443"/>
    <x v="1"/>
    <x v="8"/>
    <x v="438"/>
    <n v="113.10000000000001"/>
    <n v="3"/>
    <n v="0"/>
    <n v="56.550000000000004"/>
  </r>
  <r>
    <n v="4580"/>
    <x v="2270"/>
    <x v="2"/>
    <x v="923"/>
    <d v="2011-08-02T00:00:00"/>
    <s v="Standard Class"/>
    <x v="442"/>
    <s v="Aaron Smayling"/>
    <x v="1"/>
    <s v="United States"/>
    <s v="New York City"/>
    <x v="15"/>
    <n v="10035"/>
    <x v="3"/>
    <x v="1679"/>
    <x v="1"/>
    <x v="10"/>
    <x v="1658"/>
    <n v="65.78"/>
    <n v="11"/>
    <n v="0"/>
    <n v="32.232199999999999"/>
  </r>
  <r>
    <n v="4581"/>
    <x v="2271"/>
    <x v="1"/>
    <x v="374"/>
    <d v="2012-08-06T00:00:00"/>
    <s v="Standard Class"/>
    <x v="153"/>
    <s v="Allen Rosenblatt"/>
    <x v="1"/>
    <s v="United States"/>
    <s v="Hattiesburg"/>
    <x v="35"/>
    <n v="39401"/>
    <x v="0"/>
    <x v="240"/>
    <x v="2"/>
    <x v="11"/>
    <x v="238"/>
    <n v="239.70000000000002"/>
    <n v="6"/>
    <n v="0"/>
    <n v="105.46800000000002"/>
  </r>
  <r>
    <n v="4582"/>
    <x v="2272"/>
    <x v="0"/>
    <x v="251"/>
    <d v="2013-09-23T00:00:00"/>
    <s v="First Class"/>
    <x v="399"/>
    <s v="Anne Pryor"/>
    <x v="2"/>
    <s v="United States"/>
    <s v="Philadelphia"/>
    <x v="9"/>
    <n v="19140"/>
    <x v="3"/>
    <x v="1680"/>
    <x v="0"/>
    <x v="5"/>
    <x v="1659"/>
    <n v="25.632000000000001"/>
    <n v="3"/>
    <n v="0.2"/>
    <n v="3.8447999999999967"/>
  </r>
  <r>
    <n v="4583"/>
    <x v="2273"/>
    <x v="0"/>
    <x v="224"/>
    <d v="2013-06-13T00:00:00"/>
    <s v="First Class"/>
    <x v="677"/>
    <s v="Joy Bell-"/>
    <x v="0"/>
    <s v="United States"/>
    <s v="Philadelphia"/>
    <x v="9"/>
    <n v="19140"/>
    <x v="3"/>
    <x v="1647"/>
    <x v="1"/>
    <x v="2"/>
    <x v="1627"/>
    <n v="23.616"/>
    <n v="8"/>
    <n v="0.2"/>
    <n v="7.9703999999999997"/>
  </r>
  <r>
    <n v="4584"/>
    <x v="2274"/>
    <x v="0"/>
    <x v="370"/>
    <d v="2013-08-29T00:00:00"/>
    <s v="Second Class"/>
    <x v="747"/>
    <s v="Tom Stivers"/>
    <x v="1"/>
    <s v="United States"/>
    <s v="Los Angeles"/>
    <x v="1"/>
    <n v="90045"/>
    <x v="1"/>
    <x v="105"/>
    <x v="1"/>
    <x v="6"/>
    <x v="105"/>
    <n v="8.26"/>
    <n v="2"/>
    <n v="0"/>
    <n v="3.7995999999999999"/>
  </r>
  <r>
    <n v="4585"/>
    <x v="2275"/>
    <x v="3"/>
    <x v="808"/>
    <d v="2014-11-05T00:00:00"/>
    <s v="Second Class"/>
    <x v="644"/>
    <s v="Nancy Lomonaco"/>
    <x v="2"/>
    <s v="United States"/>
    <s v="Danville"/>
    <x v="1"/>
    <n v="94526"/>
    <x v="1"/>
    <x v="466"/>
    <x v="1"/>
    <x v="12"/>
    <x v="462"/>
    <n v="76.58"/>
    <n v="7"/>
    <n v="0"/>
    <n v="38.29"/>
  </r>
  <r>
    <n v="4586"/>
    <x v="2275"/>
    <x v="3"/>
    <x v="808"/>
    <d v="2014-11-05T00:00:00"/>
    <s v="Second Class"/>
    <x v="644"/>
    <s v="Nancy Lomonaco"/>
    <x v="2"/>
    <s v="United States"/>
    <s v="Danville"/>
    <x v="1"/>
    <n v="94526"/>
    <x v="1"/>
    <x v="1273"/>
    <x v="1"/>
    <x v="6"/>
    <x v="1249"/>
    <n v="8.8000000000000007"/>
    <n v="5"/>
    <n v="0"/>
    <n v="4.2240000000000002"/>
  </r>
  <r>
    <n v="4587"/>
    <x v="2275"/>
    <x v="3"/>
    <x v="808"/>
    <d v="2014-11-05T00:00:00"/>
    <s v="Second Class"/>
    <x v="644"/>
    <s v="Nancy Lomonaco"/>
    <x v="2"/>
    <s v="United States"/>
    <s v="Danville"/>
    <x v="1"/>
    <n v="94526"/>
    <x v="1"/>
    <x v="1681"/>
    <x v="1"/>
    <x v="8"/>
    <x v="1660"/>
    <n v="590.35199999999998"/>
    <n v="6"/>
    <n v="0.2"/>
    <n v="206.62319999999997"/>
  </r>
  <r>
    <n v="4588"/>
    <x v="2275"/>
    <x v="3"/>
    <x v="808"/>
    <d v="2014-11-05T00:00:00"/>
    <s v="Second Class"/>
    <x v="644"/>
    <s v="Nancy Lomonaco"/>
    <x v="2"/>
    <s v="United States"/>
    <s v="Danville"/>
    <x v="1"/>
    <n v="94526"/>
    <x v="1"/>
    <x v="802"/>
    <x v="1"/>
    <x v="13"/>
    <x v="792"/>
    <n v="5.58"/>
    <n v="3"/>
    <n v="0"/>
    <n v="0.16740000000000022"/>
  </r>
  <r>
    <n v="4589"/>
    <x v="2275"/>
    <x v="3"/>
    <x v="808"/>
    <d v="2014-11-05T00:00:00"/>
    <s v="Second Class"/>
    <x v="644"/>
    <s v="Nancy Lomonaco"/>
    <x v="2"/>
    <s v="United States"/>
    <s v="Danville"/>
    <x v="1"/>
    <n v="94526"/>
    <x v="1"/>
    <x v="1682"/>
    <x v="0"/>
    <x v="5"/>
    <x v="1661"/>
    <n v="25.02"/>
    <n v="3"/>
    <n v="0"/>
    <n v="10.508400000000002"/>
  </r>
  <r>
    <n v="4590"/>
    <x v="2275"/>
    <x v="3"/>
    <x v="808"/>
    <d v="2014-11-05T00:00:00"/>
    <s v="Second Class"/>
    <x v="644"/>
    <s v="Nancy Lomonaco"/>
    <x v="2"/>
    <s v="United States"/>
    <s v="Danville"/>
    <x v="1"/>
    <n v="94526"/>
    <x v="1"/>
    <x v="557"/>
    <x v="1"/>
    <x v="4"/>
    <x v="551"/>
    <n v="452.55000000000007"/>
    <n v="7"/>
    <n v="0"/>
    <n v="22.627499999999962"/>
  </r>
  <r>
    <n v="4591"/>
    <x v="2276"/>
    <x v="0"/>
    <x v="482"/>
    <d v="2014-01-01T00:00:00"/>
    <s v="Standard Class"/>
    <x v="305"/>
    <s v="Mike Caudle"/>
    <x v="1"/>
    <s v="United States"/>
    <s v="Los Angeles"/>
    <x v="1"/>
    <n v="90004"/>
    <x v="1"/>
    <x v="1280"/>
    <x v="1"/>
    <x v="14"/>
    <x v="1256"/>
    <n v="17.760000000000002"/>
    <n v="2"/>
    <n v="0"/>
    <n v="4.9728000000000012"/>
  </r>
  <r>
    <n v="4592"/>
    <x v="2276"/>
    <x v="0"/>
    <x v="482"/>
    <d v="2014-01-01T00:00:00"/>
    <s v="Standard Class"/>
    <x v="305"/>
    <s v="Mike Caudle"/>
    <x v="1"/>
    <s v="United States"/>
    <s v="Los Angeles"/>
    <x v="1"/>
    <n v="90004"/>
    <x v="1"/>
    <x v="7"/>
    <x v="2"/>
    <x v="7"/>
    <x v="7"/>
    <n v="302.38400000000001"/>
    <n v="2"/>
    <n v="0.2"/>
    <n v="30.238400000000013"/>
  </r>
  <r>
    <n v="4593"/>
    <x v="2276"/>
    <x v="0"/>
    <x v="482"/>
    <d v="2014-01-01T00:00:00"/>
    <s v="Standard Class"/>
    <x v="305"/>
    <s v="Mike Caudle"/>
    <x v="1"/>
    <s v="United States"/>
    <s v="Los Angeles"/>
    <x v="1"/>
    <n v="90004"/>
    <x v="1"/>
    <x v="1534"/>
    <x v="0"/>
    <x v="1"/>
    <x v="1513"/>
    <n v="146.352"/>
    <n v="3"/>
    <n v="0.2"/>
    <n v="-5.4882000000000062"/>
  </r>
  <r>
    <n v="4594"/>
    <x v="2276"/>
    <x v="0"/>
    <x v="482"/>
    <d v="2014-01-01T00:00:00"/>
    <s v="Standard Class"/>
    <x v="305"/>
    <s v="Mike Caudle"/>
    <x v="1"/>
    <s v="United States"/>
    <s v="Los Angeles"/>
    <x v="1"/>
    <n v="90004"/>
    <x v="1"/>
    <x v="1683"/>
    <x v="1"/>
    <x v="9"/>
    <x v="1662"/>
    <n v="7.9"/>
    <n v="2"/>
    <n v="0"/>
    <n v="2.0540000000000003"/>
  </r>
  <r>
    <n v="4595"/>
    <x v="2276"/>
    <x v="0"/>
    <x v="482"/>
    <d v="2014-01-01T00:00:00"/>
    <s v="Standard Class"/>
    <x v="305"/>
    <s v="Mike Caudle"/>
    <x v="1"/>
    <s v="United States"/>
    <s v="Los Angeles"/>
    <x v="1"/>
    <n v="90004"/>
    <x v="1"/>
    <x v="215"/>
    <x v="0"/>
    <x v="3"/>
    <x v="214"/>
    <n v="902.71199999999999"/>
    <n v="3"/>
    <n v="0.2"/>
    <n v="33.851700000000051"/>
  </r>
  <r>
    <n v="4596"/>
    <x v="2276"/>
    <x v="0"/>
    <x v="482"/>
    <d v="2014-01-01T00:00:00"/>
    <s v="Standard Class"/>
    <x v="305"/>
    <s v="Mike Caudle"/>
    <x v="1"/>
    <s v="United States"/>
    <s v="Los Angeles"/>
    <x v="1"/>
    <n v="90004"/>
    <x v="1"/>
    <x v="646"/>
    <x v="1"/>
    <x v="6"/>
    <x v="640"/>
    <n v="53.97"/>
    <n v="3"/>
    <n v="0"/>
    <n v="15.111600000000001"/>
  </r>
  <r>
    <n v="4597"/>
    <x v="2277"/>
    <x v="0"/>
    <x v="5"/>
    <d v="2013-12-11T00:00:00"/>
    <s v="Second Class"/>
    <x v="679"/>
    <s v="Tony Chapman"/>
    <x v="2"/>
    <s v="United States"/>
    <s v="Washington"/>
    <x v="40"/>
    <n v="20016"/>
    <x v="3"/>
    <x v="753"/>
    <x v="1"/>
    <x v="6"/>
    <x v="744"/>
    <n v="33.92"/>
    <n v="8"/>
    <n v="0"/>
    <n v="13.2288"/>
  </r>
  <r>
    <n v="4598"/>
    <x v="2278"/>
    <x v="3"/>
    <x v="735"/>
    <d v="2014-09-02T00:00:00"/>
    <s v="Standard Class"/>
    <x v="377"/>
    <s v="Matthew Grinstein"/>
    <x v="2"/>
    <s v="United States"/>
    <s v="Milwaukee"/>
    <x v="6"/>
    <n v="53209"/>
    <x v="2"/>
    <x v="515"/>
    <x v="1"/>
    <x v="14"/>
    <x v="510"/>
    <n v="21.81"/>
    <n v="3"/>
    <n v="0"/>
    <n v="5.8887000000000009"/>
  </r>
  <r>
    <n v="4599"/>
    <x v="2278"/>
    <x v="3"/>
    <x v="735"/>
    <d v="2014-09-02T00:00:00"/>
    <s v="Standard Class"/>
    <x v="377"/>
    <s v="Matthew Grinstein"/>
    <x v="2"/>
    <s v="United States"/>
    <s v="Milwaukee"/>
    <x v="6"/>
    <n v="53209"/>
    <x v="2"/>
    <x v="1549"/>
    <x v="1"/>
    <x v="9"/>
    <x v="1528"/>
    <n v="91.6"/>
    <n v="5"/>
    <n v="0"/>
    <n v="26.563999999999997"/>
  </r>
  <r>
    <n v="4600"/>
    <x v="2279"/>
    <x v="1"/>
    <x v="747"/>
    <d v="2012-07-20T00:00:00"/>
    <s v="Standard Class"/>
    <x v="450"/>
    <s v="Michael Granlund"/>
    <x v="2"/>
    <s v="United States"/>
    <s v="Baltimore"/>
    <x v="39"/>
    <n v="21215"/>
    <x v="3"/>
    <x v="531"/>
    <x v="0"/>
    <x v="1"/>
    <x v="526"/>
    <n v="150.97999999999999"/>
    <n v="1"/>
    <n v="0"/>
    <n v="43.784199999999984"/>
  </r>
  <r>
    <n v="4601"/>
    <x v="2279"/>
    <x v="1"/>
    <x v="747"/>
    <d v="2012-07-20T00:00:00"/>
    <s v="Standard Class"/>
    <x v="450"/>
    <s v="Michael Granlund"/>
    <x v="2"/>
    <s v="United States"/>
    <s v="Baltimore"/>
    <x v="39"/>
    <n v="21215"/>
    <x v="3"/>
    <x v="373"/>
    <x v="1"/>
    <x v="12"/>
    <x v="369"/>
    <n v="137.25"/>
    <n v="9"/>
    <n v="0"/>
    <n v="63.134999999999991"/>
  </r>
  <r>
    <n v="4602"/>
    <x v="2279"/>
    <x v="1"/>
    <x v="747"/>
    <d v="2012-07-20T00:00:00"/>
    <s v="Standard Class"/>
    <x v="450"/>
    <s v="Michael Granlund"/>
    <x v="2"/>
    <s v="United States"/>
    <s v="Baltimore"/>
    <x v="39"/>
    <n v="21215"/>
    <x v="3"/>
    <x v="1579"/>
    <x v="1"/>
    <x v="13"/>
    <x v="1561"/>
    <n v="11.52"/>
    <n v="4"/>
    <n v="0"/>
    <n v="5.4143999999999997"/>
  </r>
  <r>
    <n v="4603"/>
    <x v="2280"/>
    <x v="1"/>
    <x v="989"/>
    <d v="2012-05-29T00:00:00"/>
    <s v="Second Class"/>
    <x v="408"/>
    <s v="Ben Ferrer"/>
    <x v="2"/>
    <s v="United States"/>
    <s v="Jacksonville"/>
    <x v="3"/>
    <n v="28540"/>
    <x v="0"/>
    <x v="1274"/>
    <x v="1"/>
    <x v="10"/>
    <x v="1250"/>
    <n v="18.272000000000002"/>
    <n v="1"/>
    <n v="0.2"/>
    <n v="5.9383999999999988"/>
  </r>
  <r>
    <n v="4604"/>
    <x v="2280"/>
    <x v="1"/>
    <x v="989"/>
    <d v="2012-05-29T00:00:00"/>
    <s v="Second Class"/>
    <x v="408"/>
    <s v="Ben Ferrer"/>
    <x v="2"/>
    <s v="United States"/>
    <s v="Jacksonville"/>
    <x v="3"/>
    <n v="28540"/>
    <x v="0"/>
    <x v="1684"/>
    <x v="1"/>
    <x v="10"/>
    <x v="1663"/>
    <n v="153.72800000000001"/>
    <n v="4"/>
    <n v="0.2"/>
    <n v="53.804799999999986"/>
  </r>
  <r>
    <n v="4605"/>
    <x v="2280"/>
    <x v="1"/>
    <x v="989"/>
    <d v="2012-05-29T00:00:00"/>
    <s v="Second Class"/>
    <x v="408"/>
    <s v="Ben Ferrer"/>
    <x v="2"/>
    <s v="United States"/>
    <s v="Jacksonville"/>
    <x v="3"/>
    <n v="28540"/>
    <x v="0"/>
    <x v="661"/>
    <x v="1"/>
    <x v="12"/>
    <x v="655"/>
    <n v="12.224"/>
    <n v="2"/>
    <n v="0.2"/>
    <n v="4.4311999999999996"/>
  </r>
  <r>
    <n v="4606"/>
    <x v="2280"/>
    <x v="1"/>
    <x v="989"/>
    <d v="2012-05-29T00:00:00"/>
    <s v="Second Class"/>
    <x v="408"/>
    <s v="Ben Ferrer"/>
    <x v="2"/>
    <s v="United States"/>
    <s v="Jacksonville"/>
    <x v="3"/>
    <n v="28540"/>
    <x v="0"/>
    <x v="246"/>
    <x v="2"/>
    <x v="11"/>
    <x v="244"/>
    <n v="167.94400000000002"/>
    <n v="7"/>
    <n v="0.2"/>
    <n v="50.383200000000016"/>
  </r>
  <r>
    <n v="4607"/>
    <x v="2281"/>
    <x v="1"/>
    <x v="71"/>
    <d v="2012-06-02T00:00:00"/>
    <s v="Standard Class"/>
    <x v="474"/>
    <s v="Maxwell Schwartz"/>
    <x v="0"/>
    <s v="United States"/>
    <s v="Rochester"/>
    <x v="15"/>
    <n v="14609"/>
    <x v="3"/>
    <x v="40"/>
    <x v="2"/>
    <x v="7"/>
    <x v="40"/>
    <n v="45.99"/>
    <n v="1"/>
    <n v="0"/>
    <n v="13.3371"/>
  </r>
  <r>
    <n v="4608"/>
    <x v="2281"/>
    <x v="1"/>
    <x v="71"/>
    <d v="2012-06-02T00:00:00"/>
    <s v="Standard Class"/>
    <x v="474"/>
    <s v="Maxwell Schwartz"/>
    <x v="0"/>
    <s v="United States"/>
    <s v="Rochester"/>
    <x v="15"/>
    <n v="14609"/>
    <x v="3"/>
    <x v="518"/>
    <x v="1"/>
    <x v="4"/>
    <x v="513"/>
    <n v="535.41"/>
    <n v="3"/>
    <n v="0"/>
    <n v="160.62299999999993"/>
  </r>
  <r>
    <n v="4609"/>
    <x v="2281"/>
    <x v="1"/>
    <x v="71"/>
    <d v="2012-06-02T00:00:00"/>
    <s v="Standard Class"/>
    <x v="474"/>
    <s v="Maxwell Schwartz"/>
    <x v="0"/>
    <s v="United States"/>
    <s v="Rochester"/>
    <x v="15"/>
    <n v="14609"/>
    <x v="3"/>
    <x v="536"/>
    <x v="1"/>
    <x v="8"/>
    <x v="531"/>
    <n v="6.0960000000000001"/>
    <n v="2"/>
    <n v="0.2"/>
    <n v="2.0573999999999995"/>
  </r>
  <r>
    <n v="4610"/>
    <x v="2281"/>
    <x v="1"/>
    <x v="71"/>
    <d v="2012-06-02T00:00:00"/>
    <s v="Standard Class"/>
    <x v="474"/>
    <s v="Maxwell Schwartz"/>
    <x v="0"/>
    <s v="United States"/>
    <s v="Rochester"/>
    <x v="15"/>
    <n v="14609"/>
    <x v="3"/>
    <x v="1330"/>
    <x v="1"/>
    <x v="10"/>
    <x v="1306"/>
    <n v="45.36"/>
    <n v="7"/>
    <n v="0"/>
    <n v="21.772800000000004"/>
  </r>
  <r>
    <n v="4611"/>
    <x v="2282"/>
    <x v="3"/>
    <x v="45"/>
    <d v="2014-11-15T00:00:00"/>
    <s v="Standard Class"/>
    <x v="32"/>
    <s v="Joel Eaton"/>
    <x v="0"/>
    <s v="United States"/>
    <s v="Oceanside"/>
    <x v="1"/>
    <n v="92054"/>
    <x v="1"/>
    <x v="325"/>
    <x v="0"/>
    <x v="5"/>
    <x v="322"/>
    <n v="47.12"/>
    <n v="8"/>
    <n v="0"/>
    <n v="20.732800000000001"/>
  </r>
  <r>
    <n v="4612"/>
    <x v="2283"/>
    <x v="0"/>
    <x v="990"/>
    <d v="2013-01-26T00:00:00"/>
    <s v="Second Class"/>
    <x v="428"/>
    <s v="Henry Goldwyn"/>
    <x v="1"/>
    <s v="United States"/>
    <s v="Gulfport"/>
    <x v="35"/>
    <n v="39503"/>
    <x v="0"/>
    <x v="460"/>
    <x v="1"/>
    <x v="8"/>
    <x v="456"/>
    <n v="31.36"/>
    <n v="4"/>
    <n v="0"/>
    <n v="15.68"/>
  </r>
  <r>
    <n v="4613"/>
    <x v="2284"/>
    <x v="3"/>
    <x v="413"/>
    <d v="2014-01-07T00:00:00"/>
    <s v="Standard Class"/>
    <x v="212"/>
    <s v="Emily Phan"/>
    <x v="0"/>
    <s v="United States"/>
    <s v="Jacksonville"/>
    <x v="2"/>
    <n v="32216"/>
    <x v="0"/>
    <x v="397"/>
    <x v="1"/>
    <x v="6"/>
    <x v="393"/>
    <n v="47.616"/>
    <n v="3"/>
    <n v="0.2"/>
    <n v="3.571200000000001"/>
  </r>
  <r>
    <n v="4614"/>
    <x v="2284"/>
    <x v="3"/>
    <x v="413"/>
    <d v="2014-01-07T00:00:00"/>
    <s v="Standard Class"/>
    <x v="212"/>
    <s v="Emily Phan"/>
    <x v="0"/>
    <s v="United States"/>
    <s v="Jacksonville"/>
    <x v="2"/>
    <n v="32216"/>
    <x v="0"/>
    <x v="707"/>
    <x v="1"/>
    <x v="10"/>
    <x v="699"/>
    <n v="23.480000000000004"/>
    <n v="5"/>
    <n v="0.2"/>
    <n v="8.218"/>
  </r>
  <r>
    <n v="4615"/>
    <x v="2285"/>
    <x v="0"/>
    <x v="64"/>
    <d v="2013-09-11T00:00:00"/>
    <s v="Standard Class"/>
    <x v="689"/>
    <s v="Gary Hansen"/>
    <x v="2"/>
    <s v="United States"/>
    <s v="Houston"/>
    <x v="5"/>
    <n v="77070"/>
    <x v="2"/>
    <x v="549"/>
    <x v="1"/>
    <x v="9"/>
    <x v="544"/>
    <n v="62.789999999999992"/>
    <n v="3"/>
    <n v="0.8"/>
    <n v="-166.39350000000002"/>
  </r>
  <r>
    <n v="4616"/>
    <x v="2285"/>
    <x v="0"/>
    <x v="64"/>
    <d v="2013-09-11T00:00:00"/>
    <s v="Standard Class"/>
    <x v="689"/>
    <s v="Gary Hansen"/>
    <x v="2"/>
    <s v="United States"/>
    <s v="Houston"/>
    <x v="5"/>
    <n v="77070"/>
    <x v="2"/>
    <x v="1432"/>
    <x v="1"/>
    <x v="13"/>
    <x v="1411"/>
    <n v="28.44"/>
    <n v="9"/>
    <n v="0.2"/>
    <n v="4.2659999999999973"/>
  </r>
  <r>
    <n v="4617"/>
    <x v="2286"/>
    <x v="1"/>
    <x v="406"/>
    <d v="2012-09-07T00:00:00"/>
    <s v="Second Class"/>
    <x v="103"/>
    <s v="David Smith"/>
    <x v="1"/>
    <s v="United States"/>
    <s v="Houston"/>
    <x v="5"/>
    <n v="77095"/>
    <x v="2"/>
    <x v="201"/>
    <x v="2"/>
    <x v="11"/>
    <x v="200"/>
    <n v="134.376"/>
    <n v="3"/>
    <n v="0.2"/>
    <n v="6.7188000000000088"/>
  </r>
  <r>
    <n v="4618"/>
    <x v="2287"/>
    <x v="1"/>
    <x v="481"/>
    <d v="2012-09-26T00:00:00"/>
    <s v="Standard Class"/>
    <x v="274"/>
    <s v="Tracy Hopkins"/>
    <x v="2"/>
    <s v="United States"/>
    <s v="Everett"/>
    <x v="31"/>
    <n v="2149"/>
    <x v="3"/>
    <x v="1538"/>
    <x v="2"/>
    <x v="7"/>
    <x v="1517"/>
    <n v="589.9"/>
    <n v="2"/>
    <n v="0"/>
    <n v="147.47500000000002"/>
  </r>
  <r>
    <n v="4619"/>
    <x v="2287"/>
    <x v="1"/>
    <x v="481"/>
    <d v="2012-09-26T00:00:00"/>
    <s v="Standard Class"/>
    <x v="274"/>
    <s v="Tracy Hopkins"/>
    <x v="2"/>
    <s v="United States"/>
    <s v="Everett"/>
    <x v="31"/>
    <n v="2149"/>
    <x v="3"/>
    <x v="323"/>
    <x v="0"/>
    <x v="1"/>
    <x v="320"/>
    <n v="542.93999999999994"/>
    <n v="3"/>
    <n v="0"/>
    <n v="141.1644"/>
  </r>
  <r>
    <n v="4620"/>
    <x v="2288"/>
    <x v="3"/>
    <x v="165"/>
    <d v="2014-12-26T00:00:00"/>
    <s v="First Class"/>
    <x v="84"/>
    <s v="Robert Marley"/>
    <x v="2"/>
    <s v="United States"/>
    <s v="Los Angeles"/>
    <x v="1"/>
    <n v="90049"/>
    <x v="1"/>
    <x v="306"/>
    <x v="2"/>
    <x v="16"/>
    <x v="303"/>
    <n v="2879.9520000000002"/>
    <n v="6"/>
    <n v="0.2"/>
    <n v="1007.9831999999999"/>
  </r>
  <r>
    <n v="4621"/>
    <x v="2288"/>
    <x v="3"/>
    <x v="165"/>
    <d v="2014-12-26T00:00:00"/>
    <s v="First Class"/>
    <x v="84"/>
    <s v="Robert Marley"/>
    <x v="2"/>
    <s v="United States"/>
    <s v="Los Angeles"/>
    <x v="1"/>
    <n v="90049"/>
    <x v="1"/>
    <x v="443"/>
    <x v="1"/>
    <x v="8"/>
    <x v="438"/>
    <n v="90.480000000000018"/>
    <n v="3"/>
    <n v="0.2"/>
    <n v="33.93"/>
  </r>
  <r>
    <n v="4622"/>
    <x v="2289"/>
    <x v="1"/>
    <x v="348"/>
    <d v="2012-10-08T00:00:00"/>
    <s v="Second Class"/>
    <x v="245"/>
    <s v="Sylvia Foulston"/>
    <x v="1"/>
    <s v="United States"/>
    <s v="Wilmington"/>
    <x v="13"/>
    <n v="19805"/>
    <x v="3"/>
    <x v="177"/>
    <x v="1"/>
    <x v="4"/>
    <x v="176"/>
    <n v="77.55"/>
    <n v="5"/>
    <n v="0"/>
    <n v="21.714000000000002"/>
  </r>
  <r>
    <n v="4623"/>
    <x v="2290"/>
    <x v="3"/>
    <x v="428"/>
    <d v="2014-09-15T00:00:00"/>
    <s v="Standard Class"/>
    <x v="2"/>
    <s v="Sean O'Donnell"/>
    <x v="0"/>
    <s v="United States"/>
    <s v="Columbia"/>
    <x v="18"/>
    <n v="38401"/>
    <x v="0"/>
    <x v="327"/>
    <x v="1"/>
    <x v="14"/>
    <x v="33"/>
    <n v="8.8320000000000007"/>
    <n v="3"/>
    <n v="0.2"/>
    <n v="-1.9872000000000005"/>
  </r>
  <r>
    <n v="4624"/>
    <x v="2290"/>
    <x v="3"/>
    <x v="428"/>
    <d v="2014-09-15T00:00:00"/>
    <s v="Standard Class"/>
    <x v="2"/>
    <s v="Sean O'Donnell"/>
    <x v="0"/>
    <s v="United States"/>
    <s v="Columbia"/>
    <x v="18"/>
    <n v="38401"/>
    <x v="0"/>
    <x v="447"/>
    <x v="1"/>
    <x v="10"/>
    <x v="1219"/>
    <n v="177.536"/>
    <n v="4"/>
    <n v="0.2"/>
    <n v="62.137599999999992"/>
  </r>
  <r>
    <n v="4625"/>
    <x v="2290"/>
    <x v="3"/>
    <x v="428"/>
    <d v="2014-09-15T00:00:00"/>
    <s v="Standard Class"/>
    <x v="2"/>
    <s v="Sean O'Donnell"/>
    <x v="0"/>
    <s v="United States"/>
    <s v="Columbia"/>
    <x v="18"/>
    <n v="38401"/>
    <x v="0"/>
    <x v="765"/>
    <x v="1"/>
    <x v="4"/>
    <x v="757"/>
    <n v="258.48"/>
    <n v="2"/>
    <n v="0.2"/>
    <n v="-3.2309999999999945"/>
  </r>
  <r>
    <n v="4626"/>
    <x v="2290"/>
    <x v="3"/>
    <x v="428"/>
    <d v="2014-09-15T00:00:00"/>
    <s v="Standard Class"/>
    <x v="2"/>
    <s v="Sean O'Donnell"/>
    <x v="0"/>
    <s v="United States"/>
    <s v="Columbia"/>
    <x v="18"/>
    <n v="38401"/>
    <x v="0"/>
    <x v="325"/>
    <x v="0"/>
    <x v="5"/>
    <x v="322"/>
    <n v="14.135999999999999"/>
    <n v="3"/>
    <n v="0.2"/>
    <n v="4.240800000000001"/>
  </r>
  <r>
    <n v="4627"/>
    <x v="2291"/>
    <x v="0"/>
    <x v="373"/>
    <d v="2013-11-19T00:00:00"/>
    <s v="Standard Class"/>
    <x v="316"/>
    <s v="Cyma Kinney"/>
    <x v="1"/>
    <s v="United States"/>
    <s v="New York City"/>
    <x v="15"/>
    <n v="10011"/>
    <x v="3"/>
    <x v="170"/>
    <x v="1"/>
    <x v="4"/>
    <x v="169"/>
    <n v="77.55"/>
    <n v="5"/>
    <n v="0"/>
    <n v="20.163000000000004"/>
  </r>
  <r>
    <n v="4628"/>
    <x v="2291"/>
    <x v="0"/>
    <x v="373"/>
    <d v="2013-11-19T00:00:00"/>
    <s v="Standard Class"/>
    <x v="316"/>
    <s v="Cyma Kinney"/>
    <x v="1"/>
    <s v="United States"/>
    <s v="New York City"/>
    <x v="15"/>
    <n v="10011"/>
    <x v="3"/>
    <x v="253"/>
    <x v="1"/>
    <x v="4"/>
    <x v="251"/>
    <n v="24.88"/>
    <n v="2"/>
    <n v="0"/>
    <n v="6.9664000000000001"/>
  </r>
  <r>
    <n v="4629"/>
    <x v="2291"/>
    <x v="0"/>
    <x v="373"/>
    <d v="2013-11-19T00:00:00"/>
    <s v="Standard Class"/>
    <x v="316"/>
    <s v="Cyma Kinney"/>
    <x v="1"/>
    <s v="United States"/>
    <s v="New York City"/>
    <x v="15"/>
    <n v="10011"/>
    <x v="3"/>
    <x v="1473"/>
    <x v="1"/>
    <x v="6"/>
    <x v="1451"/>
    <n v="140.75"/>
    <n v="5"/>
    <n v="0"/>
    <n v="39.410000000000011"/>
  </r>
  <r>
    <n v="4630"/>
    <x v="2291"/>
    <x v="0"/>
    <x v="373"/>
    <d v="2013-11-19T00:00:00"/>
    <s v="Standard Class"/>
    <x v="316"/>
    <s v="Cyma Kinney"/>
    <x v="1"/>
    <s v="United States"/>
    <s v="New York City"/>
    <x v="15"/>
    <n v="10011"/>
    <x v="3"/>
    <x v="762"/>
    <x v="1"/>
    <x v="4"/>
    <x v="754"/>
    <n v="36.630000000000003"/>
    <n v="3"/>
    <n v="0"/>
    <n v="9.8901000000000039"/>
  </r>
  <r>
    <n v="4631"/>
    <x v="2292"/>
    <x v="1"/>
    <x v="52"/>
    <d v="2012-10-15T00:00:00"/>
    <s v="Same Day"/>
    <x v="315"/>
    <s v="Guy Armstrong"/>
    <x v="0"/>
    <s v="United States"/>
    <s v="Mount Pleasant"/>
    <x v="12"/>
    <n v="48858"/>
    <x v="2"/>
    <x v="1685"/>
    <x v="0"/>
    <x v="5"/>
    <x v="1664"/>
    <n v="17.14"/>
    <n v="2"/>
    <n v="0"/>
    <n v="6.1704000000000008"/>
  </r>
  <r>
    <n v="4632"/>
    <x v="2293"/>
    <x v="3"/>
    <x v="646"/>
    <d v="2014-08-09T00:00:00"/>
    <s v="Second Class"/>
    <x v="232"/>
    <s v="Bruce Degenhardt"/>
    <x v="0"/>
    <s v="United States"/>
    <s v="San Francisco"/>
    <x v="1"/>
    <n v="94122"/>
    <x v="1"/>
    <x v="488"/>
    <x v="1"/>
    <x v="2"/>
    <x v="483"/>
    <n v="51.75"/>
    <n v="5"/>
    <n v="0"/>
    <n v="24.84"/>
  </r>
  <r>
    <n v="4633"/>
    <x v="2293"/>
    <x v="3"/>
    <x v="646"/>
    <d v="2014-08-09T00:00:00"/>
    <s v="Second Class"/>
    <x v="232"/>
    <s v="Bruce Degenhardt"/>
    <x v="0"/>
    <s v="United States"/>
    <s v="San Francisco"/>
    <x v="1"/>
    <n v="94122"/>
    <x v="1"/>
    <x v="479"/>
    <x v="0"/>
    <x v="5"/>
    <x v="475"/>
    <n v="123.96000000000001"/>
    <n v="3"/>
    <n v="0"/>
    <n v="11.156400000000005"/>
  </r>
  <r>
    <n v="4634"/>
    <x v="2294"/>
    <x v="1"/>
    <x v="291"/>
    <d v="2012-08-26T00:00:00"/>
    <s v="Standard Class"/>
    <x v="103"/>
    <s v="David Smith"/>
    <x v="1"/>
    <s v="United States"/>
    <s v="San Francisco"/>
    <x v="1"/>
    <n v="94122"/>
    <x v="1"/>
    <x v="1686"/>
    <x v="0"/>
    <x v="0"/>
    <x v="1665"/>
    <n v="586.39800000000002"/>
    <n v="6"/>
    <n v="0.15"/>
    <n v="34.493999999999971"/>
  </r>
  <r>
    <n v="4635"/>
    <x v="2294"/>
    <x v="1"/>
    <x v="291"/>
    <d v="2012-08-26T00:00:00"/>
    <s v="Standard Class"/>
    <x v="103"/>
    <s v="David Smith"/>
    <x v="1"/>
    <s v="United States"/>
    <s v="San Francisco"/>
    <x v="1"/>
    <n v="94122"/>
    <x v="1"/>
    <x v="459"/>
    <x v="1"/>
    <x v="4"/>
    <x v="455"/>
    <n v="80.98"/>
    <n v="1"/>
    <n v="0"/>
    <n v="3.2391999999999967"/>
  </r>
  <r>
    <n v="4636"/>
    <x v="2295"/>
    <x v="3"/>
    <x v="846"/>
    <d v="2014-03-18T00:00:00"/>
    <s v="Standard Class"/>
    <x v="510"/>
    <s v="Bill Stewart"/>
    <x v="1"/>
    <s v="United States"/>
    <s v="San Francisco"/>
    <x v="1"/>
    <n v="94122"/>
    <x v="1"/>
    <x v="459"/>
    <x v="1"/>
    <x v="4"/>
    <x v="455"/>
    <n v="242.94"/>
    <n v="3"/>
    <n v="0"/>
    <n v="9.7175999999999902"/>
  </r>
  <r>
    <n v="4637"/>
    <x v="2296"/>
    <x v="3"/>
    <x v="842"/>
    <d v="2014-04-30T00:00:00"/>
    <s v="First Class"/>
    <x v="275"/>
    <s v="Arthur Prichep"/>
    <x v="0"/>
    <s v="United States"/>
    <s v="Los Angeles"/>
    <x v="1"/>
    <n v="90045"/>
    <x v="1"/>
    <x v="290"/>
    <x v="1"/>
    <x v="6"/>
    <x v="287"/>
    <n v="123.92"/>
    <n v="4"/>
    <n v="0"/>
    <n v="33.458399999999997"/>
  </r>
  <r>
    <n v="4638"/>
    <x v="2296"/>
    <x v="3"/>
    <x v="842"/>
    <d v="2014-04-30T00:00:00"/>
    <s v="First Class"/>
    <x v="275"/>
    <s v="Arthur Prichep"/>
    <x v="0"/>
    <s v="United States"/>
    <s v="Los Angeles"/>
    <x v="1"/>
    <n v="90045"/>
    <x v="1"/>
    <x v="105"/>
    <x v="1"/>
    <x v="6"/>
    <x v="105"/>
    <n v="12.39"/>
    <n v="3"/>
    <n v="0"/>
    <n v="5.6993999999999998"/>
  </r>
  <r>
    <n v="4639"/>
    <x v="2296"/>
    <x v="3"/>
    <x v="842"/>
    <d v="2014-04-30T00:00:00"/>
    <s v="First Class"/>
    <x v="275"/>
    <s v="Arthur Prichep"/>
    <x v="0"/>
    <s v="United States"/>
    <s v="Los Angeles"/>
    <x v="1"/>
    <n v="90045"/>
    <x v="1"/>
    <x v="1559"/>
    <x v="1"/>
    <x v="6"/>
    <x v="1540"/>
    <n v="47.3"/>
    <n v="2"/>
    <n v="0"/>
    <n v="12.298000000000002"/>
  </r>
  <r>
    <n v="4640"/>
    <x v="2297"/>
    <x v="0"/>
    <x v="108"/>
    <d v="2013-09-17T00:00:00"/>
    <s v="Standard Class"/>
    <x v="535"/>
    <s v="Jill Fjeld"/>
    <x v="0"/>
    <s v="United States"/>
    <s v="Newport News"/>
    <x v="17"/>
    <n v="23602"/>
    <x v="0"/>
    <x v="1687"/>
    <x v="2"/>
    <x v="16"/>
    <x v="1666"/>
    <n v="1599.92"/>
    <n v="8"/>
    <n v="0"/>
    <n v="751.9624"/>
  </r>
  <r>
    <n v="4641"/>
    <x v="2297"/>
    <x v="0"/>
    <x v="108"/>
    <d v="2013-09-17T00:00:00"/>
    <s v="Standard Class"/>
    <x v="535"/>
    <s v="Jill Fjeld"/>
    <x v="0"/>
    <s v="United States"/>
    <s v="Newport News"/>
    <x v="17"/>
    <n v="23602"/>
    <x v="0"/>
    <x v="1475"/>
    <x v="1"/>
    <x v="12"/>
    <x v="1453"/>
    <n v="11.09"/>
    <n v="1"/>
    <n v="0"/>
    <n v="5.4340999999999999"/>
  </r>
  <r>
    <n v="4642"/>
    <x v="2298"/>
    <x v="3"/>
    <x v="760"/>
    <d v="2014-10-25T00:00:00"/>
    <s v="Second Class"/>
    <x v="456"/>
    <s v="Helen Abelman"/>
    <x v="0"/>
    <s v="United States"/>
    <s v="Fort Collins"/>
    <x v="22"/>
    <n v="80525"/>
    <x v="1"/>
    <x v="446"/>
    <x v="1"/>
    <x v="8"/>
    <x v="441"/>
    <n v="3.1680000000000006"/>
    <n v="4"/>
    <n v="0.7"/>
    <n v="-2.5343999999999998"/>
  </r>
  <r>
    <n v="4643"/>
    <x v="2298"/>
    <x v="3"/>
    <x v="760"/>
    <d v="2014-10-25T00:00:00"/>
    <s v="Second Class"/>
    <x v="456"/>
    <s v="Helen Abelman"/>
    <x v="0"/>
    <s v="United States"/>
    <s v="Fort Collins"/>
    <x v="22"/>
    <n v="80525"/>
    <x v="1"/>
    <x v="1688"/>
    <x v="0"/>
    <x v="1"/>
    <x v="1667"/>
    <n v="579.13599999999997"/>
    <n v="4"/>
    <n v="0.2"/>
    <n v="-28.95679999999993"/>
  </r>
  <r>
    <n v="4644"/>
    <x v="2299"/>
    <x v="1"/>
    <x v="991"/>
    <d v="2012-08-06T00:00:00"/>
    <s v="Standard Class"/>
    <x v="476"/>
    <s v="Corey-Lock"/>
    <x v="0"/>
    <s v="United States"/>
    <s v="Seattle"/>
    <x v="4"/>
    <n v="98105"/>
    <x v="1"/>
    <x v="1406"/>
    <x v="1"/>
    <x v="8"/>
    <x v="1384"/>
    <n v="6.3680000000000003"/>
    <n v="2"/>
    <n v="0.2"/>
    <n v="2.1492"/>
  </r>
  <r>
    <n v="4645"/>
    <x v="2299"/>
    <x v="1"/>
    <x v="991"/>
    <d v="2012-08-06T00:00:00"/>
    <s v="Standard Class"/>
    <x v="476"/>
    <s v="Corey-Lock"/>
    <x v="0"/>
    <s v="United States"/>
    <s v="Seattle"/>
    <x v="4"/>
    <n v="98105"/>
    <x v="1"/>
    <x v="1491"/>
    <x v="2"/>
    <x v="15"/>
    <x v="1469"/>
    <n v="558.4"/>
    <n v="2"/>
    <n v="0.2"/>
    <n v="41.880000000000024"/>
  </r>
  <r>
    <n v="4646"/>
    <x v="2300"/>
    <x v="0"/>
    <x v="399"/>
    <d v="2013-08-17T00:00:00"/>
    <s v="Standard Class"/>
    <x v="604"/>
    <s v="Becky Castell"/>
    <x v="2"/>
    <s v="United States"/>
    <s v="New York City"/>
    <x v="15"/>
    <n v="10011"/>
    <x v="3"/>
    <x v="405"/>
    <x v="0"/>
    <x v="1"/>
    <x v="401"/>
    <n v="145.76400000000001"/>
    <n v="2"/>
    <n v="0.1"/>
    <n v="-8.0980000000000167"/>
  </r>
  <r>
    <n v="4647"/>
    <x v="2301"/>
    <x v="2"/>
    <x v="992"/>
    <d v="2011-06-05T00:00:00"/>
    <s v="Standard Class"/>
    <x v="225"/>
    <s v="Ellis Ballard"/>
    <x v="1"/>
    <s v="United States"/>
    <s v="Richmond"/>
    <x v="17"/>
    <n v="23223"/>
    <x v="0"/>
    <x v="702"/>
    <x v="1"/>
    <x v="10"/>
    <x v="695"/>
    <n v="13.620000000000001"/>
    <n v="3"/>
    <n v="0"/>
    <n v="6.1289999999999996"/>
  </r>
  <r>
    <n v="4648"/>
    <x v="2302"/>
    <x v="0"/>
    <x v="993"/>
    <d v="2013-05-02T00:00:00"/>
    <s v="Standard Class"/>
    <x v="748"/>
    <s v="Dennis Bolton"/>
    <x v="2"/>
    <s v="United States"/>
    <s v="New York City"/>
    <x v="15"/>
    <n v="10009"/>
    <x v="3"/>
    <x v="1578"/>
    <x v="0"/>
    <x v="1"/>
    <x v="1560"/>
    <n v="434.64600000000002"/>
    <n v="3"/>
    <n v="0.1"/>
    <n v="62.782199999999975"/>
  </r>
  <r>
    <n v="4649"/>
    <x v="2303"/>
    <x v="3"/>
    <x v="304"/>
    <d v="2014-05-20T00:00:00"/>
    <s v="Standard Class"/>
    <x v="10"/>
    <s v="Ken Black"/>
    <x v="1"/>
    <s v="United States"/>
    <s v="Seattle"/>
    <x v="4"/>
    <n v="98103"/>
    <x v="1"/>
    <x v="1689"/>
    <x v="1"/>
    <x v="10"/>
    <x v="1668"/>
    <n v="440.18999999999994"/>
    <n v="9"/>
    <n v="0"/>
    <n v="206.88929999999996"/>
  </r>
  <r>
    <n v="4650"/>
    <x v="2303"/>
    <x v="3"/>
    <x v="304"/>
    <d v="2014-05-20T00:00:00"/>
    <s v="Standard Class"/>
    <x v="10"/>
    <s v="Ken Black"/>
    <x v="1"/>
    <s v="United States"/>
    <s v="Seattle"/>
    <x v="4"/>
    <n v="98103"/>
    <x v="1"/>
    <x v="505"/>
    <x v="1"/>
    <x v="14"/>
    <x v="500"/>
    <n v="64.400000000000006"/>
    <n v="5"/>
    <n v="0"/>
    <n v="1.9320000000000004"/>
  </r>
  <r>
    <n v="4651"/>
    <x v="2304"/>
    <x v="3"/>
    <x v="798"/>
    <d v="2014-04-13T00:00:00"/>
    <s v="Standard Class"/>
    <x v="571"/>
    <s v="Adrian Hane"/>
    <x v="2"/>
    <s v="United States"/>
    <s v="San Francisco"/>
    <x v="1"/>
    <n v="94110"/>
    <x v="1"/>
    <x v="1184"/>
    <x v="1"/>
    <x v="10"/>
    <x v="1161"/>
    <n v="244.54999999999998"/>
    <n v="5"/>
    <n v="0"/>
    <n v="114.93849999999998"/>
  </r>
  <r>
    <n v="4652"/>
    <x v="2304"/>
    <x v="3"/>
    <x v="798"/>
    <d v="2014-04-13T00:00:00"/>
    <s v="Standard Class"/>
    <x v="571"/>
    <s v="Adrian Hane"/>
    <x v="2"/>
    <s v="United States"/>
    <s v="San Francisco"/>
    <x v="1"/>
    <n v="94110"/>
    <x v="1"/>
    <x v="1438"/>
    <x v="1"/>
    <x v="10"/>
    <x v="1417"/>
    <n v="195.76"/>
    <n v="4"/>
    <n v="0"/>
    <n v="97.88"/>
  </r>
  <r>
    <n v="4653"/>
    <x v="2305"/>
    <x v="3"/>
    <x v="922"/>
    <d v="2014-02-24T00:00:00"/>
    <s v="Standard Class"/>
    <x v="689"/>
    <s v="Gary Hansen"/>
    <x v="2"/>
    <s v="United States"/>
    <s v="Perth Amboy"/>
    <x v="30"/>
    <n v="8861"/>
    <x v="3"/>
    <x v="1017"/>
    <x v="1"/>
    <x v="10"/>
    <x v="999"/>
    <n v="11.76"/>
    <n v="2"/>
    <n v="0"/>
    <n v="5.7623999999999995"/>
  </r>
  <r>
    <n v="4654"/>
    <x v="2305"/>
    <x v="3"/>
    <x v="922"/>
    <d v="2014-02-24T00:00:00"/>
    <s v="Standard Class"/>
    <x v="689"/>
    <s v="Gary Hansen"/>
    <x v="2"/>
    <s v="United States"/>
    <s v="Perth Amboy"/>
    <x v="30"/>
    <n v="8861"/>
    <x v="3"/>
    <x v="1291"/>
    <x v="1"/>
    <x v="4"/>
    <x v="1268"/>
    <n v="166.45"/>
    <n v="5"/>
    <n v="0"/>
    <n v="39.947999999999993"/>
  </r>
  <r>
    <n v="4655"/>
    <x v="2306"/>
    <x v="3"/>
    <x v="92"/>
    <d v="2014-06-27T00:00:00"/>
    <s v="Second Class"/>
    <x v="409"/>
    <s v="Kean Thornton"/>
    <x v="0"/>
    <s v="United States"/>
    <s v="San Francisco"/>
    <x v="1"/>
    <n v="94110"/>
    <x v="1"/>
    <x v="1579"/>
    <x v="1"/>
    <x v="13"/>
    <x v="1561"/>
    <n v="2.88"/>
    <n v="1"/>
    <n v="0"/>
    <n v="1.3535999999999999"/>
  </r>
  <r>
    <n v="4656"/>
    <x v="2307"/>
    <x v="2"/>
    <x v="952"/>
    <d v="2011-05-10T00:00:00"/>
    <s v="Standard Class"/>
    <x v="542"/>
    <s v="Katharine Harms"/>
    <x v="1"/>
    <s v="United States"/>
    <s v="Freeport"/>
    <x v="10"/>
    <n v="61032"/>
    <x v="2"/>
    <x v="86"/>
    <x v="1"/>
    <x v="4"/>
    <x v="86"/>
    <n v="45.248000000000005"/>
    <n v="2"/>
    <n v="0.2"/>
    <n v="3.9591999999999992"/>
  </r>
  <r>
    <n v="4657"/>
    <x v="2308"/>
    <x v="1"/>
    <x v="910"/>
    <d v="2012-05-07T00:00:00"/>
    <s v="Standard Class"/>
    <x v="647"/>
    <s v="Stewart Visinsky"/>
    <x v="0"/>
    <s v="United States"/>
    <s v="Philadelphia"/>
    <x v="9"/>
    <n v="19140"/>
    <x v="3"/>
    <x v="726"/>
    <x v="1"/>
    <x v="6"/>
    <x v="718"/>
    <n v="59.903999999999996"/>
    <n v="2"/>
    <n v="0.2"/>
    <n v="14.227200000000003"/>
  </r>
  <r>
    <n v="4658"/>
    <x v="2308"/>
    <x v="1"/>
    <x v="910"/>
    <d v="2012-05-07T00:00:00"/>
    <s v="Standard Class"/>
    <x v="647"/>
    <s v="Stewart Visinsky"/>
    <x v="0"/>
    <s v="United States"/>
    <s v="Philadelphia"/>
    <x v="9"/>
    <n v="19140"/>
    <x v="3"/>
    <x v="667"/>
    <x v="1"/>
    <x v="9"/>
    <x v="661"/>
    <n v="23.696000000000002"/>
    <n v="2"/>
    <n v="0.2"/>
    <n v="6.5164"/>
  </r>
  <r>
    <n v="4659"/>
    <x v="2308"/>
    <x v="1"/>
    <x v="910"/>
    <d v="2012-05-07T00:00:00"/>
    <s v="Standard Class"/>
    <x v="647"/>
    <s v="Stewart Visinsky"/>
    <x v="0"/>
    <s v="United States"/>
    <s v="Philadelphia"/>
    <x v="9"/>
    <n v="19140"/>
    <x v="3"/>
    <x v="388"/>
    <x v="1"/>
    <x v="10"/>
    <x v="384"/>
    <n v="7.9680000000000009"/>
    <n v="2"/>
    <n v="0.2"/>
    <n v="2.8884000000000007"/>
  </r>
  <r>
    <n v="4660"/>
    <x v="2308"/>
    <x v="1"/>
    <x v="910"/>
    <d v="2012-05-07T00:00:00"/>
    <s v="Standard Class"/>
    <x v="647"/>
    <s v="Stewart Visinsky"/>
    <x v="0"/>
    <s v="United States"/>
    <s v="Philadelphia"/>
    <x v="9"/>
    <n v="19140"/>
    <x v="3"/>
    <x v="189"/>
    <x v="1"/>
    <x v="9"/>
    <x v="188"/>
    <n v="18.2"/>
    <n v="7"/>
    <n v="0.2"/>
    <n v="2.0474999999999994"/>
  </r>
  <r>
    <n v="4661"/>
    <x v="2308"/>
    <x v="1"/>
    <x v="910"/>
    <d v="2012-05-07T00:00:00"/>
    <s v="Standard Class"/>
    <x v="647"/>
    <s v="Stewart Visinsky"/>
    <x v="0"/>
    <s v="United States"/>
    <s v="Philadelphia"/>
    <x v="9"/>
    <n v="19140"/>
    <x v="3"/>
    <x v="1690"/>
    <x v="2"/>
    <x v="11"/>
    <x v="1669"/>
    <n v="27.552000000000003"/>
    <n v="3"/>
    <n v="0.2"/>
    <n v="-0.3444000000000047"/>
  </r>
  <r>
    <n v="4662"/>
    <x v="2308"/>
    <x v="1"/>
    <x v="910"/>
    <d v="2012-05-07T00:00:00"/>
    <s v="Standard Class"/>
    <x v="647"/>
    <s v="Stewart Visinsky"/>
    <x v="0"/>
    <s v="United States"/>
    <s v="Philadelphia"/>
    <x v="9"/>
    <n v="19140"/>
    <x v="3"/>
    <x v="228"/>
    <x v="0"/>
    <x v="1"/>
    <x v="226"/>
    <n v="844.11599999999987"/>
    <n v="6"/>
    <n v="0.3"/>
    <n v="-36.176400000000001"/>
  </r>
  <r>
    <n v="4663"/>
    <x v="2308"/>
    <x v="1"/>
    <x v="910"/>
    <d v="2012-05-07T00:00:00"/>
    <s v="Standard Class"/>
    <x v="647"/>
    <s v="Stewart Visinsky"/>
    <x v="0"/>
    <s v="United States"/>
    <s v="Philadelphia"/>
    <x v="9"/>
    <n v="19140"/>
    <x v="3"/>
    <x v="911"/>
    <x v="1"/>
    <x v="4"/>
    <x v="894"/>
    <n v="76.75200000000001"/>
    <n v="3"/>
    <n v="0.2"/>
    <n v="-9.5940000000000012"/>
  </r>
  <r>
    <n v="4664"/>
    <x v="2309"/>
    <x v="0"/>
    <x v="31"/>
    <d v="2013-09-23T00:00:00"/>
    <s v="Standard Class"/>
    <x v="138"/>
    <s v="Patrick O'Brill"/>
    <x v="0"/>
    <s v="United States"/>
    <s v="Jacksonville"/>
    <x v="2"/>
    <n v="32216"/>
    <x v="0"/>
    <x v="547"/>
    <x v="1"/>
    <x v="2"/>
    <x v="542"/>
    <n v="3"/>
    <n v="1"/>
    <n v="0.2"/>
    <n v="1.0499999999999998"/>
  </r>
  <r>
    <n v="4665"/>
    <x v="2310"/>
    <x v="0"/>
    <x v="897"/>
    <d v="2013-09-27T00:00:00"/>
    <s v="Standard Class"/>
    <x v="549"/>
    <s v="Amy Cox"/>
    <x v="0"/>
    <s v="United States"/>
    <s v="Pembroke Pines"/>
    <x v="2"/>
    <n v="33024"/>
    <x v="0"/>
    <x v="757"/>
    <x v="1"/>
    <x v="8"/>
    <x v="748"/>
    <n v="7.5060000000000002"/>
    <n v="9"/>
    <n v="0.7"/>
    <n v="-6.0047999999999977"/>
  </r>
  <r>
    <n v="4666"/>
    <x v="2310"/>
    <x v="0"/>
    <x v="897"/>
    <d v="2013-09-27T00:00:00"/>
    <s v="Standard Class"/>
    <x v="549"/>
    <s v="Amy Cox"/>
    <x v="0"/>
    <s v="United States"/>
    <s v="Pembroke Pines"/>
    <x v="2"/>
    <n v="33024"/>
    <x v="0"/>
    <x v="322"/>
    <x v="1"/>
    <x v="2"/>
    <x v="319"/>
    <n v="16.559999999999999"/>
    <n v="2"/>
    <n v="0.2"/>
    <n v="5.7960000000000003"/>
  </r>
  <r>
    <n v="4667"/>
    <x v="2311"/>
    <x v="0"/>
    <x v="994"/>
    <d v="2013-01-17T00:00:00"/>
    <s v="Standard Class"/>
    <x v="10"/>
    <s v="Ken Black"/>
    <x v="1"/>
    <s v="United States"/>
    <s v="Seattle"/>
    <x v="4"/>
    <n v="98115"/>
    <x v="1"/>
    <x v="891"/>
    <x v="0"/>
    <x v="5"/>
    <x v="875"/>
    <n v="79.92"/>
    <n v="4"/>
    <n v="0"/>
    <n v="34.365600000000008"/>
  </r>
  <r>
    <n v="4668"/>
    <x v="2311"/>
    <x v="0"/>
    <x v="994"/>
    <d v="2013-01-17T00:00:00"/>
    <s v="Standard Class"/>
    <x v="10"/>
    <s v="Ken Black"/>
    <x v="1"/>
    <s v="United States"/>
    <s v="Seattle"/>
    <x v="4"/>
    <n v="98115"/>
    <x v="1"/>
    <x v="343"/>
    <x v="2"/>
    <x v="11"/>
    <x v="339"/>
    <n v="69.98"/>
    <n v="2"/>
    <n v="0"/>
    <n v="13.296199999999999"/>
  </r>
  <r>
    <n v="4669"/>
    <x v="2312"/>
    <x v="3"/>
    <x v="636"/>
    <d v="2014-05-12T00:00:00"/>
    <s v="Standard Class"/>
    <x v="587"/>
    <s v="Dorothy Badders"/>
    <x v="1"/>
    <s v="United States"/>
    <s v="Fort Worth"/>
    <x v="5"/>
    <n v="76106"/>
    <x v="2"/>
    <x v="555"/>
    <x v="1"/>
    <x v="8"/>
    <x v="549"/>
    <n v="11.059999999999999"/>
    <n v="10"/>
    <n v="0.8"/>
    <n v="-18.802"/>
  </r>
  <r>
    <n v="4670"/>
    <x v="2312"/>
    <x v="3"/>
    <x v="636"/>
    <d v="2014-05-12T00:00:00"/>
    <s v="Standard Class"/>
    <x v="587"/>
    <s v="Dorothy Badders"/>
    <x v="1"/>
    <s v="United States"/>
    <s v="Fort Worth"/>
    <x v="5"/>
    <n v="76106"/>
    <x v="2"/>
    <x v="419"/>
    <x v="0"/>
    <x v="0"/>
    <x v="414"/>
    <n v="623.46479999999997"/>
    <n v="7"/>
    <n v="0.32"/>
    <n v="-119.19180000000006"/>
  </r>
  <r>
    <n v="4671"/>
    <x v="2312"/>
    <x v="3"/>
    <x v="636"/>
    <d v="2014-05-12T00:00:00"/>
    <s v="Standard Class"/>
    <x v="587"/>
    <s v="Dorothy Badders"/>
    <x v="1"/>
    <s v="United States"/>
    <s v="Fort Worth"/>
    <x v="5"/>
    <n v="76106"/>
    <x v="2"/>
    <x v="1662"/>
    <x v="1"/>
    <x v="4"/>
    <x v="1641"/>
    <n v="772.68000000000006"/>
    <n v="5"/>
    <n v="0.2"/>
    <n v="-57.950999999999993"/>
  </r>
  <r>
    <n v="4672"/>
    <x v="2313"/>
    <x v="0"/>
    <x v="995"/>
    <d v="2013-08-07T00:00:00"/>
    <s v="Standard Class"/>
    <x v="107"/>
    <s v="Ken Lonsdale"/>
    <x v="0"/>
    <s v="United States"/>
    <s v="Detroit"/>
    <x v="12"/>
    <n v="48205"/>
    <x v="2"/>
    <x v="1152"/>
    <x v="1"/>
    <x v="9"/>
    <x v="1131"/>
    <n v="283.14000000000004"/>
    <n v="4"/>
    <n v="0.1"/>
    <n v="72.357999999999976"/>
  </r>
  <r>
    <n v="4673"/>
    <x v="2313"/>
    <x v="0"/>
    <x v="995"/>
    <d v="2013-08-07T00:00:00"/>
    <s v="Standard Class"/>
    <x v="107"/>
    <s v="Ken Lonsdale"/>
    <x v="0"/>
    <s v="United States"/>
    <s v="Detroit"/>
    <x v="12"/>
    <n v="48205"/>
    <x v="2"/>
    <x v="559"/>
    <x v="2"/>
    <x v="7"/>
    <x v="553"/>
    <n v="635.96"/>
    <n v="4"/>
    <n v="0"/>
    <n v="165.34960000000001"/>
  </r>
  <r>
    <n v="4674"/>
    <x v="2313"/>
    <x v="0"/>
    <x v="995"/>
    <d v="2013-08-07T00:00:00"/>
    <s v="Standard Class"/>
    <x v="107"/>
    <s v="Ken Lonsdale"/>
    <x v="0"/>
    <s v="United States"/>
    <s v="Detroit"/>
    <x v="12"/>
    <n v="48205"/>
    <x v="2"/>
    <x v="1270"/>
    <x v="2"/>
    <x v="7"/>
    <x v="1246"/>
    <n v="118.99"/>
    <n v="1"/>
    <n v="0"/>
    <n v="33.3172"/>
  </r>
  <r>
    <n v="4675"/>
    <x v="2313"/>
    <x v="0"/>
    <x v="995"/>
    <d v="2013-08-07T00:00:00"/>
    <s v="Standard Class"/>
    <x v="107"/>
    <s v="Ken Lonsdale"/>
    <x v="0"/>
    <s v="United States"/>
    <s v="Detroit"/>
    <x v="12"/>
    <n v="48205"/>
    <x v="2"/>
    <x v="269"/>
    <x v="0"/>
    <x v="5"/>
    <x v="266"/>
    <n v="272.94"/>
    <n v="3"/>
    <n v="0"/>
    <n v="30.023400000000009"/>
  </r>
  <r>
    <n v="4676"/>
    <x v="2314"/>
    <x v="3"/>
    <x v="996"/>
    <d v="2014-03-30T00:00:00"/>
    <s v="Second Class"/>
    <x v="8"/>
    <s v="Alejandro Grove"/>
    <x v="0"/>
    <s v="United States"/>
    <s v="Philadelphia"/>
    <x v="9"/>
    <n v="19120"/>
    <x v="3"/>
    <x v="1441"/>
    <x v="0"/>
    <x v="5"/>
    <x v="1420"/>
    <n v="15.008000000000003"/>
    <n v="2"/>
    <n v="0.2"/>
    <n v="1.5007999999999999"/>
  </r>
  <r>
    <n v="4677"/>
    <x v="2315"/>
    <x v="2"/>
    <x v="619"/>
    <d v="2011-03-19T00:00:00"/>
    <s v="Standard Class"/>
    <x v="639"/>
    <s v="Jason Fortune-"/>
    <x v="0"/>
    <s v="United States"/>
    <s v="Logan"/>
    <x v="7"/>
    <n v="84321"/>
    <x v="1"/>
    <x v="1339"/>
    <x v="1"/>
    <x v="8"/>
    <x v="1315"/>
    <n v="33.088000000000001"/>
    <n v="4"/>
    <n v="0.2"/>
    <n v="11.167199999999999"/>
  </r>
  <r>
    <n v="4678"/>
    <x v="2315"/>
    <x v="2"/>
    <x v="619"/>
    <d v="2011-03-19T00:00:00"/>
    <s v="Standard Class"/>
    <x v="639"/>
    <s v="Jason Fortune-"/>
    <x v="0"/>
    <s v="United States"/>
    <s v="Logan"/>
    <x v="7"/>
    <n v="84321"/>
    <x v="1"/>
    <x v="459"/>
    <x v="1"/>
    <x v="4"/>
    <x v="455"/>
    <n v="80.98"/>
    <n v="1"/>
    <n v="0"/>
    <n v="3.2391999999999967"/>
  </r>
  <r>
    <n v="4679"/>
    <x v="2315"/>
    <x v="2"/>
    <x v="619"/>
    <d v="2011-03-19T00:00:00"/>
    <s v="Standard Class"/>
    <x v="639"/>
    <s v="Jason Fortune-"/>
    <x v="0"/>
    <s v="United States"/>
    <s v="Logan"/>
    <x v="7"/>
    <n v="84321"/>
    <x v="1"/>
    <x v="1691"/>
    <x v="2"/>
    <x v="11"/>
    <x v="1670"/>
    <n v="82.800000000000011"/>
    <n v="12"/>
    <n v="0"/>
    <n v="6.6239999999999952"/>
  </r>
  <r>
    <n v="4680"/>
    <x v="2315"/>
    <x v="2"/>
    <x v="619"/>
    <d v="2011-03-19T00:00:00"/>
    <s v="Standard Class"/>
    <x v="639"/>
    <s v="Jason Fortune-"/>
    <x v="0"/>
    <s v="United States"/>
    <s v="Logan"/>
    <x v="7"/>
    <n v="84321"/>
    <x v="1"/>
    <x v="683"/>
    <x v="1"/>
    <x v="4"/>
    <x v="33"/>
    <n v="21.36"/>
    <n v="2"/>
    <n v="0"/>
    <n v="5.7672000000000008"/>
  </r>
  <r>
    <n v="4681"/>
    <x v="2315"/>
    <x v="2"/>
    <x v="619"/>
    <d v="2011-03-19T00:00:00"/>
    <s v="Standard Class"/>
    <x v="639"/>
    <s v="Jason Fortune-"/>
    <x v="0"/>
    <s v="United States"/>
    <s v="Logan"/>
    <x v="7"/>
    <n v="84321"/>
    <x v="1"/>
    <x v="1561"/>
    <x v="1"/>
    <x v="8"/>
    <x v="1542"/>
    <n v="62.048000000000002"/>
    <n v="2"/>
    <n v="0.2"/>
    <n v="20.165599999999998"/>
  </r>
  <r>
    <n v="4682"/>
    <x v="2316"/>
    <x v="0"/>
    <x v="216"/>
    <d v="2013-07-19T00:00:00"/>
    <s v="Second Class"/>
    <x v="681"/>
    <s v="Richard Eichhorn"/>
    <x v="0"/>
    <s v="United States"/>
    <s v="Auburn"/>
    <x v="15"/>
    <n v="13021"/>
    <x v="3"/>
    <x v="1321"/>
    <x v="1"/>
    <x v="13"/>
    <x v="1298"/>
    <n v="29.61"/>
    <n v="9"/>
    <n v="0"/>
    <n v="13.324499999999999"/>
  </r>
  <r>
    <n v="4683"/>
    <x v="2317"/>
    <x v="0"/>
    <x v="49"/>
    <d v="2013-12-02T00:00:00"/>
    <s v="Same Day"/>
    <x v="160"/>
    <s v="Mike Vittorini"/>
    <x v="0"/>
    <s v="United States"/>
    <s v="Raleigh"/>
    <x v="3"/>
    <n v="27604"/>
    <x v="0"/>
    <x v="1211"/>
    <x v="2"/>
    <x v="7"/>
    <x v="1187"/>
    <n v="863.928"/>
    <n v="9"/>
    <n v="0.2"/>
    <n v="86.392799999999994"/>
  </r>
  <r>
    <n v="4684"/>
    <x v="2318"/>
    <x v="0"/>
    <x v="48"/>
    <d v="2013-09-04T00:00:00"/>
    <s v="Standard Class"/>
    <x v="334"/>
    <s v="George Bell"/>
    <x v="1"/>
    <s v="United States"/>
    <s v="Philadelphia"/>
    <x v="9"/>
    <n v="19120"/>
    <x v="3"/>
    <x v="1529"/>
    <x v="0"/>
    <x v="3"/>
    <x v="1507"/>
    <n v="241.92"/>
    <n v="4"/>
    <n v="0.4"/>
    <n v="-56.448000000000008"/>
  </r>
  <r>
    <n v="4685"/>
    <x v="2318"/>
    <x v="0"/>
    <x v="48"/>
    <d v="2013-09-04T00:00:00"/>
    <s v="Standard Class"/>
    <x v="334"/>
    <s v="George Bell"/>
    <x v="1"/>
    <s v="United States"/>
    <s v="Philadelphia"/>
    <x v="9"/>
    <n v="19120"/>
    <x v="3"/>
    <x v="1632"/>
    <x v="0"/>
    <x v="0"/>
    <x v="1613"/>
    <n v="163.88"/>
    <n v="4"/>
    <n v="0.5"/>
    <n v="-81.94"/>
  </r>
  <r>
    <n v="4686"/>
    <x v="2318"/>
    <x v="0"/>
    <x v="48"/>
    <d v="2013-09-04T00:00:00"/>
    <s v="Standard Class"/>
    <x v="334"/>
    <s v="George Bell"/>
    <x v="1"/>
    <s v="United States"/>
    <s v="Philadelphia"/>
    <x v="9"/>
    <n v="19120"/>
    <x v="3"/>
    <x v="699"/>
    <x v="1"/>
    <x v="8"/>
    <x v="692"/>
    <n v="3.4860000000000002"/>
    <n v="2"/>
    <n v="0.7"/>
    <n v="-2.7887999999999993"/>
  </r>
  <r>
    <n v="4687"/>
    <x v="2318"/>
    <x v="0"/>
    <x v="48"/>
    <d v="2013-09-04T00:00:00"/>
    <s v="Standard Class"/>
    <x v="334"/>
    <s v="George Bell"/>
    <x v="1"/>
    <s v="United States"/>
    <s v="Philadelphia"/>
    <x v="9"/>
    <n v="19120"/>
    <x v="3"/>
    <x v="969"/>
    <x v="1"/>
    <x v="13"/>
    <x v="953"/>
    <n v="10.584"/>
    <n v="7"/>
    <n v="0.2"/>
    <n v="-2.3813999999999993"/>
  </r>
  <r>
    <n v="4688"/>
    <x v="2319"/>
    <x v="0"/>
    <x v="890"/>
    <d v="2013-07-01T00:00:00"/>
    <s v="Standard Class"/>
    <x v="332"/>
    <s v="Hunter Lopez"/>
    <x v="0"/>
    <s v="United States"/>
    <s v="Richmond"/>
    <x v="14"/>
    <n v="47374"/>
    <x v="2"/>
    <x v="1692"/>
    <x v="2"/>
    <x v="7"/>
    <x v="1671"/>
    <n v="440.91"/>
    <n v="9"/>
    <n v="0"/>
    <n v="123.45480000000005"/>
  </r>
  <r>
    <n v="4689"/>
    <x v="2320"/>
    <x v="3"/>
    <x v="983"/>
    <d v="2014-04-04T00:00:00"/>
    <s v="Standard Class"/>
    <x v="669"/>
    <s v="Becky Pak"/>
    <x v="0"/>
    <s v="United States"/>
    <s v="Lancaster"/>
    <x v="9"/>
    <n v="17602"/>
    <x v="3"/>
    <x v="31"/>
    <x v="1"/>
    <x v="8"/>
    <x v="31"/>
    <n v="5.7150000000000016"/>
    <n v="5"/>
    <n v="0.7"/>
    <n v="-4.7625000000000011"/>
  </r>
  <r>
    <n v="4690"/>
    <x v="2321"/>
    <x v="2"/>
    <x v="414"/>
    <d v="2011-12-22T00:00:00"/>
    <s v="First Class"/>
    <x v="564"/>
    <s v="Carol Triggs"/>
    <x v="0"/>
    <s v="United States"/>
    <s v="Tucson"/>
    <x v="16"/>
    <n v="85705"/>
    <x v="1"/>
    <x v="1416"/>
    <x v="0"/>
    <x v="5"/>
    <x v="1394"/>
    <n v="51.967999999999996"/>
    <n v="2"/>
    <n v="0.2"/>
    <n v="10.393599999999998"/>
  </r>
  <r>
    <n v="4691"/>
    <x v="2321"/>
    <x v="2"/>
    <x v="414"/>
    <d v="2011-12-22T00:00:00"/>
    <s v="First Class"/>
    <x v="564"/>
    <s v="Carol Triggs"/>
    <x v="0"/>
    <s v="United States"/>
    <s v="Tucson"/>
    <x v="16"/>
    <n v="85705"/>
    <x v="1"/>
    <x v="246"/>
    <x v="2"/>
    <x v="11"/>
    <x v="244"/>
    <n v="71.975999999999999"/>
    <n v="3"/>
    <n v="0.2"/>
    <n v="21.592800000000011"/>
  </r>
  <r>
    <n v="4692"/>
    <x v="2321"/>
    <x v="2"/>
    <x v="414"/>
    <d v="2011-12-22T00:00:00"/>
    <s v="First Class"/>
    <x v="564"/>
    <s v="Carol Triggs"/>
    <x v="0"/>
    <s v="United States"/>
    <s v="Tucson"/>
    <x v="16"/>
    <n v="85705"/>
    <x v="1"/>
    <x v="211"/>
    <x v="0"/>
    <x v="1"/>
    <x v="210"/>
    <n v="242.35200000000003"/>
    <n v="3"/>
    <n v="0.2"/>
    <n v="-42.411600000000035"/>
  </r>
  <r>
    <n v="4693"/>
    <x v="2321"/>
    <x v="2"/>
    <x v="414"/>
    <d v="2011-12-22T00:00:00"/>
    <s v="First Class"/>
    <x v="564"/>
    <s v="Carol Triggs"/>
    <x v="0"/>
    <s v="United States"/>
    <s v="Tucson"/>
    <x v="16"/>
    <n v="85705"/>
    <x v="1"/>
    <x v="447"/>
    <x v="1"/>
    <x v="10"/>
    <x v="1219"/>
    <n v="221.92000000000002"/>
    <n v="5"/>
    <n v="0.2"/>
    <n v="77.671999999999983"/>
  </r>
  <r>
    <n v="4694"/>
    <x v="2321"/>
    <x v="2"/>
    <x v="414"/>
    <d v="2011-12-22T00:00:00"/>
    <s v="First Class"/>
    <x v="564"/>
    <s v="Carol Triggs"/>
    <x v="0"/>
    <s v="United States"/>
    <s v="Tucson"/>
    <x v="16"/>
    <n v="85705"/>
    <x v="1"/>
    <x v="1436"/>
    <x v="1"/>
    <x v="10"/>
    <x v="1415"/>
    <n v="8.4480000000000004"/>
    <n v="2"/>
    <n v="0.2"/>
    <n v="2.6399999999999997"/>
  </r>
  <r>
    <n v="4695"/>
    <x v="2322"/>
    <x v="1"/>
    <x v="997"/>
    <d v="2012-12-17T00:00:00"/>
    <s v="Same Day"/>
    <x v="252"/>
    <s v="John Lee"/>
    <x v="0"/>
    <s v="United States"/>
    <s v="Detroit"/>
    <x v="12"/>
    <n v="48205"/>
    <x v="2"/>
    <x v="777"/>
    <x v="1"/>
    <x v="8"/>
    <x v="768"/>
    <n v="29.52"/>
    <n v="4"/>
    <n v="0"/>
    <n v="14.4648"/>
  </r>
  <r>
    <n v="4696"/>
    <x v="2322"/>
    <x v="1"/>
    <x v="997"/>
    <d v="2012-12-17T00:00:00"/>
    <s v="Same Day"/>
    <x v="252"/>
    <s v="John Lee"/>
    <x v="0"/>
    <s v="United States"/>
    <s v="Detroit"/>
    <x v="12"/>
    <n v="48205"/>
    <x v="2"/>
    <x v="931"/>
    <x v="0"/>
    <x v="1"/>
    <x v="915"/>
    <n v="302.94"/>
    <n v="3"/>
    <n v="0"/>
    <n v="48.470400000000012"/>
  </r>
  <r>
    <n v="4697"/>
    <x v="2322"/>
    <x v="1"/>
    <x v="997"/>
    <d v="2012-12-17T00:00:00"/>
    <s v="Same Day"/>
    <x v="252"/>
    <s v="John Lee"/>
    <x v="0"/>
    <s v="United States"/>
    <s v="Detroit"/>
    <x v="12"/>
    <n v="48205"/>
    <x v="2"/>
    <x v="1459"/>
    <x v="0"/>
    <x v="1"/>
    <x v="1436"/>
    <n v="142.36000000000001"/>
    <n v="2"/>
    <n v="0"/>
    <n v="38.437200000000004"/>
  </r>
  <r>
    <n v="4698"/>
    <x v="2322"/>
    <x v="1"/>
    <x v="997"/>
    <d v="2012-12-17T00:00:00"/>
    <s v="Same Day"/>
    <x v="252"/>
    <s v="John Lee"/>
    <x v="0"/>
    <s v="United States"/>
    <s v="Detroit"/>
    <x v="12"/>
    <n v="48205"/>
    <x v="2"/>
    <x v="163"/>
    <x v="0"/>
    <x v="1"/>
    <x v="162"/>
    <n v="546.66"/>
    <n v="9"/>
    <n v="0"/>
    <n v="136.66500000000002"/>
  </r>
  <r>
    <n v="4699"/>
    <x v="2322"/>
    <x v="1"/>
    <x v="997"/>
    <d v="2012-12-17T00:00:00"/>
    <s v="Same Day"/>
    <x v="252"/>
    <s v="John Lee"/>
    <x v="0"/>
    <s v="United States"/>
    <s v="Detroit"/>
    <x v="12"/>
    <n v="48205"/>
    <x v="2"/>
    <x v="1454"/>
    <x v="0"/>
    <x v="5"/>
    <x v="1431"/>
    <n v="212.13"/>
    <n v="3"/>
    <n v="0"/>
    <n v="14.849099999999979"/>
  </r>
  <r>
    <n v="4700"/>
    <x v="2323"/>
    <x v="3"/>
    <x v="943"/>
    <d v="2014-05-18T00:00:00"/>
    <s v="Standard Class"/>
    <x v="451"/>
    <s v="Julie Kriz"/>
    <x v="2"/>
    <s v="United States"/>
    <s v="Austin"/>
    <x v="5"/>
    <n v="78745"/>
    <x v="2"/>
    <x v="1609"/>
    <x v="1"/>
    <x v="6"/>
    <x v="1591"/>
    <n v="5.2480000000000002"/>
    <n v="2"/>
    <n v="0.2"/>
    <n v="0.59039999999999915"/>
  </r>
  <r>
    <n v="4701"/>
    <x v="2323"/>
    <x v="3"/>
    <x v="943"/>
    <d v="2014-05-18T00:00:00"/>
    <s v="Standard Class"/>
    <x v="451"/>
    <s v="Julie Kriz"/>
    <x v="2"/>
    <s v="United States"/>
    <s v="Austin"/>
    <x v="5"/>
    <n v="78745"/>
    <x v="2"/>
    <x v="243"/>
    <x v="1"/>
    <x v="4"/>
    <x v="241"/>
    <n v="74.415999999999997"/>
    <n v="2"/>
    <n v="0.2"/>
    <n v="-14.883200000000002"/>
  </r>
  <r>
    <n v="4702"/>
    <x v="2323"/>
    <x v="3"/>
    <x v="943"/>
    <d v="2014-05-18T00:00:00"/>
    <s v="Standard Class"/>
    <x v="451"/>
    <s v="Julie Kriz"/>
    <x v="2"/>
    <s v="United States"/>
    <s v="Austin"/>
    <x v="5"/>
    <n v="78745"/>
    <x v="2"/>
    <x v="630"/>
    <x v="1"/>
    <x v="10"/>
    <x v="624"/>
    <n v="6.8480000000000008"/>
    <n v="2"/>
    <n v="0.2"/>
    <n v="2.1399999999999992"/>
  </r>
  <r>
    <n v="4703"/>
    <x v="2323"/>
    <x v="3"/>
    <x v="943"/>
    <d v="2014-05-18T00:00:00"/>
    <s v="Standard Class"/>
    <x v="451"/>
    <s v="Julie Kriz"/>
    <x v="2"/>
    <s v="United States"/>
    <s v="Austin"/>
    <x v="5"/>
    <n v="78745"/>
    <x v="2"/>
    <x v="296"/>
    <x v="0"/>
    <x v="5"/>
    <x v="293"/>
    <n v="7.9959999999999996"/>
    <n v="1"/>
    <n v="0.6"/>
    <n v="-6.9964999999999993"/>
  </r>
  <r>
    <n v="4704"/>
    <x v="2324"/>
    <x v="0"/>
    <x v="890"/>
    <d v="2013-06-29T00:00:00"/>
    <s v="Standard Class"/>
    <x v="704"/>
    <s v="Dave Hallsten"/>
    <x v="1"/>
    <s v="United States"/>
    <s v="Houston"/>
    <x v="5"/>
    <n v="77095"/>
    <x v="2"/>
    <x v="1112"/>
    <x v="1"/>
    <x v="9"/>
    <x v="1092"/>
    <n v="8.711999999999998"/>
    <n v="2"/>
    <n v="0.8"/>
    <n v="-19.602000000000007"/>
  </r>
  <r>
    <n v="4705"/>
    <x v="2325"/>
    <x v="0"/>
    <x v="624"/>
    <d v="2013-05-19T00:00:00"/>
    <s v="First Class"/>
    <x v="151"/>
    <s v="Arthur Gainer"/>
    <x v="0"/>
    <s v="United States"/>
    <s v="Waterbury"/>
    <x v="29"/>
    <n v="6708"/>
    <x v="3"/>
    <x v="660"/>
    <x v="1"/>
    <x v="14"/>
    <x v="654"/>
    <n v="65.17"/>
    <n v="7"/>
    <n v="0"/>
    <n v="18.899299999999997"/>
  </r>
  <r>
    <n v="4706"/>
    <x v="2325"/>
    <x v="0"/>
    <x v="624"/>
    <d v="2013-05-19T00:00:00"/>
    <s v="First Class"/>
    <x v="151"/>
    <s v="Arthur Gainer"/>
    <x v="0"/>
    <s v="United States"/>
    <s v="Waterbury"/>
    <x v="29"/>
    <n v="6708"/>
    <x v="3"/>
    <x v="148"/>
    <x v="1"/>
    <x v="2"/>
    <x v="148"/>
    <n v="14.62"/>
    <n v="2"/>
    <n v="0"/>
    <n v="6.8713999999999995"/>
  </r>
  <r>
    <n v="4707"/>
    <x v="2325"/>
    <x v="0"/>
    <x v="624"/>
    <d v="2013-05-19T00:00:00"/>
    <s v="First Class"/>
    <x v="151"/>
    <s v="Arthur Gainer"/>
    <x v="0"/>
    <s v="United States"/>
    <s v="Waterbury"/>
    <x v="29"/>
    <n v="6708"/>
    <x v="3"/>
    <x v="784"/>
    <x v="0"/>
    <x v="5"/>
    <x v="775"/>
    <n v="173.24"/>
    <n v="4"/>
    <n v="0"/>
    <n v="17.323999999999984"/>
  </r>
  <r>
    <n v="4708"/>
    <x v="2326"/>
    <x v="3"/>
    <x v="222"/>
    <d v="2014-07-01T00:00:00"/>
    <s v="First Class"/>
    <x v="576"/>
    <s v="William Brown"/>
    <x v="0"/>
    <s v="United States"/>
    <s v="Los Angeles"/>
    <x v="1"/>
    <n v="90049"/>
    <x v="1"/>
    <x v="1188"/>
    <x v="1"/>
    <x v="8"/>
    <x v="1165"/>
    <n v="895.92"/>
    <n v="5"/>
    <n v="0.2"/>
    <n v="302.37299999999993"/>
  </r>
  <r>
    <n v="4709"/>
    <x v="2326"/>
    <x v="3"/>
    <x v="222"/>
    <d v="2014-07-01T00:00:00"/>
    <s v="First Class"/>
    <x v="576"/>
    <s v="William Brown"/>
    <x v="0"/>
    <s v="United States"/>
    <s v="Los Angeles"/>
    <x v="1"/>
    <n v="90049"/>
    <x v="1"/>
    <x v="123"/>
    <x v="1"/>
    <x v="4"/>
    <x v="123"/>
    <n v="130.71"/>
    <n v="3"/>
    <n v="0"/>
    <n v="39.212999999999994"/>
  </r>
  <r>
    <n v="4710"/>
    <x v="2326"/>
    <x v="3"/>
    <x v="222"/>
    <d v="2014-07-01T00:00:00"/>
    <s v="First Class"/>
    <x v="576"/>
    <s v="William Brown"/>
    <x v="0"/>
    <s v="United States"/>
    <s v="Los Angeles"/>
    <x v="1"/>
    <n v="90049"/>
    <x v="1"/>
    <x v="809"/>
    <x v="1"/>
    <x v="6"/>
    <x v="799"/>
    <n v="11.68"/>
    <n v="2"/>
    <n v="0"/>
    <n v="3.0367999999999995"/>
  </r>
  <r>
    <n v="4711"/>
    <x v="2326"/>
    <x v="3"/>
    <x v="222"/>
    <d v="2014-07-01T00:00:00"/>
    <s v="First Class"/>
    <x v="576"/>
    <s v="William Brown"/>
    <x v="0"/>
    <s v="United States"/>
    <s v="Los Angeles"/>
    <x v="1"/>
    <n v="90049"/>
    <x v="1"/>
    <x v="1196"/>
    <x v="2"/>
    <x v="11"/>
    <x v="1172"/>
    <n v="62.31"/>
    <n v="3"/>
    <n v="0"/>
    <n v="22.4316"/>
  </r>
  <r>
    <n v="4712"/>
    <x v="2327"/>
    <x v="2"/>
    <x v="691"/>
    <d v="2011-03-31T00:00:00"/>
    <s v="Same Day"/>
    <x v="123"/>
    <s v="Jas O'Carroll"/>
    <x v="0"/>
    <s v="United States"/>
    <s v="Philadelphia"/>
    <x v="9"/>
    <n v="19120"/>
    <x v="3"/>
    <x v="798"/>
    <x v="1"/>
    <x v="8"/>
    <x v="788"/>
    <n v="0.85200000000000009"/>
    <n v="1"/>
    <n v="0.7"/>
    <n v="-0.59639999999999982"/>
  </r>
  <r>
    <n v="4713"/>
    <x v="2328"/>
    <x v="2"/>
    <x v="757"/>
    <d v="2011-12-21T00:00:00"/>
    <s v="Standard Class"/>
    <x v="719"/>
    <s v="Ed Jacobs"/>
    <x v="0"/>
    <s v="United States"/>
    <s v="Huntsville"/>
    <x v="5"/>
    <n v="77340"/>
    <x v="2"/>
    <x v="815"/>
    <x v="1"/>
    <x v="10"/>
    <x v="803"/>
    <n v="36.288000000000011"/>
    <n v="7"/>
    <n v="0.2"/>
    <n v="12.700800000000001"/>
  </r>
  <r>
    <n v="4714"/>
    <x v="2328"/>
    <x v="2"/>
    <x v="757"/>
    <d v="2011-12-21T00:00:00"/>
    <s v="Standard Class"/>
    <x v="719"/>
    <s v="Ed Jacobs"/>
    <x v="0"/>
    <s v="United States"/>
    <s v="Huntsville"/>
    <x v="5"/>
    <n v="77340"/>
    <x v="2"/>
    <x v="1454"/>
    <x v="0"/>
    <x v="5"/>
    <x v="1431"/>
    <n v="56.567999999999998"/>
    <n v="2"/>
    <n v="0.6"/>
    <n v="-74.952600000000004"/>
  </r>
  <r>
    <n v="4715"/>
    <x v="2329"/>
    <x v="3"/>
    <x v="796"/>
    <d v="2014-05-21T00:00:00"/>
    <s v="First Class"/>
    <x v="455"/>
    <s v="Adrian Barton"/>
    <x v="0"/>
    <s v="United States"/>
    <s v="Portland"/>
    <x v="21"/>
    <n v="97206"/>
    <x v="1"/>
    <x v="883"/>
    <x v="2"/>
    <x v="7"/>
    <x v="1471"/>
    <n v="344.70400000000001"/>
    <n v="2"/>
    <n v="0.2"/>
    <n v="38.779199999999989"/>
  </r>
  <r>
    <n v="4716"/>
    <x v="2330"/>
    <x v="1"/>
    <x v="793"/>
    <d v="2012-05-16T00:00:00"/>
    <s v="Standard Class"/>
    <x v="398"/>
    <s v="Larry Tron"/>
    <x v="0"/>
    <s v="United States"/>
    <s v="Louisville"/>
    <x v="22"/>
    <n v="80027"/>
    <x v="1"/>
    <x v="1066"/>
    <x v="2"/>
    <x v="7"/>
    <x v="1046"/>
    <n v="201.584"/>
    <n v="2"/>
    <n v="0.2"/>
    <n v="20.158400000000015"/>
  </r>
  <r>
    <n v="4717"/>
    <x v="2331"/>
    <x v="3"/>
    <x v="734"/>
    <d v="2014-12-08T00:00:00"/>
    <s v="Second Class"/>
    <x v="475"/>
    <s v="Corinna Mitchell"/>
    <x v="2"/>
    <s v="United States"/>
    <s v="Seattle"/>
    <x v="4"/>
    <n v="98115"/>
    <x v="1"/>
    <x v="971"/>
    <x v="0"/>
    <x v="3"/>
    <x v="956"/>
    <n v="521.96"/>
    <n v="2"/>
    <n v="0"/>
    <n v="88.733199999999954"/>
  </r>
  <r>
    <n v="4718"/>
    <x v="2332"/>
    <x v="1"/>
    <x v="295"/>
    <d v="2012-12-17T00:00:00"/>
    <s v="Standard Class"/>
    <x v="75"/>
    <s v="Eric Murdock"/>
    <x v="0"/>
    <s v="United States"/>
    <s v="Baltimore"/>
    <x v="39"/>
    <n v="21215"/>
    <x v="3"/>
    <x v="448"/>
    <x v="1"/>
    <x v="6"/>
    <x v="443"/>
    <n v="8.2200000000000006"/>
    <n v="3"/>
    <n v="0"/>
    <n v="2.2194000000000007"/>
  </r>
  <r>
    <n v="4719"/>
    <x v="2333"/>
    <x v="1"/>
    <x v="998"/>
    <d v="2012-10-11T00:00:00"/>
    <s v="First Class"/>
    <x v="249"/>
    <s v="Denny Joy"/>
    <x v="1"/>
    <s v="United States"/>
    <s v="San Francisco"/>
    <x v="1"/>
    <n v="94109"/>
    <x v="1"/>
    <x v="511"/>
    <x v="1"/>
    <x v="10"/>
    <x v="506"/>
    <n v="45.36"/>
    <n v="7"/>
    <n v="0"/>
    <n v="21.772800000000004"/>
  </r>
  <r>
    <n v="4720"/>
    <x v="2334"/>
    <x v="1"/>
    <x v="24"/>
    <d v="2012-04-20T00:00:00"/>
    <s v="Second Class"/>
    <x v="368"/>
    <s v="Deanra Eno"/>
    <x v="2"/>
    <s v="United States"/>
    <s v="Los Angeles"/>
    <x v="1"/>
    <n v="90004"/>
    <x v="1"/>
    <x v="273"/>
    <x v="1"/>
    <x v="4"/>
    <x v="270"/>
    <n v="947.17000000000007"/>
    <n v="7"/>
    <n v="0"/>
    <n v="9.4717000000000837"/>
  </r>
  <r>
    <n v="4721"/>
    <x v="2334"/>
    <x v="1"/>
    <x v="24"/>
    <d v="2012-04-20T00:00:00"/>
    <s v="Second Class"/>
    <x v="368"/>
    <s v="Deanra Eno"/>
    <x v="2"/>
    <s v="United States"/>
    <s v="Los Angeles"/>
    <x v="1"/>
    <n v="90004"/>
    <x v="1"/>
    <x v="1693"/>
    <x v="1"/>
    <x v="10"/>
    <x v="1672"/>
    <n v="61.96"/>
    <n v="2"/>
    <n v="0"/>
    <n v="27.881999999999998"/>
  </r>
  <r>
    <n v="4722"/>
    <x v="2335"/>
    <x v="2"/>
    <x v="159"/>
    <d v="2011-06-11T00:00:00"/>
    <s v="Second Class"/>
    <x v="749"/>
    <s v="Nick Radford"/>
    <x v="0"/>
    <s v="United States"/>
    <s v="Aurora"/>
    <x v="10"/>
    <n v="60505"/>
    <x v="2"/>
    <x v="363"/>
    <x v="0"/>
    <x v="3"/>
    <x v="358"/>
    <n v="268.935"/>
    <n v="3"/>
    <n v="0.5"/>
    <n v="-209.76929999999999"/>
  </r>
  <r>
    <n v="4723"/>
    <x v="2336"/>
    <x v="3"/>
    <x v="853"/>
    <d v="2014-09-08T00:00:00"/>
    <s v="Standard Class"/>
    <x v="278"/>
    <s v="Christine Kargatis"/>
    <x v="2"/>
    <s v="United States"/>
    <s v="Seattle"/>
    <x v="4"/>
    <n v="98103"/>
    <x v="1"/>
    <x v="773"/>
    <x v="1"/>
    <x v="6"/>
    <x v="33"/>
    <n v="7.58"/>
    <n v="1"/>
    <n v="0"/>
    <n v="2.9561999999999999"/>
  </r>
  <r>
    <n v="4724"/>
    <x v="2337"/>
    <x v="0"/>
    <x v="730"/>
    <d v="2013-05-23T00:00:00"/>
    <s v="Same Day"/>
    <x v="223"/>
    <s v="Jeremy Farry"/>
    <x v="0"/>
    <s v="United States"/>
    <s v="Athens"/>
    <x v="32"/>
    <n v="30605"/>
    <x v="0"/>
    <x v="522"/>
    <x v="1"/>
    <x v="2"/>
    <x v="517"/>
    <n v="14.73"/>
    <n v="3"/>
    <n v="0"/>
    <n v="7.2176999999999998"/>
  </r>
  <r>
    <n v="4725"/>
    <x v="2338"/>
    <x v="0"/>
    <x v="583"/>
    <d v="2013-11-16T00:00:00"/>
    <s v="Standard Class"/>
    <x v="697"/>
    <s v="Laurel Beltran"/>
    <x v="2"/>
    <s v="United States"/>
    <s v="Apopka"/>
    <x v="2"/>
    <n v="32712"/>
    <x v="0"/>
    <x v="91"/>
    <x v="1"/>
    <x v="8"/>
    <x v="91"/>
    <n v="9.8880000000000017"/>
    <n v="2"/>
    <n v="0.7"/>
    <n v="-6.921599999999998"/>
  </r>
  <r>
    <n v="4726"/>
    <x v="2338"/>
    <x v="0"/>
    <x v="583"/>
    <d v="2013-11-16T00:00:00"/>
    <s v="Standard Class"/>
    <x v="697"/>
    <s v="Laurel Beltran"/>
    <x v="2"/>
    <s v="United States"/>
    <s v="Apopka"/>
    <x v="2"/>
    <n v="32712"/>
    <x v="0"/>
    <x v="137"/>
    <x v="1"/>
    <x v="9"/>
    <x v="137"/>
    <n v="671.5440000000001"/>
    <n v="3"/>
    <n v="0.2"/>
    <n v="50.36579999999995"/>
  </r>
  <r>
    <n v="4727"/>
    <x v="2339"/>
    <x v="2"/>
    <x v="641"/>
    <d v="2011-11-29T00:00:00"/>
    <s v="Second Class"/>
    <x v="486"/>
    <s v="Mike Pelletier"/>
    <x v="2"/>
    <s v="United States"/>
    <s v="New York City"/>
    <x v="15"/>
    <n v="10009"/>
    <x v="3"/>
    <x v="1362"/>
    <x v="1"/>
    <x v="4"/>
    <x v="1339"/>
    <n v="1117.92"/>
    <n v="4"/>
    <n v="0"/>
    <n v="55.895999999999958"/>
  </r>
  <r>
    <n v="4728"/>
    <x v="2339"/>
    <x v="2"/>
    <x v="641"/>
    <d v="2011-11-29T00:00:00"/>
    <s v="Second Class"/>
    <x v="486"/>
    <s v="Mike Pelletier"/>
    <x v="2"/>
    <s v="United States"/>
    <s v="New York City"/>
    <x v="15"/>
    <n v="10009"/>
    <x v="3"/>
    <x v="1121"/>
    <x v="0"/>
    <x v="0"/>
    <x v="1100"/>
    <n v="275.952"/>
    <n v="3"/>
    <n v="0.2"/>
    <n v="-37.943400000000025"/>
  </r>
  <r>
    <n v="4729"/>
    <x v="2340"/>
    <x v="2"/>
    <x v="845"/>
    <d v="2011-11-12T00:00:00"/>
    <s v="Standard Class"/>
    <x v="23"/>
    <s v="Lena Hernandez"/>
    <x v="0"/>
    <s v="United States"/>
    <s v="San Francisco"/>
    <x v="1"/>
    <n v="94110"/>
    <x v="1"/>
    <x v="715"/>
    <x v="1"/>
    <x v="8"/>
    <x v="707"/>
    <n v="123.14399999999999"/>
    <n v="7"/>
    <n v="0.2"/>
    <n v="46.178999999999988"/>
  </r>
  <r>
    <n v="4730"/>
    <x v="2341"/>
    <x v="0"/>
    <x v="427"/>
    <d v="2013-07-24T00:00:00"/>
    <s v="Second Class"/>
    <x v="603"/>
    <s v="Susan Vittorini"/>
    <x v="0"/>
    <s v="United States"/>
    <s v="Dallas"/>
    <x v="5"/>
    <n v="75217"/>
    <x v="2"/>
    <x v="1694"/>
    <x v="2"/>
    <x v="11"/>
    <x v="1673"/>
    <n v="15.576000000000001"/>
    <n v="3"/>
    <n v="0.2"/>
    <n v="3.3098999999999998"/>
  </r>
  <r>
    <n v="4731"/>
    <x v="2342"/>
    <x v="1"/>
    <x v="368"/>
    <d v="2012-03-31T00:00:00"/>
    <s v="Second Class"/>
    <x v="579"/>
    <s v="Richard Bierner"/>
    <x v="0"/>
    <s v="United States"/>
    <s v="San Diego"/>
    <x v="1"/>
    <n v="92105"/>
    <x v="1"/>
    <x v="129"/>
    <x v="1"/>
    <x v="10"/>
    <x v="129"/>
    <n v="212.64"/>
    <n v="6"/>
    <n v="0"/>
    <n v="99.940799999999982"/>
  </r>
  <r>
    <n v="4732"/>
    <x v="2342"/>
    <x v="1"/>
    <x v="368"/>
    <d v="2012-03-31T00:00:00"/>
    <s v="Second Class"/>
    <x v="579"/>
    <s v="Richard Bierner"/>
    <x v="0"/>
    <s v="United States"/>
    <s v="San Diego"/>
    <x v="1"/>
    <n v="92105"/>
    <x v="1"/>
    <x v="1128"/>
    <x v="1"/>
    <x v="10"/>
    <x v="1107"/>
    <n v="9.870000000000001"/>
    <n v="3"/>
    <n v="0"/>
    <n v="4.5401999999999996"/>
  </r>
  <r>
    <n v="4733"/>
    <x v="2342"/>
    <x v="1"/>
    <x v="368"/>
    <d v="2012-03-31T00:00:00"/>
    <s v="Second Class"/>
    <x v="579"/>
    <s v="Richard Bierner"/>
    <x v="0"/>
    <s v="United States"/>
    <s v="San Diego"/>
    <x v="1"/>
    <n v="92105"/>
    <x v="1"/>
    <x v="936"/>
    <x v="2"/>
    <x v="11"/>
    <x v="920"/>
    <n v="53.25"/>
    <n v="3"/>
    <n v="0"/>
    <n v="20.767499999999998"/>
  </r>
  <r>
    <n v="4734"/>
    <x v="2342"/>
    <x v="1"/>
    <x v="368"/>
    <d v="2012-03-31T00:00:00"/>
    <s v="Second Class"/>
    <x v="579"/>
    <s v="Richard Bierner"/>
    <x v="0"/>
    <s v="United States"/>
    <s v="San Diego"/>
    <x v="1"/>
    <n v="92105"/>
    <x v="1"/>
    <x v="1494"/>
    <x v="0"/>
    <x v="5"/>
    <x v="1473"/>
    <n v="19.919999999999998"/>
    <n v="3"/>
    <n v="0"/>
    <n v="9.5615999999999985"/>
  </r>
  <r>
    <n v="4735"/>
    <x v="2343"/>
    <x v="0"/>
    <x v="281"/>
    <d v="2013-04-13T00:00:00"/>
    <s v="Standard Class"/>
    <x v="114"/>
    <s v="Dorris liebe"/>
    <x v="1"/>
    <s v="United States"/>
    <s v="New York City"/>
    <x v="15"/>
    <n v="10035"/>
    <x v="3"/>
    <x v="1"/>
    <x v="0"/>
    <x v="1"/>
    <x v="1"/>
    <n v="658.74599999999998"/>
    <n v="3"/>
    <n v="0.1"/>
    <n v="146.38799999999998"/>
  </r>
  <r>
    <n v="4736"/>
    <x v="2344"/>
    <x v="1"/>
    <x v="385"/>
    <d v="2012-06-19T00:00:00"/>
    <s v="Standard Class"/>
    <x v="390"/>
    <s v="Penelope Sewall"/>
    <x v="2"/>
    <s v="United States"/>
    <s v="Lewiston"/>
    <x v="43"/>
    <n v="4240"/>
    <x v="3"/>
    <x v="925"/>
    <x v="1"/>
    <x v="8"/>
    <x v="908"/>
    <n v="8.26"/>
    <n v="2"/>
    <n v="0"/>
    <n v="3.8822000000000001"/>
  </r>
  <r>
    <n v="4737"/>
    <x v="2344"/>
    <x v="1"/>
    <x v="385"/>
    <d v="2012-06-19T00:00:00"/>
    <s v="Standard Class"/>
    <x v="390"/>
    <s v="Penelope Sewall"/>
    <x v="2"/>
    <s v="United States"/>
    <s v="Lewiston"/>
    <x v="43"/>
    <n v="4240"/>
    <x v="3"/>
    <x v="528"/>
    <x v="1"/>
    <x v="8"/>
    <x v="523"/>
    <n v="29.84"/>
    <n v="2"/>
    <n v="0"/>
    <n v="13.427999999999997"/>
  </r>
  <r>
    <n v="4738"/>
    <x v="2344"/>
    <x v="1"/>
    <x v="385"/>
    <d v="2012-06-19T00:00:00"/>
    <s v="Standard Class"/>
    <x v="390"/>
    <s v="Penelope Sewall"/>
    <x v="2"/>
    <s v="United States"/>
    <s v="Lewiston"/>
    <x v="43"/>
    <n v="4240"/>
    <x v="3"/>
    <x v="151"/>
    <x v="2"/>
    <x v="11"/>
    <x v="151"/>
    <n v="67.98"/>
    <n v="2"/>
    <n v="0"/>
    <n v="14.955599999999997"/>
  </r>
  <r>
    <n v="4739"/>
    <x v="2345"/>
    <x v="1"/>
    <x v="954"/>
    <d v="2012-02-24T00:00:00"/>
    <s v="Standard Class"/>
    <x v="150"/>
    <s v="Guy Thornton"/>
    <x v="0"/>
    <s v="United States"/>
    <s v="Long Beach"/>
    <x v="1"/>
    <n v="90805"/>
    <x v="1"/>
    <x v="580"/>
    <x v="1"/>
    <x v="2"/>
    <x v="575"/>
    <n v="61.06"/>
    <n v="2"/>
    <n v="0"/>
    <n v="28.087600000000002"/>
  </r>
  <r>
    <n v="4740"/>
    <x v="2345"/>
    <x v="1"/>
    <x v="954"/>
    <d v="2012-02-24T00:00:00"/>
    <s v="Standard Class"/>
    <x v="150"/>
    <s v="Guy Thornton"/>
    <x v="0"/>
    <s v="United States"/>
    <s v="Long Beach"/>
    <x v="1"/>
    <n v="90805"/>
    <x v="1"/>
    <x v="972"/>
    <x v="0"/>
    <x v="3"/>
    <x v="957"/>
    <n v="35.544000000000004"/>
    <n v="1"/>
    <n v="0.2"/>
    <n v="-0.88860000000000205"/>
  </r>
  <r>
    <n v="4741"/>
    <x v="2346"/>
    <x v="3"/>
    <x v="105"/>
    <d v="2014-11-17T00:00:00"/>
    <s v="Standard Class"/>
    <x v="394"/>
    <s v="Christine Sundaresam"/>
    <x v="0"/>
    <s v="United States"/>
    <s v="Seattle"/>
    <x v="4"/>
    <n v="98115"/>
    <x v="1"/>
    <x v="690"/>
    <x v="1"/>
    <x v="2"/>
    <x v="683"/>
    <n v="9.9600000000000009"/>
    <n v="2"/>
    <n v="0"/>
    <n v="4.5815999999999999"/>
  </r>
  <r>
    <n v="4742"/>
    <x v="2346"/>
    <x v="3"/>
    <x v="105"/>
    <d v="2014-11-17T00:00:00"/>
    <s v="Standard Class"/>
    <x v="394"/>
    <s v="Christine Sundaresam"/>
    <x v="0"/>
    <s v="United States"/>
    <s v="Seattle"/>
    <x v="4"/>
    <n v="98115"/>
    <x v="1"/>
    <x v="1320"/>
    <x v="1"/>
    <x v="6"/>
    <x v="1297"/>
    <n v="9.2099999999999991"/>
    <n v="3"/>
    <n v="0"/>
    <n v="2.3025000000000002"/>
  </r>
  <r>
    <n v="4743"/>
    <x v="2346"/>
    <x v="3"/>
    <x v="105"/>
    <d v="2014-11-17T00:00:00"/>
    <s v="Standard Class"/>
    <x v="394"/>
    <s v="Christine Sundaresam"/>
    <x v="0"/>
    <s v="United States"/>
    <s v="Seattle"/>
    <x v="4"/>
    <n v="98115"/>
    <x v="1"/>
    <x v="660"/>
    <x v="1"/>
    <x v="14"/>
    <x v="654"/>
    <n v="27.93"/>
    <n v="3"/>
    <n v="0"/>
    <n v="8.0996999999999986"/>
  </r>
  <r>
    <n v="4744"/>
    <x v="2347"/>
    <x v="3"/>
    <x v="916"/>
    <d v="2014-03-06T00:00:00"/>
    <s v="Same Day"/>
    <x v="148"/>
    <s v="Julia Dunbar"/>
    <x v="0"/>
    <s v="United States"/>
    <s v="Rochester"/>
    <x v="11"/>
    <n v="55901"/>
    <x v="2"/>
    <x v="1432"/>
    <x v="1"/>
    <x v="13"/>
    <x v="1411"/>
    <n v="7.9"/>
    <n v="2"/>
    <n v="0"/>
    <n v="2.5279999999999996"/>
  </r>
  <r>
    <n v="4745"/>
    <x v="2347"/>
    <x v="3"/>
    <x v="916"/>
    <d v="2014-03-06T00:00:00"/>
    <s v="Same Day"/>
    <x v="148"/>
    <s v="Julia Dunbar"/>
    <x v="0"/>
    <s v="United States"/>
    <s v="Rochester"/>
    <x v="11"/>
    <n v="55901"/>
    <x v="2"/>
    <x v="1125"/>
    <x v="1"/>
    <x v="4"/>
    <x v="1104"/>
    <n v="221.16"/>
    <n v="4"/>
    <n v="0"/>
    <n v="57.501599999999996"/>
  </r>
  <r>
    <n v="4746"/>
    <x v="2347"/>
    <x v="3"/>
    <x v="916"/>
    <d v="2014-03-06T00:00:00"/>
    <s v="Same Day"/>
    <x v="148"/>
    <s v="Julia Dunbar"/>
    <x v="0"/>
    <s v="United States"/>
    <s v="Rochester"/>
    <x v="11"/>
    <n v="55901"/>
    <x v="2"/>
    <x v="669"/>
    <x v="1"/>
    <x v="8"/>
    <x v="663"/>
    <n v="127.96"/>
    <n v="2"/>
    <n v="0"/>
    <n v="62.700400000000002"/>
  </r>
  <r>
    <n v="4747"/>
    <x v="2347"/>
    <x v="3"/>
    <x v="916"/>
    <d v="2014-03-06T00:00:00"/>
    <s v="Same Day"/>
    <x v="148"/>
    <s v="Julia Dunbar"/>
    <x v="0"/>
    <s v="United States"/>
    <s v="Rochester"/>
    <x v="11"/>
    <n v="55901"/>
    <x v="2"/>
    <x v="799"/>
    <x v="1"/>
    <x v="8"/>
    <x v="789"/>
    <n v="18.690000000000001"/>
    <n v="3"/>
    <n v="0"/>
    <n v="9.158100000000001"/>
  </r>
  <r>
    <n v="4748"/>
    <x v="2348"/>
    <x v="0"/>
    <x v="840"/>
    <d v="2013-03-04T00:00:00"/>
    <s v="Same Day"/>
    <x v="378"/>
    <s v="Theresa Swint"/>
    <x v="1"/>
    <s v="United States"/>
    <s v="San Francisco"/>
    <x v="1"/>
    <n v="94110"/>
    <x v="1"/>
    <x v="1566"/>
    <x v="1"/>
    <x v="14"/>
    <x v="1548"/>
    <n v="25.349999999999998"/>
    <n v="3"/>
    <n v="0"/>
    <n v="7.6049999999999978"/>
  </r>
  <r>
    <n v="4749"/>
    <x v="2348"/>
    <x v="0"/>
    <x v="840"/>
    <d v="2013-03-04T00:00:00"/>
    <s v="Same Day"/>
    <x v="378"/>
    <s v="Theresa Swint"/>
    <x v="1"/>
    <s v="United States"/>
    <s v="San Francisco"/>
    <x v="1"/>
    <n v="94110"/>
    <x v="1"/>
    <x v="1530"/>
    <x v="0"/>
    <x v="5"/>
    <x v="1508"/>
    <n v="35.28"/>
    <n v="3"/>
    <n v="0"/>
    <n v="11.995199999999997"/>
  </r>
  <r>
    <n v="4750"/>
    <x v="2349"/>
    <x v="0"/>
    <x v="435"/>
    <d v="2013-12-26T00:00:00"/>
    <s v="First Class"/>
    <x v="296"/>
    <s v="Benjamin Venier"/>
    <x v="1"/>
    <s v="United States"/>
    <s v="Seattle"/>
    <x v="4"/>
    <n v="98103"/>
    <x v="1"/>
    <x v="481"/>
    <x v="1"/>
    <x v="10"/>
    <x v="477"/>
    <n v="33.4"/>
    <n v="5"/>
    <n v="0"/>
    <n v="16.032"/>
  </r>
  <r>
    <n v="4751"/>
    <x v="2350"/>
    <x v="0"/>
    <x v="877"/>
    <d v="2013-10-10T00:00:00"/>
    <s v="First Class"/>
    <x v="393"/>
    <s v="Dionis Lloyd"/>
    <x v="1"/>
    <s v="United States"/>
    <s v="Spokane"/>
    <x v="4"/>
    <n v="99207"/>
    <x v="1"/>
    <x v="1491"/>
    <x v="2"/>
    <x v="15"/>
    <x v="1469"/>
    <n v="837.59999999999991"/>
    <n v="3"/>
    <n v="0.2"/>
    <n v="62.82000000000005"/>
  </r>
  <r>
    <n v="4752"/>
    <x v="2351"/>
    <x v="0"/>
    <x v="10"/>
    <d v="2013-12-14T00:00:00"/>
    <s v="Standard Class"/>
    <x v="12"/>
    <s v="Emily Burns"/>
    <x v="0"/>
    <s v="United States"/>
    <s v="Franklin"/>
    <x v="18"/>
    <n v="37064"/>
    <x v="0"/>
    <x v="1049"/>
    <x v="2"/>
    <x v="7"/>
    <x v="1029"/>
    <n v="40.68"/>
    <n v="3"/>
    <n v="0.2"/>
    <n v="-9.153000000000004"/>
  </r>
  <r>
    <n v="4753"/>
    <x v="2352"/>
    <x v="3"/>
    <x v="225"/>
    <d v="2014-11-25T00:00:00"/>
    <s v="Standard Class"/>
    <x v="301"/>
    <s v="Erica Smith"/>
    <x v="0"/>
    <s v="United States"/>
    <s v="Jackson"/>
    <x v="18"/>
    <n v="38301"/>
    <x v="0"/>
    <x v="541"/>
    <x v="0"/>
    <x v="1"/>
    <x v="536"/>
    <n v="209.56799999999998"/>
    <n v="2"/>
    <n v="0.2"/>
    <n v="-23.576400000000007"/>
  </r>
  <r>
    <n v="4754"/>
    <x v="2353"/>
    <x v="1"/>
    <x v="295"/>
    <d v="2012-12-16T00:00:00"/>
    <s v="Standard Class"/>
    <x v="102"/>
    <s v="Joni Blumstein"/>
    <x v="0"/>
    <s v="United States"/>
    <s v="Austin"/>
    <x v="5"/>
    <n v="78745"/>
    <x v="2"/>
    <x v="1695"/>
    <x v="2"/>
    <x v="11"/>
    <x v="1674"/>
    <n v="22.368000000000002"/>
    <n v="4"/>
    <n v="0.2"/>
    <n v="6.4308000000000014"/>
  </r>
  <r>
    <n v="4755"/>
    <x v="2354"/>
    <x v="3"/>
    <x v="447"/>
    <d v="2014-02-09T00:00:00"/>
    <s v="Standard Class"/>
    <x v="618"/>
    <s v="Shahid Collister"/>
    <x v="0"/>
    <s v="United States"/>
    <s v="Pembroke Pines"/>
    <x v="2"/>
    <n v="33024"/>
    <x v="0"/>
    <x v="625"/>
    <x v="1"/>
    <x v="8"/>
    <x v="619"/>
    <n v="3.8820000000000006"/>
    <n v="2"/>
    <n v="0.7"/>
    <n v="-2.5880000000000001"/>
  </r>
  <r>
    <n v="4756"/>
    <x v="2354"/>
    <x v="3"/>
    <x v="447"/>
    <d v="2014-02-09T00:00:00"/>
    <s v="Standard Class"/>
    <x v="618"/>
    <s v="Shahid Collister"/>
    <x v="0"/>
    <s v="United States"/>
    <s v="Pembroke Pines"/>
    <x v="2"/>
    <n v="33024"/>
    <x v="0"/>
    <x v="1696"/>
    <x v="1"/>
    <x v="10"/>
    <x v="1675"/>
    <n v="115.29600000000001"/>
    <n v="3"/>
    <n v="0.2"/>
    <n v="40.353599999999986"/>
  </r>
  <r>
    <n v="4757"/>
    <x v="2355"/>
    <x v="3"/>
    <x v="296"/>
    <d v="2014-09-26T00:00:00"/>
    <s v="Standard Class"/>
    <x v="12"/>
    <s v="Emily Burns"/>
    <x v="0"/>
    <s v="United States"/>
    <s v="Philadelphia"/>
    <x v="9"/>
    <n v="19143"/>
    <x v="3"/>
    <x v="1310"/>
    <x v="1"/>
    <x v="8"/>
    <x v="1287"/>
    <n v="1.9080000000000004"/>
    <n v="2"/>
    <n v="0.7"/>
    <n v="-1.5264000000000002"/>
  </r>
  <r>
    <n v="4758"/>
    <x v="2356"/>
    <x v="3"/>
    <x v="504"/>
    <d v="2014-05-06T00:00:00"/>
    <s v="Standard Class"/>
    <x v="679"/>
    <s v="Tony Chapman"/>
    <x v="2"/>
    <s v="United States"/>
    <s v="Danville"/>
    <x v="10"/>
    <n v="61832"/>
    <x v="2"/>
    <x v="582"/>
    <x v="1"/>
    <x v="8"/>
    <x v="577"/>
    <n v="43.371999999999993"/>
    <n v="7"/>
    <n v="0.8"/>
    <n v="-69.395200000000031"/>
  </r>
  <r>
    <n v="4759"/>
    <x v="2357"/>
    <x v="2"/>
    <x v="935"/>
    <d v="2011-11-07T00:00:00"/>
    <s v="Standard Class"/>
    <x v="611"/>
    <s v="Speros Goranitis"/>
    <x v="0"/>
    <s v="United States"/>
    <s v="New York City"/>
    <x v="15"/>
    <n v="10009"/>
    <x v="3"/>
    <x v="469"/>
    <x v="2"/>
    <x v="7"/>
    <x v="465"/>
    <n v="783.96"/>
    <n v="4"/>
    <n v="0"/>
    <n v="219.50880000000006"/>
  </r>
  <r>
    <n v="4760"/>
    <x v="2357"/>
    <x v="2"/>
    <x v="935"/>
    <d v="2011-11-07T00:00:00"/>
    <s v="Standard Class"/>
    <x v="611"/>
    <s v="Speros Goranitis"/>
    <x v="0"/>
    <s v="United States"/>
    <s v="New York City"/>
    <x v="15"/>
    <n v="10009"/>
    <x v="3"/>
    <x v="997"/>
    <x v="1"/>
    <x v="8"/>
    <x v="980"/>
    <n v="48.896000000000001"/>
    <n v="2"/>
    <n v="0.2"/>
    <n v="18.335999999999999"/>
  </r>
  <r>
    <n v="4761"/>
    <x v="2357"/>
    <x v="2"/>
    <x v="935"/>
    <d v="2011-11-07T00:00:00"/>
    <s v="Standard Class"/>
    <x v="611"/>
    <s v="Speros Goranitis"/>
    <x v="0"/>
    <s v="United States"/>
    <s v="New York City"/>
    <x v="15"/>
    <n v="10009"/>
    <x v="3"/>
    <x v="696"/>
    <x v="1"/>
    <x v="8"/>
    <x v="689"/>
    <n v="7.8560000000000008"/>
    <n v="2"/>
    <n v="0.2"/>
    <n v="2.8477999999999994"/>
  </r>
  <r>
    <n v="4762"/>
    <x v="2358"/>
    <x v="0"/>
    <x v="945"/>
    <d v="2014-01-05T00:00:00"/>
    <s v="Standard Class"/>
    <x v="298"/>
    <s v="Bryan Mills"/>
    <x v="0"/>
    <s v="United States"/>
    <s v="Columbus"/>
    <x v="24"/>
    <n v="43229"/>
    <x v="3"/>
    <x v="1647"/>
    <x v="1"/>
    <x v="2"/>
    <x v="1627"/>
    <n v="5.9039999999999999"/>
    <n v="2"/>
    <n v="0.2"/>
    <n v="1.9925999999999999"/>
  </r>
  <r>
    <n v="4763"/>
    <x v="2358"/>
    <x v="0"/>
    <x v="945"/>
    <d v="2014-01-05T00:00:00"/>
    <s v="Standard Class"/>
    <x v="298"/>
    <s v="Bryan Mills"/>
    <x v="0"/>
    <s v="United States"/>
    <s v="Columbus"/>
    <x v="24"/>
    <n v="43229"/>
    <x v="3"/>
    <x v="1257"/>
    <x v="1"/>
    <x v="14"/>
    <x v="1232"/>
    <n v="13.712000000000002"/>
    <n v="2"/>
    <n v="0.2"/>
    <n v="1.0284"/>
  </r>
  <r>
    <n v="4764"/>
    <x v="2359"/>
    <x v="2"/>
    <x v="328"/>
    <d v="2011-09-21T00:00:00"/>
    <s v="Standard Class"/>
    <x v="749"/>
    <s v="Nick Radford"/>
    <x v="0"/>
    <s v="United States"/>
    <s v="Chula Vista"/>
    <x v="1"/>
    <n v="91911"/>
    <x v="1"/>
    <x v="1697"/>
    <x v="1"/>
    <x v="12"/>
    <x v="1676"/>
    <n v="182.94"/>
    <n v="3"/>
    <n v="0"/>
    <n v="85.981799999999993"/>
  </r>
  <r>
    <n v="4765"/>
    <x v="2360"/>
    <x v="3"/>
    <x v="221"/>
    <d v="2014-11-28T00:00:00"/>
    <s v="First Class"/>
    <x v="310"/>
    <s v="Patrick Gardner"/>
    <x v="0"/>
    <s v="United States"/>
    <s v="San Francisco"/>
    <x v="1"/>
    <n v="94110"/>
    <x v="1"/>
    <x v="924"/>
    <x v="1"/>
    <x v="6"/>
    <x v="907"/>
    <n v="27.76"/>
    <n v="4"/>
    <n v="0"/>
    <n v="9.9936000000000007"/>
  </r>
  <r>
    <n v="4766"/>
    <x v="2361"/>
    <x v="1"/>
    <x v="999"/>
    <d v="2012-04-28T00:00:00"/>
    <s v="Standard Class"/>
    <x v="489"/>
    <s v="Deborah Brumfield"/>
    <x v="2"/>
    <s v="United States"/>
    <s v="New York City"/>
    <x v="15"/>
    <n v="10009"/>
    <x v="3"/>
    <x v="1062"/>
    <x v="1"/>
    <x v="6"/>
    <x v="1042"/>
    <n v="25.99"/>
    <n v="1"/>
    <n v="0"/>
    <n v="7.5370999999999988"/>
  </r>
  <r>
    <n v="4767"/>
    <x v="2362"/>
    <x v="1"/>
    <x v="1000"/>
    <d v="2012-03-12T00:00:00"/>
    <s v="First Class"/>
    <x v="374"/>
    <s v="Noel Staavos"/>
    <x v="1"/>
    <s v="United States"/>
    <s v="San Antonio"/>
    <x v="5"/>
    <n v="78207"/>
    <x v="2"/>
    <x v="721"/>
    <x v="2"/>
    <x v="11"/>
    <x v="713"/>
    <n v="113.52000000000001"/>
    <n v="5"/>
    <n v="0.2"/>
    <n v="29.798999999999999"/>
  </r>
  <r>
    <n v="4768"/>
    <x v="2362"/>
    <x v="1"/>
    <x v="1000"/>
    <d v="2012-03-12T00:00:00"/>
    <s v="First Class"/>
    <x v="374"/>
    <s v="Noel Staavos"/>
    <x v="1"/>
    <s v="United States"/>
    <s v="San Antonio"/>
    <x v="5"/>
    <n v="78207"/>
    <x v="2"/>
    <x v="1187"/>
    <x v="2"/>
    <x v="7"/>
    <x v="1164"/>
    <n v="359.88"/>
    <n v="3"/>
    <n v="0.2"/>
    <n v="22.492499999999993"/>
  </r>
  <r>
    <n v="4769"/>
    <x v="2363"/>
    <x v="3"/>
    <x v="455"/>
    <d v="2014-06-04T00:00:00"/>
    <s v="Same Day"/>
    <x v="750"/>
    <s v="Cari Schnelling"/>
    <x v="0"/>
    <s v="United States"/>
    <s v="Jacksonville"/>
    <x v="3"/>
    <n v="28540"/>
    <x v="0"/>
    <x v="1588"/>
    <x v="1"/>
    <x v="10"/>
    <x v="1571"/>
    <n v="25.344000000000001"/>
    <n v="4"/>
    <n v="0.2"/>
    <n v="9.1871999999999989"/>
  </r>
  <r>
    <n v="4770"/>
    <x v="2364"/>
    <x v="0"/>
    <x v="251"/>
    <d v="2013-09-25T00:00:00"/>
    <s v="Second Class"/>
    <x v="254"/>
    <s v="Chuck Clark"/>
    <x v="2"/>
    <s v="United States"/>
    <s v="San Francisco"/>
    <x v="1"/>
    <n v="94109"/>
    <x v="1"/>
    <x v="591"/>
    <x v="1"/>
    <x v="8"/>
    <x v="586"/>
    <n v="11.952000000000002"/>
    <n v="3"/>
    <n v="0.2"/>
    <n v="4.1832000000000003"/>
  </r>
  <r>
    <n v="4771"/>
    <x v="2364"/>
    <x v="0"/>
    <x v="251"/>
    <d v="2013-09-25T00:00:00"/>
    <s v="Second Class"/>
    <x v="254"/>
    <s v="Chuck Clark"/>
    <x v="2"/>
    <s v="United States"/>
    <s v="San Francisco"/>
    <x v="1"/>
    <n v="94109"/>
    <x v="1"/>
    <x v="1698"/>
    <x v="1"/>
    <x v="14"/>
    <x v="1677"/>
    <n v="6.24"/>
    <n v="3"/>
    <n v="0"/>
    <n v="1.8719999999999997"/>
  </r>
  <r>
    <n v="4772"/>
    <x v="2365"/>
    <x v="2"/>
    <x v="656"/>
    <d v="2011-11-03T00:00:00"/>
    <s v="Second Class"/>
    <x v="549"/>
    <s v="Amy Cox"/>
    <x v="0"/>
    <s v="United States"/>
    <s v="Avondale"/>
    <x v="16"/>
    <n v="85323"/>
    <x v="1"/>
    <x v="39"/>
    <x v="2"/>
    <x v="7"/>
    <x v="39"/>
    <n v="742.33600000000001"/>
    <n v="8"/>
    <n v="0.2"/>
    <n v="83.512799999999913"/>
  </r>
  <r>
    <n v="4773"/>
    <x v="2366"/>
    <x v="3"/>
    <x v="51"/>
    <d v="2014-11-28T00:00:00"/>
    <s v="Standard Class"/>
    <x v="200"/>
    <s v="Christopher Martinez"/>
    <x v="0"/>
    <s v="United States"/>
    <s v="Chicago"/>
    <x v="10"/>
    <n v="60610"/>
    <x v="2"/>
    <x v="1372"/>
    <x v="0"/>
    <x v="5"/>
    <x v="1348"/>
    <n v="6.4640000000000004"/>
    <n v="1"/>
    <n v="0.6"/>
    <n v="-4.0400000000000009"/>
  </r>
  <r>
    <n v="4774"/>
    <x v="2366"/>
    <x v="3"/>
    <x v="51"/>
    <d v="2014-11-28T00:00:00"/>
    <s v="Standard Class"/>
    <x v="200"/>
    <s v="Christopher Martinez"/>
    <x v="0"/>
    <s v="United States"/>
    <s v="Chicago"/>
    <x v="10"/>
    <n v="60610"/>
    <x v="2"/>
    <x v="745"/>
    <x v="1"/>
    <x v="2"/>
    <x v="736"/>
    <n v="11.52"/>
    <n v="5"/>
    <n v="0.2"/>
    <n v="4.1760000000000002"/>
  </r>
  <r>
    <n v="4775"/>
    <x v="2366"/>
    <x v="3"/>
    <x v="51"/>
    <d v="2014-11-28T00:00:00"/>
    <s v="Standard Class"/>
    <x v="200"/>
    <s v="Christopher Martinez"/>
    <x v="0"/>
    <s v="United States"/>
    <s v="Chicago"/>
    <x v="10"/>
    <n v="60610"/>
    <x v="2"/>
    <x v="872"/>
    <x v="2"/>
    <x v="7"/>
    <x v="857"/>
    <n v="222.38400000000001"/>
    <n v="2"/>
    <n v="0.2"/>
    <n v="16.678799999999995"/>
  </r>
  <r>
    <n v="4776"/>
    <x v="2367"/>
    <x v="3"/>
    <x v="673"/>
    <d v="2014-11-22T00:00:00"/>
    <s v="Standard Class"/>
    <x v="735"/>
    <s v="Eileen Kiefer"/>
    <x v="2"/>
    <s v="United States"/>
    <s v="Escondido"/>
    <x v="1"/>
    <n v="92025"/>
    <x v="1"/>
    <x v="809"/>
    <x v="1"/>
    <x v="6"/>
    <x v="799"/>
    <n v="23.36"/>
    <n v="4"/>
    <n v="0"/>
    <n v="6.073599999999999"/>
  </r>
  <r>
    <n v="4777"/>
    <x v="2368"/>
    <x v="0"/>
    <x v="317"/>
    <d v="2013-02-23T00:00:00"/>
    <s v="Second Class"/>
    <x v="316"/>
    <s v="Cyma Kinney"/>
    <x v="1"/>
    <s v="United States"/>
    <s v="Long Beach"/>
    <x v="15"/>
    <n v="11561"/>
    <x v="3"/>
    <x v="865"/>
    <x v="1"/>
    <x v="2"/>
    <x v="33"/>
    <n v="8.67"/>
    <n v="3"/>
    <n v="0"/>
    <n v="4.0749000000000004"/>
  </r>
  <r>
    <n v="4778"/>
    <x v="2368"/>
    <x v="0"/>
    <x v="317"/>
    <d v="2013-02-23T00:00:00"/>
    <s v="Second Class"/>
    <x v="316"/>
    <s v="Cyma Kinney"/>
    <x v="1"/>
    <s v="United States"/>
    <s v="Long Beach"/>
    <x v="15"/>
    <n v="11561"/>
    <x v="3"/>
    <x v="1257"/>
    <x v="1"/>
    <x v="14"/>
    <x v="1232"/>
    <n v="25.71"/>
    <n v="3"/>
    <n v="0"/>
    <n v="6.6846000000000005"/>
  </r>
  <r>
    <n v="4779"/>
    <x v="2369"/>
    <x v="3"/>
    <x v="659"/>
    <d v="2014-11-12T00:00:00"/>
    <s v="Standard Class"/>
    <x v="7"/>
    <s v="Pete Kriz"/>
    <x v="0"/>
    <s v="United States"/>
    <s v="Newark"/>
    <x v="13"/>
    <n v="19711"/>
    <x v="3"/>
    <x v="336"/>
    <x v="1"/>
    <x v="9"/>
    <x v="332"/>
    <n v="100.94"/>
    <n v="7"/>
    <n v="0"/>
    <n v="33.310199999999995"/>
  </r>
  <r>
    <n v="4780"/>
    <x v="2370"/>
    <x v="2"/>
    <x v="1001"/>
    <d v="2011-07-10T00:00:00"/>
    <s v="First Class"/>
    <x v="659"/>
    <s v="Michelle Huthwaite"/>
    <x v="0"/>
    <s v="United States"/>
    <s v="Buffalo"/>
    <x v="15"/>
    <n v="14215"/>
    <x v="3"/>
    <x v="474"/>
    <x v="0"/>
    <x v="1"/>
    <x v="470"/>
    <n v="63.882000000000005"/>
    <n v="1"/>
    <n v="0.1"/>
    <n v="10.647000000000004"/>
  </r>
  <r>
    <n v="4781"/>
    <x v="2371"/>
    <x v="2"/>
    <x v="845"/>
    <d v="2011-11-12T00:00:00"/>
    <s v="Standard Class"/>
    <x v="56"/>
    <s v="Steven Cartwright"/>
    <x v="0"/>
    <s v="United States"/>
    <s v="Houston"/>
    <x v="5"/>
    <n v="77070"/>
    <x v="2"/>
    <x v="1423"/>
    <x v="0"/>
    <x v="1"/>
    <x v="1402"/>
    <n v="683.14399999999989"/>
    <n v="4"/>
    <n v="0.3"/>
    <n v="0"/>
  </r>
  <r>
    <n v="4782"/>
    <x v="2371"/>
    <x v="2"/>
    <x v="845"/>
    <d v="2011-11-12T00:00:00"/>
    <s v="Standard Class"/>
    <x v="56"/>
    <s v="Steven Cartwright"/>
    <x v="0"/>
    <s v="United States"/>
    <s v="Houston"/>
    <x v="5"/>
    <n v="77070"/>
    <x v="2"/>
    <x v="1699"/>
    <x v="1"/>
    <x v="8"/>
    <x v="1678"/>
    <n v="1.4759999999999995"/>
    <n v="3"/>
    <n v="0.8"/>
    <n v="-2.214"/>
  </r>
  <r>
    <n v="4783"/>
    <x v="2371"/>
    <x v="2"/>
    <x v="845"/>
    <d v="2011-11-12T00:00:00"/>
    <s v="Standard Class"/>
    <x v="56"/>
    <s v="Steven Cartwright"/>
    <x v="0"/>
    <s v="United States"/>
    <s v="Houston"/>
    <x v="5"/>
    <n v="77070"/>
    <x v="2"/>
    <x v="515"/>
    <x v="1"/>
    <x v="14"/>
    <x v="510"/>
    <n v="40.711999999999996"/>
    <n v="7"/>
    <n v="0.2"/>
    <n v="3.5623000000000022"/>
  </r>
  <r>
    <n v="4784"/>
    <x v="2372"/>
    <x v="3"/>
    <x v="480"/>
    <d v="2014-02-02T00:00:00"/>
    <s v="Standard Class"/>
    <x v="673"/>
    <s v="Giulietta Baptist"/>
    <x v="0"/>
    <s v="United States"/>
    <s v="Wichita"/>
    <x v="41"/>
    <n v="67212"/>
    <x v="2"/>
    <x v="964"/>
    <x v="1"/>
    <x v="10"/>
    <x v="948"/>
    <n v="279.89999999999998"/>
    <n v="5"/>
    <n v="0"/>
    <n v="137.15100000000001"/>
  </r>
  <r>
    <n v="4785"/>
    <x v="2373"/>
    <x v="1"/>
    <x v="555"/>
    <d v="2012-12-16T00:00:00"/>
    <s v="Standard Class"/>
    <x v="5"/>
    <s v="Irene Maddox"/>
    <x v="0"/>
    <s v="United States"/>
    <s v="Colorado Springs"/>
    <x v="22"/>
    <n v="80906"/>
    <x v="1"/>
    <x v="1355"/>
    <x v="1"/>
    <x v="6"/>
    <x v="1332"/>
    <n v="13.120000000000001"/>
    <n v="5"/>
    <n v="0.2"/>
    <n v="1.1480000000000006"/>
  </r>
  <r>
    <n v="4786"/>
    <x v="2373"/>
    <x v="1"/>
    <x v="555"/>
    <d v="2012-12-16T00:00:00"/>
    <s v="Standard Class"/>
    <x v="5"/>
    <s v="Irene Maddox"/>
    <x v="0"/>
    <s v="United States"/>
    <s v="Colorado Springs"/>
    <x v="22"/>
    <n v="80906"/>
    <x v="1"/>
    <x v="1368"/>
    <x v="0"/>
    <x v="0"/>
    <x v="1344"/>
    <n v="69.576000000000008"/>
    <n v="4"/>
    <n v="0.7"/>
    <n v="-143.79040000000001"/>
  </r>
  <r>
    <n v="4787"/>
    <x v="2373"/>
    <x v="1"/>
    <x v="555"/>
    <d v="2012-12-16T00:00:00"/>
    <s v="Standard Class"/>
    <x v="5"/>
    <s v="Irene Maddox"/>
    <x v="0"/>
    <s v="United States"/>
    <s v="Colorado Springs"/>
    <x v="22"/>
    <n v="80906"/>
    <x v="1"/>
    <x v="824"/>
    <x v="1"/>
    <x v="6"/>
    <x v="812"/>
    <n v="4.2240000000000002"/>
    <n v="3"/>
    <n v="0.2"/>
    <n v="0.47519999999999984"/>
  </r>
  <r>
    <n v="4788"/>
    <x v="2373"/>
    <x v="1"/>
    <x v="555"/>
    <d v="2012-12-16T00:00:00"/>
    <s v="Standard Class"/>
    <x v="5"/>
    <s v="Irene Maddox"/>
    <x v="0"/>
    <s v="United States"/>
    <s v="Colorado Springs"/>
    <x v="22"/>
    <n v="80906"/>
    <x v="1"/>
    <x v="1700"/>
    <x v="2"/>
    <x v="11"/>
    <x v="1679"/>
    <n v="58.08"/>
    <n v="4"/>
    <n v="0.2"/>
    <n v="-6.5339999999999954"/>
  </r>
  <r>
    <n v="4789"/>
    <x v="2373"/>
    <x v="1"/>
    <x v="555"/>
    <d v="2012-12-16T00:00:00"/>
    <s v="Standard Class"/>
    <x v="5"/>
    <s v="Irene Maddox"/>
    <x v="0"/>
    <s v="United States"/>
    <s v="Colorado Springs"/>
    <x v="22"/>
    <n v="80906"/>
    <x v="1"/>
    <x v="1027"/>
    <x v="0"/>
    <x v="5"/>
    <x v="1009"/>
    <n v="52.416000000000004"/>
    <n v="9"/>
    <n v="0.2"/>
    <n v="15.069600000000007"/>
  </r>
  <r>
    <n v="4790"/>
    <x v="2373"/>
    <x v="1"/>
    <x v="555"/>
    <d v="2012-12-16T00:00:00"/>
    <s v="Standard Class"/>
    <x v="5"/>
    <s v="Irene Maddox"/>
    <x v="0"/>
    <s v="United States"/>
    <s v="Colorado Springs"/>
    <x v="22"/>
    <n v="80906"/>
    <x v="1"/>
    <x v="1001"/>
    <x v="0"/>
    <x v="5"/>
    <x v="984"/>
    <n v="54.920000000000009"/>
    <n v="5"/>
    <n v="0.2"/>
    <n v="10.983999999999996"/>
  </r>
  <r>
    <n v="4791"/>
    <x v="2373"/>
    <x v="1"/>
    <x v="555"/>
    <d v="2012-12-16T00:00:00"/>
    <s v="Standard Class"/>
    <x v="5"/>
    <s v="Irene Maddox"/>
    <x v="0"/>
    <s v="United States"/>
    <s v="Colorado Springs"/>
    <x v="22"/>
    <n v="80906"/>
    <x v="1"/>
    <x v="1342"/>
    <x v="0"/>
    <x v="3"/>
    <x v="1318"/>
    <n v="364.95"/>
    <n v="5"/>
    <n v="0.5"/>
    <n v="-248.16599999999994"/>
  </r>
  <r>
    <n v="4792"/>
    <x v="2373"/>
    <x v="1"/>
    <x v="555"/>
    <d v="2012-12-16T00:00:00"/>
    <s v="Standard Class"/>
    <x v="5"/>
    <s v="Irene Maddox"/>
    <x v="0"/>
    <s v="United States"/>
    <s v="Colorado Springs"/>
    <x v="22"/>
    <n v="80906"/>
    <x v="1"/>
    <x v="778"/>
    <x v="1"/>
    <x v="10"/>
    <x v="1680"/>
    <n v="85.055999999999997"/>
    <n v="3"/>
    <n v="0.2"/>
    <n v="28.706399999999991"/>
  </r>
  <r>
    <n v="4793"/>
    <x v="2373"/>
    <x v="1"/>
    <x v="555"/>
    <d v="2012-12-16T00:00:00"/>
    <s v="Standard Class"/>
    <x v="5"/>
    <s v="Irene Maddox"/>
    <x v="0"/>
    <s v="United States"/>
    <s v="Colorado Springs"/>
    <x v="22"/>
    <n v="80906"/>
    <x v="1"/>
    <x v="96"/>
    <x v="1"/>
    <x v="10"/>
    <x v="96"/>
    <n v="27.695999999999998"/>
    <n v="3"/>
    <n v="0.2"/>
    <n v="9.6935999999999964"/>
  </r>
  <r>
    <n v="4794"/>
    <x v="2374"/>
    <x v="1"/>
    <x v="685"/>
    <d v="2012-07-04T00:00:00"/>
    <s v="Standard Class"/>
    <x v="514"/>
    <s v="Michelle Moray"/>
    <x v="0"/>
    <s v="United States"/>
    <s v="New York City"/>
    <x v="15"/>
    <n v="10011"/>
    <x v="3"/>
    <x v="910"/>
    <x v="1"/>
    <x v="10"/>
    <x v="893"/>
    <n v="24.96"/>
    <n v="4"/>
    <n v="0"/>
    <n v="11.231999999999999"/>
  </r>
  <r>
    <n v="4795"/>
    <x v="2375"/>
    <x v="1"/>
    <x v="199"/>
    <d v="2012-03-23T00:00:00"/>
    <s v="Standard Class"/>
    <x v="751"/>
    <s v="Monica Federle"/>
    <x v="1"/>
    <s v="United States"/>
    <s v="Los Angeles"/>
    <x v="1"/>
    <n v="90036"/>
    <x v="1"/>
    <x v="1618"/>
    <x v="0"/>
    <x v="5"/>
    <x v="1600"/>
    <n v="43.13"/>
    <n v="1"/>
    <n v="0"/>
    <n v="18.114600000000003"/>
  </r>
  <r>
    <n v="4796"/>
    <x v="2376"/>
    <x v="1"/>
    <x v="863"/>
    <d v="2012-08-17T00:00:00"/>
    <s v="Standard Class"/>
    <x v="242"/>
    <s v="Clytie Kelty"/>
    <x v="0"/>
    <s v="United States"/>
    <s v="Marietta"/>
    <x v="32"/>
    <n v="30062"/>
    <x v="0"/>
    <x v="620"/>
    <x v="1"/>
    <x v="8"/>
    <x v="33"/>
    <n v="5.64"/>
    <n v="3"/>
    <n v="0"/>
    <n v="2.7071999999999994"/>
  </r>
  <r>
    <n v="4797"/>
    <x v="2377"/>
    <x v="0"/>
    <x v="675"/>
    <d v="2013-05-20T00:00:00"/>
    <s v="Standard Class"/>
    <x v="149"/>
    <s v="Michael Kennedy"/>
    <x v="1"/>
    <s v="United States"/>
    <s v="Jacksonville"/>
    <x v="2"/>
    <n v="32216"/>
    <x v="0"/>
    <x v="1242"/>
    <x v="1"/>
    <x v="8"/>
    <x v="1216"/>
    <n v="57.582000000000008"/>
    <n v="3"/>
    <n v="0.7"/>
    <n v="-44.146199999999979"/>
  </r>
  <r>
    <n v="4798"/>
    <x v="2377"/>
    <x v="0"/>
    <x v="675"/>
    <d v="2013-05-20T00:00:00"/>
    <s v="Standard Class"/>
    <x v="149"/>
    <s v="Michael Kennedy"/>
    <x v="1"/>
    <s v="United States"/>
    <s v="Jacksonville"/>
    <x v="2"/>
    <n v="32216"/>
    <x v="0"/>
    <x v="1347"/>
    <x v="1"/>
    <x v="10"/>
    <x v="1323"/>
    <n v="31.104000000000006"/>
    <n v="6"/>
    <n v="0.2"/>
    <n v="10.8864"/>
  </r>
  <r>
    <n v="4799"/>
    <x v="2377"/>
    <x v="0"/>
    <x v="675"/>
    <d v="2013-05-20T00:00:00"/>
    <s v="Standard Class"/>
    <x v="149"/>
    <s v="Michael Kennedy"/>
    <x v="1"/>
    <s v="United States"/>
    <s v="Jacksonville"/>
    <x v="2"/>
    <n v="32216"/>
    <x v="0"/>
    <x v="1598"/>
    <x v="0"/>
    <x v="5"/>
    <x v="1581"/>
    <n v="30.192"/>
    <n v="3"/>
    <n v="0.2"/>
    <n v="8.3028000000000031"/>
  </r>
  <r>
    <n v="4800"/>
    <x v="2377"/>
    <x v="0"/>
    <x v="675"/>
    <d v="2013-05-20T00:00:00"/>
    <s v="Standard Class"/>
    <x v="149"/>
    <s v="Michael Kennedy"/>
    <x v="1"/>
    <s v="United States"/>
    <s v="Jacksonville"/>
    <x v="2"/>
    <n v="32216"/>
    <x v="0"/>
    <x v="47"/>
    <x v="2"/>
    <x v="7"/>
    <x v="47"/>
    <n v="43.6"/>
    <n v="5"/>
    <n v="0.2"/>
    <n v="4.3600000000000012"/>
  </r>
  <r>
    <n v="4801"/>
    <x v="2377"/>
    <x v="0"/>
    <x v="675"/>
    <d v="2013-05-20T00:00:00"/>
    <s v="Standard Class"/>
    <x v="149"/>
    <s v="Michael Kennedy"/>
    <x v="1"/>
    <s v="United States"/>
    <s v="Jacksonville"/>
    <x v="2"/>
    <n v="32216"/>
    <x v="0"/>
    <x v="1701"/>
    <x v="1"/>
    <x v="6"/>
    <x v="1681"/>
    <n v="4.7679999999999998"/>
    <n v="2"/>
    <n v="0.2"/>
    <n v="0.41720000000000046"/>
  </r>
  <r>
    <n v="4802"/>
    <x v="2377"/>
    <x v="0"/>
    <x v="675"/>
    <d v="2013-05-20T00:00:00"/>
    <s v="Standard Class"/>
    <x v="149"/>
    <s v="Michael Kennedy"/>
    <x v="1"/>
    <s v="United States"/>
    <s v="Jacksonville"/>
    <x v="2"/>
    <n v="32216"/>
    <x v="0"/>
    <x v="153"/>
    <x v="1"/>
    <x v="8"/>
    <x v="152"/>
    <n v="10.380000000000003"/>
    <n v="2"/>
    <n v="0.7"/>
    <n v="-7.6119999999999983"/>
  </r>
  <r>
    <n v="4803"/>
    <x v="2377"/>
    <x v="0"/>
    <x v="675"/>
    <d v="2013-05-20T00:00:00"/>
    <s v="Standard Class"/>
    <x v="149"/>
    <s v="Michael Kennedy"/>
    <x v="1"/>
    <s v="United States"/>
    <s v="Jacksonville"/>
    <x v="2"/>
    <n v="32216"/>
    <x v="0"/>
    <x v="78"/>
    <x v="1"/>
    <x v="8"/>
    <x v="78"/>
    <n v="13.392000000000003"/>
    <n v="8"/>
    <n v="0.7"/>
    <n v="-9.8207999999999984"/>
  </r>
  <r>
    <n v="4804"/>
    <x v="2378"/>
    <x v="3"/>
    <x v="1002"/>
    <d v="2014-07-18T00:00:00"/>
    <s v="Second Class"/>
    <x v="708"/>
    <s v="Mark Hamilton"/>
    <x v="0"/>
    <s v="United States"/>
    <s v="Philadelphia"/>
    <x v="9"/>
    <n v="19140"/>
    <x v="3"/>
    <x v="781"/>
    <x v="2"/>
    <x v="7"/>
    <x v="772"/>
    <n v="39.593999999999994"/>
    <n v="1"/>
    <n v="0.4"/>
    <n v="-7.2589000000000041"/>
  </r>
  <r>
    <n v="4805"/>
    <x v="2378"/>
    <x v="3"/>
    <x v="1002"/>
    <d v="2014-07-18T00:00:00"/>
    <s v="Second Class"/>
    <x v="708"/>
    <s v="Mark Hamilton"/>
    <x v="0"/>
    <s v="United States"/>
    <s v="Philadelphia"/>
    <x v="9"/>
    <n v="19140"/>
    <x v="3"/>
    <x v="1308"/>
    <x v="0"/>
    <x v="5"/>
    <x v="1284"/>
    <n v="91.00800000000001"/>
    <n v="9"/>
    <n v="0.2"/>
    <n v="19.339199999999998"/>
  </r>
  <r>
    <n v="4806"/>
    <x v="2379"/>
    <x v="1"/>
    <x v="6"/>
    <d v="2012-11-25T00:00:00"/>
    <s v="Second Class"/>
    <x v="159"/>
    <s v="Nathan Gelder"/>
    <x v="0"/>
    <s v="United States"/>
    <s v="Los Angeles"/>
    <x v="1"/>
    <n v="90008"/>
    <x v="1"/>
    <x v="640"/>
    <x v="1"/>
    <x v="10"/>
    <x v="634"/>
    <n v="37.94"/>
    <n v="2"/>
    <n v="0"/>
    <n v="18.211199999999998"/>
  </r>
  <r>
    <n v="4807"/>
    <x v="2379"/>
    <x v="1"/>
    <x v="6"/>
    <d v="2012-11-25T00:00:00"/>
    <s v="Second Class"/>
    <x v="159"/>
    <s v="Nathan Gelder"/>
    <x v="0"/>
    <s v="United States"/>
    <s v="Los Angeles"/>
    <x v="1"/>
    <n v="90008"/>
    <x v="1"/>
    <x v="1450"/>
    <x v="1"/>
    <x v="10"/>
    <x v="1428"/>
    <n v="42.800000000000004"/>
    <n v="10"/>
    <n v="0"/>
    <n v="19.259999999999998"/>
  </r>
  <r>
    <n v="4808"/>
    <x v="2379"/>
    <x v="1"/>
    <x v="6"/>
    <d v="2012-11-25T00:00:00"/>
    <s v="Second Class"/>
    <x v="159"/>
    <s v="Nathan Gelder"/>
    <x v="0"/>
    <s v="United States"/>
    <s v="Los Angeles"/>
    <x v="1"/>
    <n v="90008"/>
    <x v="1"/>
    <x v="602"/>
    <x v="1"/>
    <x v="4"/>
    <x v="597"/>
    <n v="33.630000000000003"/>
    <n v="3"/>
    <n v="0"/>
    <n v="10.088999999999999"/>
  </r>
  <r>
    <n v="4809"/>
    <x v="2380"/>
    <x v="2"/>
    <x v="533"/>
    <d v="2011-11-28T00:00:00"/>
    <s v="Standard Class"/>
    <x v="536"/>
    <s v="Phillip Breyer"/>
    <x v="1"/>
    <s v="United States"/>
    <s v="Philadelphia"/>
    <x v="9"/>
    <n v="19134"/>
    <x v="3"/>
    <x v="1249"/>
    <x v="1"/>
    <x v="12"/>
    <x v="1224"/>
    <n v="62.808000000000007"/>
    <n v="3"/>
    <n v="0.2"/>
    <n v="21.197700000000001"/>
  </r>
  <r>
    <n v="4810"/>
    <x v="2381"/>
    <x v="1"/>
    <x v="17"/>
    <d v="2012-12-30T00:00:00"/>
    <s v="First Class"/>
    <x v="681"/>
    <s v="Richard Eichhorn"/>
    <x v="0"/>
    <s v="United States"/>
    <s v="Eau Claire"/>
    <x v="6"/>
    <n v="54703"/>
    <x v="2"/>
    <x v="1689"/>
    <x v="1"/>
    <x v="10"/>
    <x v="1668"/>
    <n v="195.64"/>
    <n v="4"/>
    <n v="0"/>
    <n v="91.950799999999987"/>
  </r>
  <r>
    <n v="4811"/>
    <x v="2381"/>
    <x v="1"/>
    <x v="17"/>
    <d v="2012-12-30T00:00:00"/>
    <s v="First Class"/>
    <x v="681"/>
    <s v="Richard Eichhorn"/>
    <x v="0"/>
    <s v="United States"/>
    <s v="Eau Claire"/>
    <x v="6"/>
    <n v="54703"/>
    <x v="2"/>
    <x v="1191"/>
    <x v="2"/>
    <x v="7"/>
    <x v="1167"/>
    <n v="239.9"/>
    <n v="2"/>
    <n v="0"/>
    <n v="71.97"/>
  </r>
  <r>
    <n v="4812"/>
    <x v="2382"/>
    <x v="0"/>
    <x v="696"/>
    <d v="2013-11-20T00:00:00"/>
    <s v="Second Class"/>
    <x v="686"/>
    <s v="Eugene Barchas"/>
    <x v="0"/>
    <s v="United States"/>
    <s v="Philadelphia"/>
    <x v="9"/>
    <n v="19134"/>
    <x v="3"/>
    <x v="323"/>
    <x v="0"/>
    <x v="1"/>
    <x v="320"/>
    <n v="380.05799999999994"/>
    <n v="3"/>
    <n v="0.3"/>
    <n v="-21.717600000000004"/>
  </r>
  <r>
    <n v="4813"/>
    <x v="2382"/>
    <x v="0"/>
    <x v="696"/>
    <d v="2013-11-20T00:00:00"/>
    <s v="Second Class"/>
    <x v="686"/>
    <s v="Eugene Barchas"/>
    <x v="0"/>
    <s v="United States"/>
    <s v="Philadelphia"/>
    <x v="9"/>
    <n v="19134"/>
    <x v="3"/>
    <x v="361"/>
    <x v="2"/>
    <x v="16"/>
    <x v="356"/>
    <n v="1199.9759999999999"/>
    <n v="4"/>
    <n v="0.4"/>
    <n v="179.99639999999999"/>
  </r>
  <r>
    <n v="4814"/>
    <x v="2382"/>
    <x v="0"/>
    <x v="696"/>
    <d v="2013-11-20T00:00:00"/>
    <s v="Second Class"/>
    <x v="686"/>
    <s v="Eugene Barchas"/>
    <x v="0"/>
    <s v="United States"/>
    <s v="Philadelphia"/>
    <x v="9"/>
    <n v="19134"/>
    <x v="3"/>
    <x v="1702"/>
    <x v="0"/>
    <x v="5"/>
    <x v="1682"/>
    <n v="48.576000000000001"/>
    <n v="3"/>
    <n v="0.2"/>
    <n v="9.7151999999999941"/>
  </r>
  <r>
    <n v="4815"/>
    <x v="2383"/>
    <x v="0"/>
    <x v="541"/>
    <d v="2013-05-11T00:00:00"/>
    <s v="First Class"/>
    <x v="577"/>
    <s v="Trudy Brown"/>
    <x v="0"/>
    <s v="United States"/>
    <s v="Los Angeles"/>
    <x v="1"/>
    <n v="90004"/>
    <x v="1"/>
    <x v="150"/>
    <x v="1"/>
    <x v="10"/>
    <x v="150"/>
    <n v="17.940000000000001"/>
    <n v="3"/>
    <n v="0"/>
    <n v="8.0730000000000004"/>
  </r>
  <r>
    <n v="4816"/>
    <x v="2384"/>
    <x v="2"/>
    <x v="58"/>
    <d v="2011-12-31T00:00:00"/>
    <s v="Standard Class"/>
    <x v="726"/>
    <s v="Maureen Gnade"/>
    <x v="0"/>
    <s v="United States"/>
    <s v="Philadelphia"/>
    <x v="9"/>
    <n v="19134"/>
    <x v="3"/>
    <x v="229"/>
    <x v="1"/>
    <x v="10"/>
    <x v="227"/>
    <n v="18.264000000000003"/>
    <n v="3"/>
    <n v="0.2"/>
    <n v="6.1640999999999995"/>
  </r>
  <r>
    <n v="4817"/>
    <x v="2384"/>
    <x v="2"/>
    <x v="58"/>
    <d v="2011-12-31T00:00:00"/>
    <s v="Standard Class"/>
    <x v="726"/>
    <s v="Maureen Gnade"/>
    <x v="0"/>
    <s v="United States"/>
    <s v="Philadelphia"/>
    <x v="9"/>
    <n v="19134"/>
    <x v="3"/>
    <x v="1656"/>
    <x v="1"/>
    <x v="9"/>
    <x v="1635"/>
    <n v="34.655999999999999"/>
    <n v="2"/>
    <n v="0.2"/>
    <n v="5.6315999999999971"/>
  </r>
  <r>
    <n v="4818"/>
    <x v="2384"/>
    <x v="2"/>
    <x v="58"/>
    <d v="2011-12-31T00:00:00"/>
    <s v="Standard Class"/>
    <x v="726"/>
    <s v="Maureen Gnade"/>
    <x v="0"/>
    <s v="United States"/>
    <s v="Philadelphia"/>
    <x v="9"/>
    <n v="19134"/>
    <x v="3"/>
    <x v="543"/>
    <x v="1"/>
    <x v="9"/>
    <x v="538"/>
    <n v="81.552000000000007"/>
    <n v="2"/>
    <n v="0.2"/>
    <n v="8.1551999999999971"/>
  </r>
  <r>
    <n v="4819"/>
    <x v="2384"/>
    <x v="2"/>
    <x v="58"/>
    <d v="2011-12-31T00:00:00"/>
    <s v="Standard Class"/>
    <x v="726"/>
    <s v="Maureen Gnade"/>
    <x v="0"/>
    <s v="United States"/>
    <s v="Philadelphia"/>
    <x v="9"/>
    <n v="19134"/>
    <x v="3"/>
    <x v="1043"/>
    <x v="1"/>
    <x v="4"/>
    <x v="1023"/>
    <n v="227.13600000000002"/>
    <n v="4"/>
    <n v="0.2"/>
    <n v="-42.588000000000036"/>
  </r>
  <r>
    <n v="4820"/>
    <x v="2385"/>
    <x v="3"/>
    <x v="110"/>
    <d v="2014-06-15T00:00:00"/>
    <s v="Standard Class"/>
    <x v="752"/>
    <s v="Liz Willingham"/>
    <x v="0"/>
    <s v="United States"/>
    <s v="Norwich"/>
    <x v="29"/>
    <n v="6360"/>
    <x v="3"/>
    <x v="1499"/>
    <x v="1"/>
    <x v="8"/>
    <x v="1478"/>
    <n v="10.36"/>
    <n v="2"/>
    <n v="0"/>
    <n v="5.0763999999999996"/>
  </r>
  <r>
    <n v="4821"/>
    <x v="2386"/>
    <x v="1"/>
    <x v="1003"/>
    <d v="2012-04-11T00:00:00"/>
    <s v="Standard Class"/>
    <x v="724"/>
    <s v="Peter Fuller"/>
    <x v="0"/>
    <s v="United States"/>
    <s v="San Antonio"/>
    <x v="5"/>
    <n v="78207"/>
    <x v="2"/>
    <x v="1364"/>
    <x v="1"/>
    <x v="9"/>
    <x v="1341"/>
    <n v="463.24799999999988"/>
    <n v="8"/>
    <n v="0.8"/>
    <n v="-1181.2824000000003"/>
  </r>
  <r>
    <n v="4822"/>
    <x v="2386"/>
    <x v="1"/>
    <x v="1003"/>
    <d v="2012-04-11T00:00:00"/>
    <s v="Standard Class"/>
    <x v="724"/>
    <s v="Peter Fuller"/>
    <x v="0"/>
    <s v="United States"/>
    <s v="San Antonio"/>
    <x v="5"/>
    <n v="78207"/>
    <x v="2"/>
    <x v="657"/>
    <x v="2"/>
    <x v="11"/>
    <x v="651"/>
    <n v="383.952"/>
    <n v="6"/>
    <n v="0.2"/>
    <n v="47.993999999999971"/>
  </r>
  <r>
    <n v="4823"/>
    <x v="2387"/>
    <x v="0"/>
    <x v="212"/>
    <d v="2013-07-12T00:00:00"/>
    <s v="Same Day"/>
    <x v="125"/>
    <s v="Nick Zandusky"/>
    <x v="2"/>
    <s v="United States"/>
    <s v="Yuma"/>
    <x v="16"/>
    <n v="85364"/>
    <x v="1"/>
    <x v="444"/>
    <x v="1"/>
    <x v="8"/>
    <x v="439"/>
    <n v="44.856000000000009"/>
    <n v="6"/>
    <n v="0.7"/>
    <n v="-35.884799999999984"/>
  </r>
  <r>
    <n v="4824"/>
    <x v="2388"/>
    <x v="0"/>
    <x v="831"/>
    <d v="2013-11-27T00:00:00"/>
    <s v="Standard Class"/>
    <x v="237"/>
    <s v="Chloris Kastensmidt"/>
    <x v="0"/>
    <s v="United States"/>
    <s v="Columbus"/>
    <x v="24"/>
    <n v="43229"/>
    <x v="3"/>
    <x v="1703"/>
    <x v="2"/>
    <x v="15"/>
    <x v="1683"/>
    <n v="30.345000000000006"/>
    <n v="7"/>
    <n v="0.7"/>
    <n v="-24.275999999999996"/>
  </r>
  <r>
    <n v="4825"/>
    <x v="2388"/>
    <x v="0"/>
    <x v="831"/>
    <d v="2013-11-27T00:00:00"/>
    <s v="Standard Class"/>
    <x v="237"/>
    <s v="Chloris Kastensmidt"/>
    <x v="0"/>
    <s v="United States"/>
    <s v="Columbus"/>
    <x v="24"/>
    <n v="43229"/>
    <x v="3"/>
    <x v="163"/>
    <x v="0"/>
    <x v="1"/>
    <x v="162"/>
    <n v="127.554"/>
    <n v="3"/>
    <n v="0.3"/>
    <n v="-9.1109999999999971"/>
  </r>
  <r>
    <n v="4826"/>
    <x v="2388"/>
    <x v="0"/>
    <x v="831"/>
    <d v="2013-11-27T00:00:00"/>
    <s v="Standard Class"/>
    <x v="237"/>
    <s v="Chloris Kastensmidt"/>
    <x v="0"/>
    <s v="United States"/>
    <s v="Columbus"/>
    <x v="24"/>
    <n v="43229"/>
    <x v="3"/>
    <x v="1416"/>
    <x v="0"/>
    <x v="5"/>
    <x v="1394"/>
    <n v="77.951999999999998"/>
    <n v="3"/>
    <n v="0.2"/>
    <n v="15.590399999999995"/>
  </r>
  <r>
    <n v="4827"/>
    <x v="2389"/>
    <x v="3"/>
    <x v="105"/>
    <d v="2014-11-16T00:00:00"/>
    <s v="First Class"/>
    <x v="531"/>
    <s v="Jim Epp"/>
    <x v="1"/>
    <s v="United States"/>
    <s v="Los Angeles"/>
    <x v="1"/>
    <n v="90036"/>
    <x v="1"/>
    <x v="236"/>
    <x v="1"/>
    <x v="8"/>
    <x v="234"/>
    <n v="14.016"/>
    <n v="4"/>
    <n v="0.2"/>
    <n v="4.9055999999999997"/>
  </r>
  <r>
    <n v="4828"/>
    <x v="2390"/>
    <x v="2"/>
    <x v="301"/>
    <d v="2011-11-08T00:00:00"/>
    <s v="Standard Class"/>
    <x v="705"/>
    <s v="Jack O'Briant"/>
    <x v="1"/>
    <s v="United States"/>
    <s v="Richmond"/>
    <x v="0"/>
    <n v="40475"/>
    <x v="0"/>
    <x v="1156"/>
    <x v="1"/>
    <x v="4"/>
    <x v="1135"/>
    <n v="69.52"/>
    <n v="2"/>
    <n v="0"/>
    <n v="19.465600000000002"/>
  </r>
  <r>
    <n v="4829"/>
    <x v="2390"/>
    <x v="2"/>
    <x v="301"/>
    <d v="2011-11-08T00:00:00"/>
    <s v="Standard Class"/>
    <x v="705"/>
    <s v="Jack O'Briant"/>
    <x v="1"/>
    <s v="United States"/>
    <s v="Richmond"/>
    <x v="0"/>
    <n v="40475"/>
    <x v="0"/>
    <x v="868"/>
    <x v="1"/>
    <x v="6"/>
    <x v="853"/>
    <n v="5.64"/>
    <n v="3"/>
    <n v="0"/>
    <n v="1.6355999999999997"/>
  </r>
  <r>
    <n v="4830"/>
    <x v="2391"/>
    <x v="0"/>
    <x v="666"/>
    <d v="2013-05-22T00:00:00"/>
    <s v="Standard Class"/>
    <x v="627"/>
    <s v="Thomas Thornton"/>
    <x v="0"/>
    <s v="United States"/>
    <s v="New York City"/>
    <x v="15"/>
    <n v="10035"/>
    <x v="3"/>
    <x v="1212"/>
    <x v="1"/>
    <x v="8"/>
    <x v="1188"/>
    <n v="13.776000000000002"/>
    <n v="3"/>
    <n v="0.2"/>
    <n v="4.4771999999999998"/>
  </r>
  <r>
    <n v="4831"/>
    <x v="2392"/>
    <x v="2"/>
    <x v="845"/>
    <d v="2011-11-12T00:00:00"/>
    <s v="Standard Class"/>
    <x v="333"/>
    <s v="Maribeth Schnelling"/>
    <x v="0"/>
    <s v="United States"/>
    <s v="Wausau"/>
    <x v="6"/>
    <n v="54401"/>
    <x v="2"/>
    <x v="1360"/>
    <x v="1"/>
    <x v="9"/>
    <x v="1337"/>
    <n v="245.88"/>
    <n v="6"/>
    <n v="0"/>
    <n v="68.846399999999988"/>
  </r>
  <r>
    <n v="4832"/>
    <x v="2392"/>
    <x v="2"/>
    <x v="845"/>
    <d v="2011-11-12T00:00:00"/>
    <s v="Standard Class"/>
    <x v="333"/>
    <s v="Maribeth Schnelling"/>
    <x v="0"/>
    <s v="United States"/>
    <s v="Wausau"/>
    <x v="6"/>
    <n v="54401"/>
    <x v="2"/>
    <x v="762"/>
    <x v="1"/>
    <x v="4"/>
    <x v="754"/>
    <n v="36.630000000000003"/>
    <n v="3"/>
    <n v="0"/>
    <n v="9.8901000000000039"/>
  </r>
  <r>
    <n v="4833"/>
    <x v="2392"/>
    <x v="2"/>
    <x v="845"/>
    <d v="2011-11-12T00:00:00"/>
    <s v="Standard Class"/>
    <x v="333"/>
    <s v="Maribeth Schnelling"/>
    <x v="0"/>
    <s v="United States"/>
    <s v="Wausau"/>
    <x v="6"/>
    <n v="54401"/>
    <x v="2"/>
    <x v="1011"/>
    <x v="1"/>
    <x v="4"/>
    <x v="994"/>
    <n v="22.58"/>
    <n v="2"/>
    <n v="0"/>
    <n v="5.8707999999999991"/>
  </r>
  <r>
    <n v="4834"/>
    <x v="2392"/>
    <x v="2"/>
    <x v="845"/>
    <d v="2011-11-12T00:00:00"/>
    <s v="Standard Class"/>
    <x v="333"/>
    <s v="Maribeth Schnelling"/>
    <x v="0"/>
    <s v="United States"/>
    <s v="Wausau"/>
    <x v="6"/>
    <n v="54401"/>
    <x v="2"/>
    <x v="925"/>
    <x v="1"/>
    <x v="8"/>
    <x v="908"/>
    <n v="12.39"/>
    <n v="3"/>
    <n v="0"/>
    <n v="5.8232999999999997"/>
  </r>
  <r>
    <n v="4835"/>
    <x v="2393"/>
    <x v="3"/>
    <x v="361"/>
    <d v="2014-10-11T00:00:00"/>
    <s v="Standard Class"/>
    <x v="486"/>
    <s v="Mike Pelletier"/>
    <x v="2"/>
    <s v="United States"/>
    <s v="San Francisco"/>
    <x v="1"/>
    <n v="94110"/>
    <x v="1"/>
    <x v="1230"/>
    <x v="1"/>
    <x v="8"/>
    <x v="1204"/>
    <n v="39.92"/>
    <n v="5"/>
    <n v="0.2"/>
    <n v="13.472999999999999"/>
  </r>
  <r>
    <n v="4836"/>
    <x v="2393"/>
    <x v="3"/>
    <x v="361"/>
    <d v="2014-10-11T00:00:00"/>
    <s v="Standard Class"/>
    <x v="486"/>
    <s v="Mike Pelletier"/>
    <x v="2"/>
    <s v="United States"/>
    <s v="San Francisco"/>
    <x v="1"/>
    <n v="94110"/>
    <x v="1"/>
    <x v="1323"/>
    <x v="1"/>
    <x v="10"/>
    <x v="1300"/>
    <n v="61.96"/>
    <n v="2"/>
    <n v="0"/>
    <n v="27.881999999999998"/>
  </r>
  <r>
    <n v="4837"/>
    <x v="2393"/>
    <x v="3"/>
    <x v="361"/>
    <d v="2014-10-11T00:00:00"/>
    <s v="Standard Class"/>
    <x v="486"/>
    <s v="Mike Pelletier"/>
    <x v="2"/>
    <s v="United States"/>
    <s v="San Francisco"/>
    <x v="1"/>
    <n v="94110"/>
    <x v="1"/>
    <x v="799"/>
    <x v="1"/>
    <x v="8"/>
    <x v="789"/>
    <n v="19.936000000000003"/>
    <n v="4"/>
    <n v="0.2"/>
    <n v="7.2267999999999999"/>
  </r>
  <r>
    <n v="4838"/>
    <x v="2394"/>
    <x v="3"/>
    <x v="702"/>
    <d v="2014-06-04T00:00:00"/>
    <s v="First Class"/>
    <x v="651"/>
    <s v="Fred Harton"/>
    <x v="0"/>
    <s v="United States"/>
    <s v="Dublin"/>
    <x v="24"/>
    <n v="43017"/>
    <x v="3"/>
    <x v="858"/>
    <x v="1"/>
    <x v="8"/>
    <x v="844"/>
    <n v="3.7980000000000005"/>
    <n v="2"/>
    <n v="0.7"/>
    <n v="-2.6585999999999999"/>
  </r>
  <r>
    <n v="4839"/>
    <x v="2394"/>
    <x v="3"/>
    <x v="702"/>
    <d v="2014-06-04T00:00:00"/>
    <s v="First Class"/>
    <x v="651"/>
    <s v="Fred Harton"/>
    <x v="0"/>
    <s v="United States"/>
    <s v="Dublin"/>
    <x v="24"/>
    <n v="43017"/>
    <x v="3"/>
    <x v="874"/>
    <x v="1"/>
    <x v="10"/>
    <x v="859"/>
    <n v="27.744000000000003"/>
    <n v="6"/>
    <n v="0.2"/>
    <n v="10.057200000000002"/>
  </r>
  <r>
    <n v="4840"/>
    <x v="2394"/>
    <x v="3"/>
    <x v="702"/>
    <d v="2014-06-04T00:00:00"/>
    <s v="First Class"/>
    <x v="651"/>
    <s v="Fred Harton"/>
    <x v="0"/>
    <s v="United States"/>
    <s v="Dublin"/>
    <x v="24"/>
    <n v="43017"/>
    <x v="3"/>
    <x v="194"/>
    <x v="2"/>
    <x v="7"/>
    <x v="193"/>
    <n v="158.37599999999998"/>
    <n v="4"/>
    <n v="0.4"/>
    <n v="-34.314799999999991"/>
  </r>
  <r>
    <n v="4841"/>
    <x v="2395"/>
    <x v="3"/>
    <x v="225"/>
    <d v="2014-11-26T00:00:00"/>
    <s v="Standard Class"/>
    <x v="337"/>
    <s v="Sample Company A"/>
    <x v="2"/>
    <s v="United States"/>
    <s v="Henderson"/>
    <x v="0"/>
    <n v="42420"/>
    <x v="0"/>
    <x v="93"/>
    <x v="0"/>
    <x v="5"/>
    <x v="93"/>
    <n v="27.58"/>
    <n v="2"/>
    <n v="0"/>
    <n v="11.583600000000001"/>
  </r>
  <r>
    <n v="4842"/>
    <x v="2396"/>
    <x v="0"/>
    <x v="443"/>
    <d v="2013-12-29T00:00:00"/>
    <s v="Standard Class"/>
    <x v="392"/>
    <s v="Neoma Murray"/>
    <x v="0"/>
    <s v="United States"/>
    <s v="Bowling Green"/>
    <x v="24"/>
    <n v="43402"/>
    <x v="3"/>
    <x v="1488"/>
    <x v="1"/>
    <x v="8"/>
    <x v="1466"/>
    <n v="5.5530000000000008"/>
    <n v="3"/>
    <n v="0.7"/>
    <n v="-4.0722000000000023"/>
  </r>
  <r>
    <n v="4843"/>
    <x v="2397"/>
    <x v="3"/>
    <x v="365"/>
    <d v="2014-10-05T00:00:00"/>
    <s v="Standard Class"/>
    <x v="123"/>
    <s v="Jas O'Carroll"/>
    <x v="0"/>
    <s v="United States"/>
    <s v="Memphis"/>
    <x v="18"/>
    <n v="38109"/>
    <x v="0"/>
    <x v="886"/>
    <x v="1"/>
    <x v="4"/>
    <x v="870"/>
    <n v="243.92"/>
    <n v="5"/>
    <n v="0.2"/>
    <n v="-54.881999999999998"/>
  </r>
  <r>
    <n v="4844"/>
    <x v="2398"/>
    <x v="0"/>
    <x v="77"/>
    <d v="2013-11-10T00:00:00"/>
    <s v="First Class"/>
    <x v="693"/>
    <s v="Cindy Chapman"/>
    <x v="0"/>
    <s v="United States"/>
    <s v="Lakewood"/>
    <x v="30"/>
    <n v="8701"/>
    <x v="3"/>
    <x v="1028"/>
    <x v="1"/>
    <x v="13"/>
    <x v="1010"/>
    <n v="14.96"/>
    <n v="4"/>
    <n v="0"/>
    <n v="0.2992000000000008"/>
  </r>
  <r>
    <n v="4845"/>
    <x v="2399"/>
    <x v="2"/>
    <x v="527"/>
    <d v="2011-04-05T00:00:00"/>
    <s v="First Class"/>
    <x v="89"/>
    <s v="Mary Zewe"/>
    <x v="1"/>
    <s v="United States"/>
    <s v="Los Angeles"/>
    <x v="1"/>
    <n v="90008"/>
    <x v="1"/>
    <x v="307"/>
    <x v="1"/>
    <x v="8"/>
    <x v="304"/>
    <n v="7.1840000000000011"/>
    <n v="2"/>
    <n v="0.2"/>
    <n v="2.2449999999999992"/>
  </r>
  <r>
    <n v="4846"/>
    <x v="2400"/>
    <x v="1"/>
    <x v="862"/>
    <d v="2012-07-26T00:00:00"/>
    <s v="Second Class"/>
    <x v="234"/>
    <s v="Melanie Seite"/>
    <x v="0"/>
    <s v="United States"/>
    <s v="Rochester"/>
    <x v="15"/>
    <n v="14609"/>
    <x v="3"/>
    <x v="236"/>
    <x v="1"/>
    <x v="8"/>
    <x v="234"/>
    <n v="10.512"/>
    <n v="3"/>
    <n v="0.2"/>
    <n v="3.6791999999999998"/>
  </r>
  <r>
    <n v="4847"/>
    <x v="2401"/>
    <x v="2"/>
    <x v="402"/>
    <d v="2011-06-27T00:00:00"/>
    <s v="Second Class"/>
    <x v="136"/>
    <s v="Grace Kelly"/>
    <x v="1"/>
    <s v="United States"/>
    <s v="Salem"/>
    <x v="21"/>
    <n v="97301"/>
    <x v="1"/>
    <x v="803"/>
    <x v="2"/>
    <x v="7"/>
    <x v="793"/>
    <n v="263.96000000000004"/>
    <n v="5"/>
    <n v="0.2"/>
    <n v="19.796999999999997"/>
  </r>
  <r>
    <n v="4848"/>
    <x v="2401"/>
    <x v="2"/>
    <x v="402"/>
    <d v="2011-06-27T00:00:00"/>
    <s v="Second Class"/>
    <x v="136"/>
    <s v="Grace Kelly"/>
    <x v="1"/>
    <s v="United States"/>
    <s v="Salem"/>
    <x v="21"/>
    <n v="97301"/>
    <x v="1"/>
    <x v="359"/>
    <x v="1"/>
    <x v="6"/>
    <x v="355"/>
    <n v="71.632000000000005"/>
    <n v="11"/>
    <n v="0.2"/>
    <n v="17.908000000000001"/>
  </r>
  <r>
    <n v="4849"/>
    <x v="2401"/>
    <x v="2"/>
    <x v="402"/>
    <d v="2011-06-27T00:00:00"/>
    <s v="Second Class"/>
    <x v="136"/>
    <s v="Grace Kelly"/>
    <x v="1"/>
    <s v="United States"/>
    <s v="Salem"/>
    <x v="21"/>
    <n v="97301"/>
    <x v="1"/>
    <x v="1132"/>
    <x v="1"/>
    <x v="6"/>
    <x v="1111"/>
    <n v="9.3280000000000012"/>
    <n v="1"/>
    <n v="0.2"/>
    <n v="0.8162000000000007"/>
  </r>
  <r>
    <n v="4850"/>
    <x v="2402"/>
    <x v="2"/>
    <x v="78"/>
    <d v="2011-09-14T00:00:00"/>
    <s v="Standard Class"/>
    <x v="507"/>
    <s v="Marc Crier"/>
    <x v="0"/>
    <s v="United States"/>
    <s v="Pasco"/>
    <x v="4"/>
    <n v="99301"/>
    <x v="1"/>
    <x v="425"/>
    <x v="1"/>
    <x v="6"/>
    <x v="420"/>
    <n v="5.88"/>
    <n v="2"/>
    <n v="0"/>
    <n v="2.6459999999999999"/>
  </r>
  <r>
    <n v="4851"/>
    <x v="2402"/>
    <x v="2"/>
    <x v="78"/>
    <d v="2011-09-14T00:00:00"/>
    <s v="Standard Class"/>
    <x v="507"/>
    <s v="Marc Crier"/>
    <x v="0"/>
    <s v="United States"/>
    <s v="Pasco"/>
    <x v="4"/>
    <n v="99301"/>
    <x v="1"/>
    <x v="1"/>
    <x v="0"/>
    <x v="1"/>
    <x v="1"/>
    <n v="975.92"/>
    <n v="5"/>
    <n v="0.2"/>
    <n v="121.98999999999992"/>
  </r>
  <r>
    <n v="4852"/>
    <x v="2402"/>
    <x v="2"/>
    <x v="78"/>
    <d v="2011-09-14T00:00:00"/>
    <s v="Standard Class"/>
    <x v="507"/>
    <s v="Marc Crier"/>
    <x v="0"/>
    <s v="United States"/>
    <s v="Pasco"/>
    <x v="4"/>
    <n v="99301"/>
    <x v="1"/>
    <x v="108"/>
    <x v="1"/>
    <x v="6"/>
    <x v="108"/>
    <n v="303.83999999999997"/>
    <n v="8"/>
    <n v="0"/>
    <n v="91.151999999999958"/>
  </r>
  <r>
    <n v="4853"/>
    <x v="2402"/>
    <x v="2"/>
    <x v="78"/>
    <d v="2011-09-14T00:00:00"/>
    <s v="Standard Class"/>
    <x v="507"/>
    <s v="Marc Crier"/>
    <x v="0"/>
    <s v="United States"/>
    <s v="Pasco"/>
    <x v="4"/>
    <n v="99301"/>
    <x v="1"/>
    <x v="459"/>
    <x v="1"/>
    <x v="4"/>
    <x v="455"/>
    <n v="485.88"/>
    <n v="6"/>
    <n v="0"/>
    <n v="19.43519999999998"/>
  </r>
  <r>
    <n v="4854"/>
    <x v="2403"/>
    <x v="2"/>
    <x v="432"/>
    <d v="2011-12-15T00:00:00"/>
    <s v="Second Class"/>
    <x v="109"/>
    <s v="Logan Haushalter"/>
    <x v="0"/>
    <s v="United States"/>
    <s v="Oakland"/>
    <x v="1"/>
    <n v="94601"/>
    <x v="1"/>
    <x v="1006"/>
    <x v="0"/>
    <x v="5"/>
    <x v="989"/>
    <n v="12.54"/>
    <n v="3"/>
    <n v="0"/>
    <n v="4.5144000000000002"/>
  </r>
  <r>
    <n v="4855"/>
    <x v="2403"/>
    <x v="2"/>
    <x v="432"/>
    <d v="2011-12-15T00:00:00"/>
    <s v="Second Class"/>
    <x v="109"/>
    <s v="Logan Haushalter"/>
    <x v="0"/>
    <s v="United States"/>
    <s v="Oakland"/>
    <x v="1"/>
    <n v="94601"/>
    <x v="1"/>
    <x v="383"/>
    <x v="1"/>
    <x v="4"/>
    <x v="379"/>
    <n v="8.94"/>
    <n v="3"/>
    <n v="0"/>
    <n v="0.62579999999999902"/>
  </r>
  <r>
    <n v="4856"/>
    <x v="2403"/>
    <x v="2"/>
    <x v="432"/>
    <d v="2011-12-15T00:00:00"/>
    <s v="Second Class"/>
    <x v="109"/>
    <s v="Logan Haushalter"/>
    <x v="0"/>
    <s v="United States"/>
    <s v="Oakland"/>
    <x v="1"/>
    <n v="94601"/>
    <x v="1"/>
    <x v="50"/>
    <x v="0"/>
    <x v="5"/>
    <x v="50"/>
    <n v="9.24"/>
    <n v="3"/>
    <n v="0"/>
    <n v="4.4352"/>
  </r>
  <r>
    <n v="4857"/>
    <x v="2404"/>
    <x v="1"/>
    <x v="1004"/>
    <d v="2012-01-17T00:00:00"/>
    <s v="Standard Class"/>
    <x v="171"/>
    <s v="Philip Brown"/>
    <x v="0"/>
    <s v="United States"/>
    <s v="Los Angeles"/>
    <x v="1"/>
    <n v="90004"/>
    <x v="1"/>
    <x v="705"/>
    <x v="1"/>
    <x v="8"/>
    <x v="698"/>
    <n v="70.00800000000001"/>
    <n v="3"/>
    <n v="0.2"/>
    <n v="24.502800000000001"/>
  </r>
  <r>
    <n v="4858"/>
    <x v="2404"/>
    <x v="1"/>
    <x v="1004"/>
    <d v="2012-01-17T00:00:00"/>
    <s v="Standard Class"/>
    <x v="171"/>
    <s v="Philip Brown"/>
    <x v="0"/>
    <s v="United States"/>
    <s v="Los Angeles"/>
    <x v="1"/>
    <n v="90004"/>
    <x v="1"/>
    <x v="275"/>
    <x v="0"/>
    <x v="5"/>
    <x v="272"/>
    <n v="77.599999999999994"/>
    <n v="4"/>
    <n v="0"/>
    <n v="38.023999999999994"/>
  </r>
  <r>
    <n v="4859"/>
    <x v="2404"/>
    <x v="1"/>
    <x v="1004"/>
    <d v="2012-01-17T00:00:00"/>
    <s v="Standard Class"/>
    <x v="171"/>
    <s v="Philip Brown"/>
    <x v="0"/>
    <s v="United States"/>
    <s v="Los Angeles"/>
    <x v="1"/>
    <n v="90004"/>
    <x v="1"/>
    <x v="1704"/>
    <x v="0"/>
    <x v="5"/>
    <x v="1684"/>
    <n v="464.84999999999997"/>
    <n v="9"/>
    <n v="0"/>
    <n v="92.969999999999985"/>
  </r>
  <r>
    <n v="4860"/>
    <x v="2405"/>
    <x v="3"/>
    <x v="934"/>
    <d v="2014-12-20T00:00:00"/>
    <s v="Standard Class"/>
    <x v="164"/>
    <s v="Saphhira Shifley"/>
    <x v="1"/>
    <s v="United States"/>
    <s v="Oak Park"/>
    <x v="10"/>
    <n v="60302"/>
    <x v="2"/>
    <x v="1063"/>
    <x v="1"/>
    <x v="6"/>
    <x v="1043"/>
    <n v="10.192000000000002"/>
    <n v="7"/>
    <n v="0.2"/>
    <n v="1.0192000000000001"/>
  </r>
  <r>
    <n v="4861"/>
    <x v="2406"/>
    <x v="0"/>
    <x v="122"/>
    <d v="2013-12-25T00:00:00"/>
    <s v="Standard Class"/>
    <x v="136"/>
    <s v="Grace Kelly"/>
    <x v="1"/>
    <s v="United States"/>
    <s v="Morristown"/>
    <x v="30"/>
    <n v="7960"/>
    <x v="3"/>
    <x v="1176"/>
    <x v="1"/>
    <x v="8"/>
    <x v="1153"/>
    <n v="1793.98"/>
    <n v="2"/>
    <n v="0"/>
    <n v="843.17059999999992"/>
  </r>
  <r>
    <n v="4862"/>
    <x v="2407"/>
    <x v="2"/>
    <x v="909"/>
    <d v="2011-04-16T00:00:00"/>
    <s v="Second Class"/>
    <x v="39"/>
    <s v="Gary Mitchum"/>
    <x v="2"/>
    <s v="United States"/>
    <s v="Austin"/>
    <x v="5"/>
    <n v="78745"/>
    <x v="2"/>
    <x v="1356"/>
    <x v="2"/>
    <x v="7"/>
    <x v="1333"/>
    <n v="758.35200000000009"/>
    <n v="6"/>
    <n v="0.2"/>
    <n v="265.42320000000001"/>
  </r>
  <r>
    <n v="4863"/>
    <x v="2408"/>
    <x v="0"/>
    <x v="338"/>
    <d v="2013-11-15T00:00:00"/>
    <s v="Standard Class"/>
    <x v="64"/>
    <s v="Sally Hughsby"/>
    <x v="1"/>
    <s v="United States"/>
    <s v="New York City"/>
    <x v="15"/>
    <n v="10011"/>
    <x v="3"/>
    <x v="986"/>
    <x v="1"/>
    <x v="8"/>
    <x v="970"/>
    <n v="20.368000000000002"/>
    <n v="1"/>
    <n v="0.2"/>
    <n v="7.3834"/>
  </r>
  <r>
    <n v="4864"/>
    <x v="2408"/>
    <x v="0"/>
    <x v="338"/>
    <d v="2013-11-15T00:00:00"/>
    <s v="Standard Class"/>
    <x v="64"/>
    <s v="Sally Hughsby"/>
    <x v="1"/>
    <s v="United States"/>
    <s v="New York City"/>
    <x v="15"/>
    <n v="10011"/>
    <x v="3"/>
    <x v="350"/>
    <x v="1"/>
    <x v="8"/>
    <x v="346"/>
    <n v="49.847999999999999"/>
    <n v="3"/>
    <n v="0.2"/>
    <n v="16.823699999999999"/>
  </r>
  <r>
    <n v="4865"/>
    <x v="2409"/>
    <x v="3"/>
    <x v="335"/>
    <d v="2014-07-01T00:00:00"/>
    <s v="Standard Class"/>
    <x v="56"/>
    <s v="Steven Cartwright"/>
    <x v="0"/>
    <s v="United States"/>
    <s v="New York City"/>
    <x v="15"/>
    <n v="10024"/>
    <x v="3"/>
    <x v="516"/>
    <x v="2"/>
    <x v="7"/>
    <x v="511"/>
    <n v="239.96999999999997"/>
    <n v="3"/>
    <n v="0"/>
    <n v="67.191599999999994"/>
  </r>
  <r>
    <n v="4866"/>
    <x v="2410"/>
    <x v="3"/>
    <x v="38"/>
    <d v="2014-11-19T00:00:00"/>
    <s v="Standard Class"/>
    <x v="74"/>
    <s v="Ted Trevino"/>
    <x v="0"/>
    <s v="United States"/>
    <s v="Seattle"/>
    <x v="4"/>
    <n v="98103"/>
    <x v="1"/>
    <x v="445"/>
    <x v="0"/>
    <x v="1"/>
    <x v="440"/>
    <n v="2404.7040000000002"/>
    <n v="6"/>
    <n v="0.2"/>
    <n v="150.29399999999998"/>
  </r>
  <r>
    <n v="4867"/>
    <x v="2410"/>
    <x v="3"/>
    <x v="38"/>
    <d v="2014-11-19T00:00:00"/>
    <s v="Standard Class"/>
    <x v="74"/>
    <s v="Ted Trevino"/>
    <x v="0"/>
    <s v="United States"/>
    <s v="Seattle"/>
    <x v="4"/>
    <n v="98103"/>
    <x v="1"/>
    <x v="1242"/>
    <x v="1"/>
    <x v="8"/>
    <x v="1216"/>
    <n v="563.024"/>
    <n v="11"/>
    <n v="0.2"/>
    <n v="190.02059999999997"/>
  </r>
  <r>
    <n v="4868"/>
    <x v="2410"/>
    <x v="3"/>
    <x v="38"/>
    <d v="2014-11-19T00:00:00"/>
    <s v="Standard Class"/>
    <x v="74"/>
    <s v="Ted Trevino"/>
    <x v="0"/>
    <s v="United States"/>
    <s v="Seattle"/>
    <x v="4"/>
    <n v="98103"/>
    <x v="1"/>
    <x v="156"/>
    <x v="1"/>
    <x v="4"/>
    <x v="155"/>
    <n v="344.90999999999997"/>
    <n v="3"/>
    <n v="0"/>
    <n v="10.347300000000004"/>
  </r>
  <r>
    <n v="4869"/>
    <x v="2410"/>
    <x v="3"/>
    <x v="38"/>
    <d v="2014-11-19T00:00:00"/>
    <s v="Standard Class"/>
    <x v="74"/>
    <s v="Ted Trevino"/>
    <x v="0"/>
    <s v="United States"/>
    <s v="Seattle"/>
    <x v="4"/>
    <n v="98103"/>
    <x v="1"/>
    <x v="745"/>
    <x v="1"/>
    <x v="2"/>
    <x v="736"/>
    <n v="8.64"/>
    <n v="3"/>
    <n v="0"/>
    <n v="4.2336"/>
  </r>
  <r>
    <n v="4870"/>
    <x v="2411"/>
    <x v="3"/>
    <x v="221"/>
    <d v="2014-11-30T00:00:00"/>
    <s v="Standard Class"/>
    <x v="464"/>
    <s v="Shaun Chance"/>
    <x v="1"/>
    <s v="United States"/>
    <s v="Lancaster"/>
    <x v="9"/>
    <n v="17602"/>
    <x v="3"/>
    <x v="929"/>
    <x v="2"/>
    <x v="7"/>
    <x v="913"/>
    <n v="89.987999999999985"/>
    <n v="2"/>
    <n v="0.4"/>
    <n v="-14.998000000000012"/>
  </r>
  <r>
    <n v="4871"/>
    <x v="2411"/>
    <x v="3"/>
    <x v="221"/>
    <d v="2014-11-30T00:00:00"/>
    <s v="Standard Class"/>
    <x v="464"/>
    <s v="Shaun Chance"/>
    <x v="1"/>
    <s v="United States"/>
    <s v="Lancaster"/>
    <x v="9"/>
    <n v="17602"/>
    <x v="3"/>
    <x v="1127"/>
    <x v="1"/>
    <x v="10"/>
    <x v="1106"/>
    <n v="229.54400000000001"/>
    <n v="7"/>
    <n v="0.2"/>
    <n v="83.209699999999998"/>
  </r>
  <r>
    <n v="4872"/>
    <x v="2412"/>
    <x v="3"/>
    <x v="979"/>
    <d v="2014-05-28T00:00:00"/>
    <s v="Standard Class"/>
    <x v="107"/>
    <s v="Ken Lonsdale"/>
    <x v="0"/>
    <s v="United States"/>
    <s v="Houston"/>
    <x v="5"/>
    <n v="77095"/>
    <x v="2"/>
    <x v="1705"/>
    <x v="1"/>
    <x v="13"/>
    <x v="1685"/>
    <n v="1.8239999999999998"/>
    <n v="2"/>
    <n v="0.2"/>
    <n v="0.61559999999999993"/>
  </r>
  <r>
    <n v="4873"/>
    <x v="2412"/>
    <x v="3"/>
    <x v="979"/>
    <d v="2014-05-28T00:00:00"/>
    <s v="Standard Class"/>
    <x v="107"/>
    <s v="Ken Lonsdale"/>
    <x v="0"/>
    <s v="United States"/>
    <s v="Houston"/>
    <x v="5"/>
    <n v="77095"/>
    <x v="2"/>
    <x v="1549"/>
    <x v="1"/>
    <x v="9"/>
    <x v="1528"/>
    <n v="18.319999999999997"/>
    <n v="5"/>
    <n v="0.8"/>
    <n v="-46.716000000000008"/>
  </r>
  <r>
    <n v="4874"/>
    <x v="2412"/>
    <x v="3"/>
    <x v="979"/>
    <d v="2014-05-28T00:00:00"/>
    <s v="Standard Class"/>
    <x v="107"/>
    <s v="Ken Lonsdale"/>
    <x v="0"/>
    <s v="United States"/>
    <s v="Houston"/>
    <x v="5"/>
    <n v="77095"/>
    <x v="2"/>
    <x v="1512"/>
    <x v="1"/>
    <x v="4"/>
    <x v="1490"/>
    <n v="48.816000000000003"/>
    <n v="3"/>
    <n v="0.2"/>
    <n v="-11.593800000000005"/>
  </r>
  <r>
    <n v="4875"/>
    <x v="2412"/>
    <x v="3"/>
    <x v="979"/>
    <d v="2014-05-28T00:00:00"/>
    <s v="Standard Class"/>
    <x v="107"/>
    <s v="Ken Lonsdale"/>
    <x v="0"/>
    <s v="United States"/>
    <s v="Houston"/>
    <x v="5"/>
    <n v="77095"/>
    <x v="2"/>
    <x v="305"/>
    <x v="1"/>
    <x v="8"/>
    <x v="302"/>
    <n v="1.1879999999999997"/>
    <n v="1"/>
    <n v="0.8"/>
    <n v="-1.9602000000000008"/>
  </r>
  <r>
    <n v="4876"/>
    <x v="2413"/>
    <x v="2"/>
    <x v="266"/>
    <d v="2011-12-07T00:00:00"/>
    <s v="Standard Class"/>
    <x v="471"/>
    <s v="Katherine Nockton"/>
    <x v="1"/>
    <s v="United States"/>
    <s v="Columbus"/>
    <x v="24"/>
    <n v="43229"/>
    <x v="3"/>
    <x v="538"/>
    <x v="2"/>
    <x v="11"/>
    <x v="533"/>
    <n v="119.80000000000001"/>
    <n v="5"/>
    <n v="0.2"/>
    <n v="29.950000000000003"/>
  </r>
  <r>
    <n v="4877"/>
    <x v="2414"/>
    <x v="2"/>
    <x v="462"/>
    <d v="2011-10-09T00:00:00"/>
    <s v="Standard Class"/>
    <x v="359"/>
    <s v="Sara Luxemburg"/>
    <x v="2"/>
    <s v="United States"/>
    <s v="Durham"/>
    <x v="3"/>
    <n v="27707"/>
    <x v="0"/>
    <x v="1424"/>
    <x v="1"/>
    <x v="4"/>
    <x v="1403"/>
    <n v="61.567999999999998"/>
    <n v="2"/>
    <n v="0.2"/>
    <n v="4.6175999999999995"/>
  </r>
  <r>
    <n v="4878"/>
    <x v="2414"/>
    <x v="2"/>
    <x v="462"/>
    <d v="2011-10-09T00:00:00"/>
    <s v="Standard Class"/>
    <x v="359"/>
    <s v="Sara Luxemburg"/>
    <x v="2"/>
    <s v="United States"/>
    <s v="Durham"/>
    <x v="3"/>
    <n v="27707"/>
    <x v="0"/>
    <x v="679"/>
    <x v="1"/>
    <x v="6"/>
    <x v="673"/>
    <n v="6.1920000000000002"/>
    <n v="3"/>
    <n v="0.2"/>
    <n v="0.46440000000000037"/>
  </r>
  <r>
    <n v="4879"/>
    <x v="2415"/>
    <x v="0"/>
    <x v="875"/>
    <d v="2013-08-01T00:00:00"/>
    <s v="First Class"/>
    <x v="617"/>
    <s v="Pierre Wener"/>
    <x v="0"/>
    <s v="United States"/>
    <s v="Pensacola"/>
    <x v="2"/>
    <n v="32503"/>
    <x v="0"/>
    <x v="1699"/>
    <x v="1"/>
    <x v="8"/>
    <x v="1678"/>
    <n v="2.2140000000000004"/>
    <n v="3"/>
    <n v="0.7"/>
    <n v="-1.4760000000000004"/>
  </r>
  <r>
    <n v="4880"/>
    <x v="2416"/>
    <x v="3"/>
    <x v="808"/>
    <d v="2014-11-06T00:00:00"/>
    <s v="Second Class"/>
    <x v="533"/>
    <s v="Thomas Boland"/>
    <x v="1"/>
    <s v="United States"/>
    <s v="Henderson"/>
    <x v="0"/>
    <n v="42420"/>
    <x v="0"/>
    <x v="1510"/>
    <x v="1"/>
    <x v="12"/>
    <x v="1488"/>
    <n v="5.32"/>
    <n v="2"/>
    <n v="0"/>
    <n v="2.6068000000000002"/>
  </r>
  <r>
    <n v="4881"/>
    <x v="2416"/>
    <x v="3"/>
    <x v="808"/>
    <d v="2014-11-06T00:00:00"/>
    <s v="Second Class"/>
    <x v="533"/>
    <s v="Thomas Boland"/>
    <x v="1"/>
    <s v="United States"/>
    <s v="Henderson"/>
    <x v="0"/>
    <n v="42420"/>
    <x v="0"/>
    <x v="1"/>
    <x v="0"/>
    <x v="1"/>
    <x v="1"/>
    <n v="975.92"/>
    <n v="4"/>
    <n v="0"/>
    <n v="292.77599999999995"/>
  </r>
  <r>
    <n v="4882"/>
    <x v="2416"/>
    <x v="3"/>
    <x v="808"/>
    <d v="2014-11-06T00:00:00"/>
    <s v="Second Class"/>
    <x v="533"/>
    <s v="Thomas Boland"/>
    <x v="1"/>
    <s v="United States"/>
    <s v="Henderson"/>
    <x v="0"/>
    <n v="42420"/>
    <x v="0"/>
    <x v="1287"/>
    <x v="2"/>
    <x v="11"/>
    <x v="1264"/>
    <n v="2249.91"/>
    <n v="9"/>
    <n v="0"/>
    <n v="517.47930000000008"/>
  </r>
  <r>
    <n v="4883"/>
    <x v="2416"/>
    <x v="3"/>
    <x v="808"/>
    <d v="2014-11-06T00:00:00"/>
    <s v="Second Class"/>
    <x v="533"/>
    <s v="Thomas Boland"/>
    <x v="1"/>
    <s v="United States"/>
    <s v="Henderson"/>
    <x v="0"/>
    <n v="42420"/>
    <x v="0"/>
    <x v="355"/>
    <x v="1"/>
    <x v="4"/>
    <x v="351"/>
    <n v="59.92"/>
    <n v="4"/>
    <n v="0"/>
    <n v="16.7776"/>
  </r>
  <r>
    <n v="4884"/>
    <x v="2417"/>
    <x v="3"/>
    <x v="144"/>
    <d v="2014-03-16T00:00:00"/>
    <s v="Standard Class"/>
    <x v="117"/>
    <s v="Alan Hwang"/>
    <x v="0"/>
    <s v="United States"/>
    <s v="Anaheim"/>
    <x v="1"/>
    <n v="92804"/>
    <x v="1"/>
    <x v="1636"/>
    <x v="1"/>
    <x v="8"/>
    <x v="1617"/>
    <n v="171.20000000000002"/>
    <n v="5"/>
    <n v="0.2"/>
    <n v="64.199999999999989"/>
  </r>
  <r>
    <n v="4885"/>
    <x v="2417"/>
    <x v="3"/>
    <x v="144"/>
    <d v="2014-03-16T00:00:00"/>
    <s v="Standard Class"/>
    <x v="117"/>
    <s v="Alan Hwang"/>
    <x v="0"/>
    <s v="United States"/>
    <s v="Anaheim"/>
    <x v="1"/>
    <n v="92804"/>
    <x v="1"/>
    <x v="1642"/>
    <x v="1"/>
    <x v="6"/>
    <x v="1623"/>
    <n v="3.36"/>
    <n v="2"/>
    <n v="0"/>
    <n v="0.87360000000000015"/>
  </r>
  <r>
    <n v="4886"/>
    <x v="2418"/>
    <x v="2"/>
    <x v="757"/>
    <d v="2011-12-20T00:00:00"/>
    <s v="Standard Class"/>
    <x v="281"/>
    <s v="Steve Chapman"/>
    <x v="1"/>
    <s v="United States"/>
    <s v="Detroit"/>
    <x v="12"/>
    <n v="48227"/>
    <x v="2"/>
    <x v="1138"/>
    <x v="1"/>
    <x v="10"/>
    <x v="1117"/>
    <n v="114.2"/>
    <n v="5"/>
    <n v="0"/>
    <n v="52.531999999999996"/>
  </r>
  <r>
    <n v="4887"/>
    <x v="2419"/>
    <x v="0"/>
    <x v="85"/>
    <d v="2013-12-02T00:00:00"/>
    <s v="Second Class"/>
    <x v="575"/>
    <s v="Randy Ferguson"/>
    <x v="1"/>
    <s v="United States"/>
    <s v="Marietta"/>
    <x v="32"/>
    <n v="30062"/>
    <x v="0"/>
    <x v="212"/>
    <x v="0"/>
    <x v="1"/>
    <x v="211"/>
    <n v="182.67000000000002"/>
    <n v="3"/>
    <n v="0"/>
    <n v="52.974299999999992"/>
  </r>
  <r>
    <n v="4888"/>
    <x v="2419"/>
    <x v="0"/>
    <x v="85"/>
    <d v="2013-12-02T00:00:00"/>
    <s v="Second Class"/>
    <x v="575"/>
    <s v="Randy Ferguson"/>
    <x v="1"/>
    <s v="United States"/>
    <s v="Marietta"/>
    <x v="32"/>
    <n v="30062"/>
    <x v="0"/>
    <x v="658"/>
    <x v="2"/>
    <x v="11"/>
    <x v="652"/>
    <n v="101.69999999999999"/>
    <n v="6"/>
    <n v="0"/>
    <n v="6.1019999999999968"/>
  </r>
  <r>
    <n v="4889"/>
    <x v="2419"/>
    <x v="0"/>
    <x v="85"/>
    <d v="2013-12-02T00:00:00"/>
    <s v="Second Class"/>
    <x v="575"/>
    <s v="Randy Ferguson"/>
    <x v="1"/>
    <s v="United States"/>
    <s v="Marietta"/>
    <x v="32"/>
    <n v="30062"/>
    <x v="0"/>
    <x v="458"/>
    <x v="1"/>
    <x v="4"/>
    <x v="454"/>
    <n v="1126.02"/>
    <n v="3"/>
    <n v="0"/>
    <n v="56.300999999999988"/>
  </r>
  <r>
    <n v="4890"/>
    <x v="2419"/>
    <x v="0"/>
    <x v="85"/>
    <d v="2013-12-02T00:00:00"/>
    <s v="Second Class"/>
    <x v="575"/>
    <s v="Randy Ferguson"/>
    <x v="1"/>
    <s v="United States"/>
    <s v="Marietta"/>
    <x v="32"/>
    <n v="30062"/>
    <x v="0"/>
    <x v="1672"/>
    <x v="1"/>
    <x v="4"/>
    <x v="1651"/>
    <n v="1263.3000000000002"/>
    <n v="6"/>
    <n v="0"/>
    <n v="315.82499999999993"/>
  </r>
  <r>
    <n v="4891"/>
    <x v="2420"/>
    <x v="0"/>
    <x v="443"/>
    <d v="2013-12-31T00:00:00"/>
    <s v="Standard Class"/>
    <x v="553"/>
    <s v="Edward Hooks"/>
    <x v="1"/>
    <s v="United States"/>
    <s v="Seattle"/>
    <x v="4"/>
    <n v="98103"/>
    <x v="1"/>
    <x v="454"/>
    <x v="1"/>
    <x v="6"/>
    <x v="450"/>
    <n v="8.82"/>
    <n v="3"/>
    <n v="0"/>
    <n v="2.5577999999999994"/>
  </r>
  <r>
    <n v="4892"/>
    <x v="2420"/>
    <x v="0"/>
    <x v="443"/>
    <d v="2013-12-31T00:00:00"/>
    <s v="Standard Class"/>
    <x v="553"/>
    <s v="Edward Hooks"/>
    <x v="1"/>
    <s v="United States"/>
    <s v="Seattle"/>
    <x v="4"/>
    <n v="98103"/>
    <x v="1"/>
    <x v="1237"/>
    <x v="1"/>
    <x v="10"/>
    <x v="1211"/>
    <n v="37.94"/>
    <n v="2"/>
    <n v="0"/>
    <n v="18.211199999999998"/>
  </r>
  <r>
    <n v="4893"/>
    <x v="2420"/>
    <x v="0"/>
    <x v="443"/>
    <d v="2013-12-31T00:00:00"/>
    <s v="Standard Class"/>
    <x v="553"/>
    <s v="Edward Hooks"/>
    <x v="1"/>
    <s v="United States"/>
    <s v="Seattle"/>
    <x v="4"/>
    <n v="98103"/>
    <x v="1"/>
    <x v="1706"/>
    <x v="1"/>
    <x v="6"/>
    <x v="1686"/>
    <n v="4.2"/>
    <n v="2"/>
    <n v="0"/>
    <n v="1.1760000000000002"/>
  </r>
  <r>
    <n v="4894"/>
    <x v="2420"/>
    <x v="0"/>
    <x v="443"/>
    <d v="2013-12-31T00:00:00"/>
    <s v="Standard Class"/>
    <x v="553"/>
    <s v="Edward Hooks"/>
    <x v="1"/>
    <s v="United States"/>
    <s v="Seattle"/>
    <x v="4"/>
    <n v="98103"/>
    <x v="1"/>
    <x v="418"/>
    <x v="1"/>
    <x v="4"/>
    <x v="413"/>
    <n v="227.28"/>
    <n v="2"/>
    <n v="0"/>
    <n v="2.2727999999999895"/>
  </r>
  <r>
    <n v="4895"/>
    <x v="2420"/>
    <x v="0"/>
    <x v="443"/>
    <d v="2013-12-31T00:00:00"/>
    <s v="Standard Class"/>
    <x v="553"/>
    <s v="Edward Hooks"/>
    <x v="1"/>
    <s v="United States"/>
    <s v="Seattle"/>
    <x v="4"/>
    <n v="98103"/>
    <x v="1"/>
    <x v="136"/>
    <x v="1"/>
    <x v="10"/>
    <x v="136"/>
    <n v="47.9"/>
    <n v="1"/>
    <n v="0"/>
    <n v="22.991999999999997"/>
  </r>
  <r>
    <n v="4896"/>
    <x v="2420"/>
    <x v="0"/>
    <x v="443"/>
    <d v="2013-12-31T00:00:00"/>
    <s v="Standard Class"/>
    <x v="553"/>
    <s v="Edward Hooks"/>
    <x v="1"/>
    <s v="United States"/>
    <s v="Seattle"/>
    <x v="4"/>
    <n v="98103"/>
    <x v="1"/>
    <x v="1503"/>
    <x v="1"/>
    <x v="12"/>
    <x v="33"/>
    <n v="61.96"/>
    <n v="2"/>
    <n v="0"/>
    <n v="30.360399999999998"/>
  </r>
  <r>
    <n v="4897"/>
    <x v="2420"/>
    <x v="0"/>
    <x v="443"/>
    <d v="2013-12-31T00:00:00"/>
    <s v="Standard Class"/>
    <x v="553"/>
    <s v="Edward Hooks"/>
    <x v="1"/>
    <s v="United States"/>
    <s v="Seattle"/>
    <x v="4"/>
    <n v="98103"/>
    <x v="1"/>
    <x v="1362"/>
    <x v="1"/>
    <x v="4"/>
    <x v="1339"/>
    <n v="1117.92"/>
    <n v="4"/>
    <n v="0"/>
    <n v="55.895999999999958"/>
  </r>
  <r>
    <n v="4898"/>
    <x v="2421"/>
    <x v="2"/>
    <x v="771"/>
    <d v="2011-10-17T00:00:00"/>
    <s v="First Class"/>
    <x v="663"/>
    <s v="Anna Chung"/>
    <x v="0"/>
    <s v="United States"/>
    <s v="Parma"/>
    <x v="24"/>
    <n v="44134"/>
    <x v="3"/>
    <x v="1401"/>
    <x v="0"/>
    <x v="1"/>
    <x v="1379"/>
    <n v="183.37199999999999"/>
    <n v="2"/>
    <n v="0.3"/>
    <n v="-7.8588000000000022"/>
  </r>
  <r>
    <n v="4899"/>
    <x v="2421"/>
    <x v="2"/>
    <x v="771"/>
    <d v="2011-10-17T00:00:00"/>
    <s v="First Class"/>
    <x v="663"/>
    <s v="Anna Chung"/>
    <x v="0"/>
    <s v="United States"/>
    <s v="Parma"/>
    <x v="24"/>
    <n v="44134"/>
    <x v="3"/>
    <x v="388"/>
    <x v="1"/>
    <x v="10"/>
    <x v="384"/>
    <n v="7.9680000000000009"/>
    <n v="2"/>
    <n v="0.2"/>
    <n v="2.8884000000000007"/>
  </r>
  <r>
    <n v="4900"/>
    <x v="2422"/>
    <x v="0"/>
    <x v="250"/>
    <d v="2013-08-28T00:00:00"/>
    <s v="Standard Class"/>
    <x v="495"/>
    <s v="Sheri Gordon"/>
    <x v="0"/>
    <s v="United States"/>
    <s v="Gresham"/>
    <x v="21"/>
    <n v="97030"/>
    <x v="1"/>
    <x v="1045"/>
    <x v="1"/>
    <x v="8"/>
    <x v="1025"/>
    <n v="26.352000000000004"/>
    <n v="8"/>
    <n v="0.7"/>
    <n v="-18.446399999999997"/>
  </r>
  <r>
    <n v="4901"/>
    <x v="2423"/>
    <x v="3"/>
    <x v="94"/>
    <d v="2014-12-22T00:00:00"/>
    <s v="Standard Class"/>
    <x v="119"/>
    <s v="Christine Abelman"/>
    <x v="1"/>
    <s v="United States"/>
    <s v="Anaheim"/>
    <x v="1"/>
    <n v="92804"/>
    <x v="1"/>
    <x v="772"/>
    <x v="1"/>
    <x v="4"/>
    <x v="764"/>
    <n v="481.32"/>
    <n v="4"/>
    <n v="0"/>
    <n v="125.14319999999998"/>
  </r>
  <r>
    <n v="4902"/>
    <x v="2423"/>
    <x v="3"/>
    <x v="94"/>
    <d v="2014-12-22T00:00:00"/>
    <s v="Standard Class"/>
    <x v="119"/>
    <s v="Christine Abelman"/>
    <x v="1"/>
    <s v="United States"/>
    <s v="Anaheim"/>
    <x v="1"/>
    <n v="92804"/>
    <x v="1"/>
    <x v="1352"/>
    <x v="1"/>
    <x v="14"/>
    <x v="1329"/>
    <n v="13.98"/>
    <n v="1"/>
    <n v="0"/>
    <n v="3.6348000000000003"/>
  </r>
  <r>
    <n v="4903"/>
    <x v="2424"/>
    <x v="3"/>
    <x v="469"/>
    <d v="2014-03-13T00:00:00"/>
    <s v="Standard Class"/>
    <x v="129"/>
    <s v="Shahid Hopkins"/>
    <x v="0"/>
    <s v="United States"/>
    <s v="New York City"/>
    <x v="15"/>
    <n v="10035"/>
    <x v="3"/>
    <x v="806"/>
    <x v="1"/>
    <x v="8"/>
    <x v="796"/>
    <n v="25.92"/>
    <n v="6"/>
    <n v="0.2"/>
    <n v="9.0719999999999992"/>
  </r>
  <r>
    <n v="4904"/>
    <x v="2424"/>
    <x v="3"/>
    <x v="469"/>
    <d v="2014-03-13T00:00:00"/>
    <s v="Standard Class"/>
    <x v="129"/>
    <s v="Shahid Hopkins"/>
    <x v="0"/>
    <s v="United States"/>
    <s v="New York City"/>
    <x v="15"/>
    <n v="10035"/>
    <x v="3"/>
    <x v="580"/>
    <x v="1"/>
    <x v="2"/>
    <x v="575"/>
    <n v="91.59"/>
    <n v="3"/>
    <n v="0"/>
    <n v="42.131399999999999"/>
  </r>
  <r>
    <n v="4905"/>
    <x v="2425"/>
    <x v="2"/>
    <x v="588"/>
    <d v="2011-12-03T00:00:00"/>
    <s v="Second Class"/>
    <x v="204"/>
    <s v="Matt Connell"/>
    <x v="1"/>
    <s v="United States"/>
    <s v="Houston"/>
    <x v="5"/>
    <n v="77070"/>
    <x v="2"/>
    <x v="623"/>
    <x v="0"/>
    <x v="1"/>
    <x v="617"/>
    <n v="674.05799999999999"/>
    <n v="3"/>
    <n v="0.3"/>
    <n v="-19.258800000000008"/>
  </r>
  <r>
    <n v="4906"/>
    <x v="2426"/>
    <x v="2"/>
    <x v="1005"/>
    <d v="2011-10-16T00:00:00"/>
    <s v="Second Class"/>
    <x v="531"/>
    <s v="Jim Epp"/>
    <x v="1"/>
    <s v="United States"/>
    <s v="Concord"/>
    <x v="38"/>
    <n v="3301"/>
    <x v="3"/>
    <x v="1547"/>
    <x v="1"/>
    <x v="8"/>
    <x v="1526"/>
    <n v="22.92"/>
    <n v="4"/>
    <n v="0"/>
    <n v="11.0016"/>
  </r>
  <r>
    <n v="4907"/>
    <x v="2426"/>
    <x v="2"/>
    <x v="1005"/>
    <d v="2011-10-16T00:00:00"/>
    <s v="Second Class"/>
    <x v="531"/>
    <s v="Jim Epp"/>
    <x v="1"/>
    <s v="United States"/>
    <s v="Concord"/>
    <x v="38"/>
    <n v="3301"/>
    <x v="3"/>
    <x v="398"/>
    <x v="1"/>
    <x v="4"/>
    <x v="394"/>
    <n v="269.89999999999998"/>
    <n v="5"/>
    <n v="0"/>
    <n v="16.193999999999988"/>
  </r>
  <r>
    <n v="4908"/>
    <x v="2427"/>
    <x v="2"/>
    <x v="728"/>
    <d v="2011-11-23T00:00:00"/>
    <s v="Second Class"/>
    <x v="652"/>
    <s v="MaryBeth Skach"/>
    <x v="0"/>
    <s v="United States"/>
    <s v="Fairfield"/>
    <x v="24"/>
    <n v="45014"/>
    <x v="3"/>
    <x v="1181"/>
    <x v="1"/>
    <x v="8"/>
    <x v="1158"/>
    <n v="11.808000000000002"/>
    <n v="8"/>
    <n v="0.7"/>
    <n v="-8.659200000000002"/>
  </r>
  <r>
    <n v="4909"/>
    <x v="2427"/>
    <x v="2"/>
    <x v="728"/>
    <d v="2011-11-23T00:00:00"/>
    <s v="Second Class"/>
    <x v="652"/>
    <s v="MaryBeth Skach"/>
    <x v="0"/>
    <s v="United States"/>
    <s v="Fairfield"/>
    <x v="24"/>
    <n v="45014"/>
    <x v="3"/>
    <x v="1707"/>
    <x v="2"/>
    <x v="7"/>
    <x v="1687"/>
    <n v="9.5879999999999992"/>
    <n v="2"/>
    <n v="0.4"/>
    <n v="-2.0773999999999999"/>
  </r>
  <r>
    <n v="4910"/>
    <x v="2428"/>
    <x v="3"/>
    <x v="424"/>
    <d v="2014-01-19T00:00:00"/>
    <s v="Standard Class"/>
    <x v="3"/>
    <s v="Brosina Hoffman"/>
    <x v="0"/>
    <s v="United States"/>
    <s v="Johnson City"/>
    <x v="18"/>
    <n v="37604"/>
    <x v="0"/>
    <x v="588"/>
    <x v="1"/>
    <x v="12"/>
    <x v="583"/>
    <n v="18.335999999999999"/>
    <n v="3"/>
    <n v="0.2"/>
    <n v="6.6467999999999989"/>
  </r>
  <r>
    <n v="4911"/>
    <x v="2428"/>
    <x v="3"/>
    <x v="424"/>
    <d v="2014-01-19T00:00:00"/>
    <s v="Standard Class"/>
    <x v="3"/>
    <s v="Brosina Hoffman"/>
    <x v="0"/>
    <s v="United States"/>
    <s v="Johnson City"/>
    <x v="18"/>
    <n v="37604"/>
    <x v="0"/>
    <x v="712"/>
    <x v="1"/>
    <x v="10"/>
    <x v="704"/>
    <n v="36.288000000000011"/>
    <n v="7"/>
    <n v="0.2"/>
    <n v="12.700800000000001"/>
  </r>
  <r>
    <n v="4912"/>
    <x v="2428"/>
    <x v="3"/>
    <x v="424"/>
    <d v="2014-01-19T00:00:00"/>
    <s v="Standard Class"/>
    <x v="3"/>
    <s v="Brosina Hoffman"/>
    <x v="0"/>
    <s v="United States"/>
    <s v="Johnson City"/>
    <x v="18"/>
    <n v="37604"/>
    <x v="0"/>
    <x v="431"/>
    <x v="2"/>
    <x v="7"/>
    <x v="426"/>
    <n v="111.98399999999999"/>
    <n v="2"/>
    <n v="0.2"/>
    <n v="6.9990000000000059"/>
  </r>
  <r>
    <n v="4913"/>
    <x v="2428"/>
    <x v="3"/>
    <x v="424"/>
    <d v="2014-01-19T00:00:00"/>
    <s v="Standard Class"/>
    <x v="3"/>
    <s v="Brosina Hoffman"/>
    <x v="0"/>
    <s v="United States"/>
    <s v="Johnson City"/>
    <x v="18"/>
    <n v="37604"/>
    <x v="0"/>
    <x v="1406"/>
    <x v="1"/>
    <x v="8"/>
    <x v="1384"/>
    <n v="5.9700000000000006"/>
    <n v="5"/>
    <n v="0.7"/>
    <n v="-4.577"/>
  </r>
  <r>
    <n v="4914"/>
    <x v="2428"/>
    <x v="3"/>
    <x v="424"/>
    <d v="2014-01-19T00:00:00"/>
    <s v="Standard Class"/>
    <x v="3"/>
    <s v="Brosina Hoffman"/>
    <x v="0"/>
    <s v="United States"/>
    <s v="Johnson City"/>
    <x v="18"/>
    <n v="37604"/>
    <x v="0"/>
    <x v="807"/>
    <x v="1"/>
    <x v="8"/>
    <x v="797"/>
    <n v="2.508"/>
    <n v="2"/>
    <n v="0.7"/>
    <n v="-1.8391999999999999"/>
  </r>
  <r>
    <n v="4915"/>
    <x v="2429"/>
    <x v="1"/>
    <x v="496"/>
    <d v="2012-09-26T00:00:00"/>
    <s v="Second Class"/>
    <x v="250"/>
    <s v="Max Engle"/>
    <x v="0"/>
    <s v="United States"/>
    <s v="Seattle"/>
    <x v="4"/>
    <n v="98105"/>
    <x v="1"/>
    <x v="30"/>
    <x v="1"/>
    <x v="6"/>
    <x v="30"/>
    <n v="35.96"/>
    <n v="2"/>
    <n v="0"/>
    <n v="10.428399999999996"/>
  </r>
  <r>
    <n v="4916"/>
    <x v="2429"/>
    <x v="1"/>
    <x v="496"/>
    <d v="2012-09-26T00:00:00"/>
    <s v="Second Class"/>
    <x v="250"/>
    <s v="Max Engle"/>
    <x v="0"/>
    <s v="United States"/>
    <s v="Seattle"/>
    <x v="4"/>
    <n v="98105"/>
    <x v="1"/>
    <x v="799"/>
    <x v="1"/>
    <x v="8"/>
    <x v="789"/>
    <n v="14.952000000000002"/>
    <n v="3"/>
    <n v="0.2"/>
    <n v="5.4201000000000006"/>
  </r>
  <r>
    <n v="4917"/>
    <x v="2430"/>
    <x v="3"/>
    <x v="449"/>
    <d v="2014-10-12T00:00:00"/>
    <s v="Second Class"/>
    <x v="93"/>
    <s v="Maria Bertelson"/>
    <x v="0"/>
    <s v="United States"/>
    <s v="League City"/>
    <x v="5"/>
    <n v="77573"/>
    <x v="2"/>
    <x v="369"/>
    <x v="1"/>
    <x v="6"/>
    <x v="365"/>
    <n v="67.144000000000005"/>
    <n v="7"/>
    <n v="0.2"/>
    <n v="5.8750999999999962"/>
  </r>
  <r>
    <n v="4918"/>
    <x v="2430"/>
    <x v="3"/>
    <x v="449"/>
    <d v="2014-10-12T00:00:00"/>
    <s v="Second Class"/>
    <x v="93"/>
    <s v="Maria Bertelson"/>
    <x v="0"/>
    <s v="United States"/>
    <s v="League City"/>
    <x v="5"/>
    <n v="77573"/>
    <x v="2"/>
    <x v="1708"/>
    <x v="0"/>
    <x v="1"/>
    <x v="1688"/>
    <n v="254.05799999999999"/>
    <n v="3"/>
    <n v="0.3"/>
    <n v="-32.664599999999993"/>
  </r>
  <r>
    <n v="4919"/>
    <x v="2431"/>
    <x v="0"/>
    <x v="1006"/>
    <d v="2013-01-07T00:00:00"/>
    <s v="Standard Class"/>
    <x v="606"/>
    <s v="Brendan Murry"/>
    <x v="1"/>
    <s v="United States"/>
    <s v="Gaithersburg"/>
    <x v="39"/>
    <n v="20877"/>
    <x v="3"/>
    <x v="266"/>
    <x v="0"/>
    <x v="0"/>
    <x v="263"/>
    <n v="173.94"/>
    <n v="3"/>
    <n v="0"/>
    <n v="38.266800000000003"/>
  </r>
  <r>
    <n v="4920"/>
    <x v="2431"/>
    <x v="0"/>
    <x v="1006"/>
    <d v="2013-01-07T00:00:00"/>
    <s v="Standard Class"/>
    <x v="606"/>
    <s v="Brendan Murry"/>
    <x v="1"/>
    <s v="United States"/>
    <s v="Gaithersburg"/>
    <x v="39"/>
    <n v="20877"/>
    <x v="3"/>
    <x v="1133"/>
    <x v="2"/>
    <x v="7"/>
    <x v="1112"/>
    <n v="231.98"/>
    <n v="2"/>
    <n v="0"/>
    <n v="67.274199999999979"/>
  </r>
  <r>
    <n v="4921"/>
    <x v="2432"/>
    <x v="3"/>
    <x v="971"/>
    <d v="2014-08-24T00:00:00"/>
    <s v="Standard Class"/>
    <x v="623"/>
    <s v="Sonia Cooley"/>
    <x v="0"/>
    <s v="United States"/>
    <s v="Chicago"/>
    <x v="10"/>
    <n v="60653"/>
    <x v="2"/>
    <x v="1212"/>
    <x v="1"/>
    <x v="8"/>
    <x v="1188"/>
    <n v="2.2959999999999994"/>
    <n v="2"/>
    <n v="0.8"/>
    <n v="-3.9032000000000009"/>
  </r>
  <r>
    <n v="4922"/>
    <x v="2433"/>
    <x v="3"/>
    <x v="53"/>
    <d v="2014-12-30T00:00:00"/>
    <s v="Second Class"/>
    <x v="414"/>
    <s v="Mick Hernandez"/>
    <x v="2"/>
    <s v="United States"/>
    <s v="Huntsville"/>
    <x v="19"/>
    <n v="35810"/>
    <x v="0"/>
    <x v="1696"/>
    <x v="1"/>
    <x v="10"/>
    <x v="1675"/>
    <n v="96.08"/>
    <n v="2"/>
    <n v="0"/>
    <n v="46.118399999999994"/>
  </r>
  <r>
    <n v="4923"/>
    <x v="2433"/>
    <x v="3"/>
    <x v="53"/>
    <d v="2014-12-30T00:00:00"/>
    <s v="Second Class"/>
    <x v="414"/>
    <s v="Mick Hernandez"/>
    <x v="2"/>
    <s v="United States"/>
    <s v="Huntsville"/>
    <x v="19"/>
    <n v="35810"/>
    <x v="0"/>
    <x v="804"/>
    <x v="1"/>
    <x v="13"/>
    <x v="794"/>
    <n v="3.62"/>
    <n v="2"/>
    <n v="0"/>
    <n v="1.1945999999999999"/>
  </r>
  <r>
    <n v="4924"/>
    <x v="2433"/>
    <x v="3"/>
    <x v="53"/>
    <d v="2014-12-30T00:00:00"/>
    <s v="Second Class"/>
    <x v="414"/>
    <s v="Mick Hernandez"/>
    <x v="2"/>
    <s v="United States"/>
    <s v="Huntsville"/>
    <x v="19"/>
    <n v="35810"/>
    <x v="0"/>
    <x v="921"/>
    <x v="1"/>
    <x v="10"/>
    <x v="904"/>
    <n v="629.09999999999991"/>
    <n v="6"/>
    <n v="0"/>
    <n v="301.96799999999996"/>
  </r>
  <r>
    <n v="4925"/>
    <x v="2433"/>
    <x v="3"/>
    <x v="53"/>
    <d v="2014-12-30T00:00:00"/>
    <s v="Second Class"/>
    <x v="414"/>
    <s v="Mick Hernandez"/>
    <x v="2"/>
    <s v="United States"/>
    <s v="Huntsville"/>
    <x v="19"/>
    <n v="35810"/>
    <x v="0"/>
    <x v="1409"/>
    <x v="2"/>
    <x v="7"/>
    <x v="1387"/>
    <n v="90.48"/>
    <n v="2"/>
    <n v="0"/>
    <n v="23.524799999999999"/>
  </r>
  <r>
    <n v="4926"/>
    <x v="2434"/>
    <x v="3"/>
    <x v="18"/>
    <d v="2014-09-14T00:00:00"/>
    <s v="First Class"/>
    <x v="753"/>
    <s v="Alex Russell"/>
    <x v="1"/>
    <s v="United States"/>
    <s v="Lawrence"/>
    <x v="31"/>
    <n v="1841"/>
    <x v="3"/>
    <x v="1453"/>
    <x v="1"/>
    <x v="6"/>
    <x v="1430"/>
    <n v="14.88"/>
    <n v="2"/>
    <n v="0"/>
    <n v="3.7200000000000006"/>
  </r>
  <r>
    <n v="4927"/>
    <x v="2435"/>
    <x v="3"/>
    <x v="15"/>
    <d v="2014-10-24T00:00:00"/>
    <s v="Standard Class"/>
    <x v="373"/>
    <s v="Mary O'Rourke"/>
    <x v="0"/>
    <s v="United States"/>
    <s v="Chicago"/>
    <x v="10"/>
    <n v="60623"/>
    <x v="2"/>
    <x v="962"/>
    <x v="0"/>
    <x v="3"/>
    <x v="946"/>
    <n v="91.275000000000006"/>
    <n v="1"/>
    <n v="0.5"/>
    <n v="-67.543499999999995"/>
  </r>
  <r>
    <n v="4928"/>
    <x v="2436"/>
    <x v="3"/>
    <x v="96"/>
    <d v="2014-12-07T00:00:00"/>
    <s v="Standard Class"/>
    <x v="57"/>
    <s v="Alan Dominguez"/>
    <x v="2"/>
    <s v="United States"/>
    <s v="Fairfield"/>
    <x v="29"/>
    <n v="6824"/>
    <x v="3"/>
    <x v="1193"/>
    <x v="1"/>
    <x v="10"/>
    <x v="1169"/>
    <n v="19.440000000000001"/>
    <n v="3"/>
    <n v="0"/>
    <n v="9.3312000000000008"/>
  </r>
  <r>
    <n v="4929"/>
    <x v="2436"/>
    <x v="3"/>
    <x v="96"/>
    <d v="2014-12-07T00:00:00"/>
    <s v="Standard Class"/>
    <x v="57"/>
    <s v="Alan Dominguez"/>
    <x v="2"/>
    <s v="United States"/>
    <s v="Fairfield"/>
    <x v="29"/>
    <n v="6824"/>
    <x v="3"/>
    <x v="1180"/>
    <x v="0"/>
    <x v="1"/>
    <x v="1157"/>
    <n v="897.15000000000009"/>
    <n v="3"/>
    <n v="0"/>
    <n v="251.20200000000003"/>
  </r>
  <r>
    <n v="4930"/>
    <x v="2437"/>
    <x v="2"/>
    <x v="814"/>
    <d v="2011-09-03T00:00:00"/>
    <s v="First Class"/>
    <x v="44"/>
    <s v="Katherine Ducich"/>
    <x v="0"/>
    <s v="United States"/>
    <s v="New York City"/>
    <x v="15"/>
    <n v="10009"/>
    <x v="3"/>
    <x v="332"/>
    <x v="1"/>
    <x v="6"/>
    <x v="328"/>
    <n v="57.75"/>
    <n v="5"/>
    <n v="0"/>
    <n v="16.170000000000002"/>
  </r>
  <r>
    <n v="4931"/>
    <x v="2437"/>
    <x v="2"/>
    <x v="814"/>
    <d v="2011-09-03T00:00:00"/>
    <s v="First Class"/>
    <x v="44"/>
    <s v="Katherine Ducich"/>
    <x v="0"/>
    <s v="United States"/>
    <s v="New York City"/>
    <x v="15"/>
    <n v="10009"/>
    <x v="3"/>
    <x v="811"/>
    <x v="1"/>
    <x v="10"/>
    <x v="33"/>
    <n v="14.940000000000001"/>
    <n v="3"/>
    <n v="0"/>
    <n v="7.0218000000000007"/>
  </r>
  <r>
    <n v="4932"/>
    <x v="2438"/>
    <x v="3"/>
    <x v="613"/>
    <d v="2014-03-31T00:00:00"/>
    <s v="Standard Class"/>
    <x v="524"/>
    <s v="Filia McAdams"/>
    <x v="1"/>
    <s v="United States"/>
    <s v="Seattle"/>
    <x v="4"/>
    <n v="98103"/>
    <x v="1"/>
    <x v="1175"/>
    <x v="1"/>
    <x v="6"/>
    <x v="1152"/>
    <n v="23.1"/>
    <n v="2"/>
    <n v="0"/>
    <n v="6.93"/>
  </r>
  <r>
    <n v="4933"/>
    <x v="2439"/>
    <x v="1"/>
    <x v="694"/>
    <d v="2012-10-04T00:00:00"/>
    <s v="Standard Class"/>
    <x v="233"/>
    <s v="Zuschuss Carroll"/>
    <x v="0"/>
    <s v="United States"/>
    <s v="Aurora"/>
    <x v="22"/>
    <n v="80013"/>
    <x v="1"/>
    <x v="1358"/>
    <x v="1"/>
    <x v="12"/>
    <x v="1335"/>
    <n v="12.536000000000001"/>
    <n v="1"/>
    <n v="0.2"/>
    <n v="4.2308999999999983"/>
  </r>
  <r>
    <n v="4934"/>
    <x v="2439"/>
    <x v="1"/>
    <x v="694"/>
    <d v="2012-10-04T00:00:00"/>
    <s v="Standard Class"/>
    <x v="233"/>
    <s v="Zuschuss Carroll"/>
    <x v="0"/>
    <s v="United States"/>
    <s v="Aurora"/>
    <x v="22"/>
    <n v="80013"/>
    <x v="1"/>
    <x v="751"/>
    <x v="1"/>
    <x v="8"/>
    <x v="742"/>
    <n v="1.0800000000000003"/>
    <n v="2"/>
    <n v="0.7"/>
    <n v="-0.79200000000000004"/>
  </r>
  <r>
    <n v="4935"/>
    <x v="2439"/>
    <x v="1"/>
    <x v="694"/>
    <d v="2012-10-04T00:00:00"/>
    <s v="Standard Class"/>
    <x v="233"/>
    <s v="Zuschuss Carroll"/>
    <x v="0"/>
    <s v="United States"/>
    <s v="Aurora"/>
    <x v="22"/>
    <n v="80013"/>
    <x v="1"/>
    <x v="1014"/>
    <x v="1"/>
    <x v="13"/>
    <x v="33"/>
    <n v="4.5120000000000005"/>
    <n v="3"/>
    <n v="0.2"/>
    <n v="0.84599999999999964"/>
  </r>
  <r>
    <n v="4936"/>
    <x v="2440"/>
    <x v="1"/>
    <x v="1007"/>
    <d v="2012-03-21T00:00:00"/>
    <s v="Standard Class"/>
    <x v="754"/>
    <s v="Karen Seio"/>
    <x v="1"/>
    <s v="United States"/>
    <s v="Lehi"/>
    <x v="7"/>
    <n v="84043"/>
    <x v="1"/>
    <x v="1709"/>
    <x v="2"/>
    <x v="7"/>
    <x v="1689"/>
    <n v="16.776000000000003"/>
    <n v="3"/>
    <n v="0.2"/>
    <n v="1.6776"/>
  </r>
  <r>
    <n v="4937"/>
    <x v="2441"/>
    <x v="3"/>
    <x v="1008"/>
    <d v="2014-01-14T00:00:00"/>
    <s v="Standard Class"/>
    <x v="503"/>
    <s v="Dennis Pardue"/>
    <x v="2"/>
    <s v="United States"/>
    <s v="Tuscaloosa"/>
    <x v="19"/>
    <n v="35401"/>
    <x v="0"/>
    <x v="544"/>
    <x v="1"/>
    <x v="8"/>
    <x v="539"/>
    <n v="33.74"/>
    <n v="7"/>
    <n v="0"/>
    <n v="15.5204"/>
  </r>
  <r>
    <n v="4938"/>
    <x v="2442"/>
    <x v="2"/>
    <x v="286"/>
    <d v="2011-01-19T00:00:00"/>
    <s v="Standard Class"/>
    <x v="205"/>
    <s v="Brian Dahlen"/>
    <x v="0"/>
    <s v="United States"/>
    <s v="San Francisco"/>
    <x v="1"/>
    <n v="94109"/>
    <x v="1"/>
    <x v="1244"/>
    <x v="1"/>
    <x v="4"/>
    <x v="1218"/>
    <n v="1325.8500000000001"/>
    <n v="5"/>
    <n v="0"/>
    <n v="238.65299999999991"/>
  </r>
  <r>
    <n v="4939"/>
    <x v="2442"/>
    <x v="2"/>
    <x v="286"/>
    <d v="2011-01-19T00:00:00"/>
    <s v="Standard Class"/>
    <x v="205"/>
    <s v="Brian Dahlen"/>
    <x v="0"/>
    <s v="United States"/>
    <s v="San Francisco"/>
    <x v="1"/>
    <n v="94109"/>
    <x v="1"/>
    <x v="1219"/>
    <x v="0"/>
    <x v="0"/>
    <x v="1194"/>
    <n v="333.99899999999997"/>
    <n v="3"/>
    <n v="0.15"/>
    <n v="3.9294000000000082"/>
  </r>
  <r>
    <n v="4940"/>
    <x v="2442"/>
    <x v="2"/>
    <x v="286"/>
    <d v="2011-01-19T00:00:00"/>
    <s v="Standard Class"/>
    <x v="205"/>
    <s v="Brian Dahlen"/>
    <x v="0"/>
    <s v="United States"/>
    <s v="San Francisco"/>
    <x v="1"/>
    <n v="94109"/>
    <x v="1"/>
    <x v="181"/>
    <x v="1"/>
    <x v="6"/>
    <x v="180"/>
    <n v="19.899999999999999"/>
    <n v="5"/>
    <n v="0"/>
    <n v="6.5669999999999984"/>
  </r>
  <r>
    <n v="4941"/>
    <x v="2443"/>
    <x v="1"/>
    <x v="525"/>
    <d v="2012-02-13T00:00:00"/>
    <s v="Standard Class"/>
    <x v="582"/>
    <s v="Ivan Liston"/>
    <x v="0"/>
    <s v="United States"/>
    <s v="Wilmington"/>
    <x v="13"/>
    <n v="19805"/>
    <x v="3"/>
    <x v="901"/>
    <x v="0"/>
    <x v="1"/>
    <x v="884"/>
    <n v="1268.82"/>
    <n v="9"/>
    <n v="0"/>
    <n v="266.45219999999989"/>
  </r>
  <r>
    <n v="4942"/>
    <x v="2443"/>
    <x v="1"/>
    <x v="525"/>
    <d v="2012-02-13T00:00:00"/>
    <s v="Standard Class"/>
    <x v="582"/>
    <s v="Ivan Liston"/>
    <x v="0"/>
    <s v="United States"/>
    <s v="Wilmington"/>
    <x v="13"/>
    <n v="19805"/>
    <x v="3"/>
    <x v="1531"/>
    <x v="0"/>
    <x v="0"/>
    <x v="1509"/>
    <n v="283.92"/>
    <n v="4"/>
    <n v="0"/>
    <n v="82.336799999999982"/>
  </r>
  <r>
    <n v="4943"/>
    <x v="2443"/>
    <x v="1"/>
    <x v="525"/>
    <d v="2012-02-13T00:00:00"/>
    <s v="Standard Class"/>
    <x v="582"/>
    <s v="Ivan Liston"/>
    <x v="0"/>
    <s v="United States"/>
    <s v="Wilmington"/>
    <x v="13"/>
    <n v="19805"/>
    <x v="3"/>
    <x v="888"/>
    <x v="1"/>
    <x v="6"/>
    <x v="872"/>
    <n v="5.68"/>
    <n v="2"/>
    <n v="0"/>
    <n v="1.7607999999999997"/>
  </r>
  <r>
    <n v="4944"/>
    <x v="2444"/>
    <x v="3"/>
    <x v="202"/>
    <d v="2014-12-28T00:00:00"/>
    <s v="Standard Class"/>
    <x v="431"/>
    <s v="Liz Preis"/>
    <x v="0"/>
    <s v="United States"/>
    <s v="Lafayette"/>
    <x v="14"/>
    <n v="47905"/>
    <x v="2"/>
    <x v="458"/>
    <x v="1"/>
    <x v="4"/>
    <x v="454"/>
    <n v="375.34"/>
    <n v="1"/>
    <n v="0"/>
    <n v="18.766999999999996"/>
  </r>
  <r>
    <n v="4945"/>
    <x v="2445"/>
    <x v="0"/>
    <x v="64"/>
    <d v="2013-09-07T00:00:00"/>
    <s v="First Class"/>
    <x v="98"/>
    <s v="Joseph Holt"/>
    <x v="0"/>
    <s v="United States"/>
    <s v="Redondo Beach"/>
    <x v="1"/>
    <n v="90278"/>
    <x v="1"/>
    <x v="1696"/>
    <x v="1"/>
    <x v="10"/>
    <x v="1675"/>
    <n v="96.08"/>
    <n v="2"/>
    <n v="0"/>
    <n v="46.118399999999994"/>
  </r>
  <r>
    <n v="4946"/>
    <x v="2445"/>
    <x v="0"/>
    <x v="64"/>
    <d v="2013-09-07T00:00:00"/>
    <s v="First Class"/>
    <x v="98"/>
    <s v="Joseph Holt"/>
    <x v="0"/>
    <s v="United States"/>
    <s v="Redondo Beach"/>
    <x v="1"/>
    <n v="90278"/>
    <x v="1"/>
    <x v="347"/>
    <x v="1"/>
    <x v="8"/>
    <x v="343"/>
    <n v="11.68"/>
    <n v="2"/>
    <n v="0.2"/>
    <n v="3.9419999999999993"/>
  </r>
  <r>
    <n v="4947"/>
    <x v="2445"/>
    <x v="0"/>
    <x v="64"/>
    <d v="2013-09-07T00:00:00"/>
    <s v="First Class"/>
    <x v="98"/>
    <s v="Joseph Holt"/>
    <x v="0"/>
    <s v="United States"/>
    <s v="Redondo Beach"/>
    <x v="1"/>
    <n v="90278"/>
    <x v="1"/>
    <x v="52"/>
    <x v="1"/>
    <x v="13"/>
    <x v="52"/>
    <n v="4.3600000000000003"/>
    <n v="2"/>
    <n v="0"/>
    <n v="1.7876000000000003"/>
  </r>
  <r>
    <n v="4948"/>
    <x v="2446"/>
    <x v="2"/>
    <x v="777"/>
    <d v="2011-10-09T00:00:00"/>
    <s v="Standard Class"/>
    <x v="557"/>
    <s v="Joy Daniels"/>
    <x v="0"/>
    <s v="United States"/>
    <s v="Seattle"/>
    <x v="4"/>
    <n v="98115"/>
    <x v="1"/>
    <x v="148"/>
    <x v="1"/>
    <x v="2"/>
    <x v="148"/>
    <n v="29.24"/>
    <n v="4"/>
    <n v="0"/>
    <n v="13.742799999999999"/>
  </r>
  <r>
    <n v="4949"/>
    <x v="2447"/>
    <x v="3"/>
    <x v="344"/>
    <d v="2014-12-03T00:00:00"/>
    <s v="Standard Class"/>
    <x v="217"/>
    <s v="Bill Donatelli"/>
    <x v="0"/>
    <s v="United States"/>
    <s v="Los Angeles"/>
    <x v="1"/>
    <n v="90045"/>
    <x v="1"/>
    <x v="542"/>
    <x v="1"/>
    <x v="8"/>
    <x v="537"/>
    <n v="117.48800000000001"/>
    <n v="7"/>
    <n v="0.2"/>
    <n v="41.120799999999988"/>
  </r>
  <r>
    <n v="4950"/>
    <x v="2447"/>
    <x v="3"/>
    <x v="344"/>
    <d v="2014-12-03T00:00:00"/>
    <s v="Standard Class"/>
    <x v="217"/>
    <s v="Bill Donatelli"/>
    <x v="0"/>
    <s v="United States"/>
    <s v="Los Angeles"/>
    <x v="1"/>
    <n v="90045"/>
    <x v="1"/>
    <x v="545"/>
    <x v="0"/>
    <x v="5"/>
    <x v="540"/>
    <n v="18.84"/>
    <n v="3"/>
    <n v="0"/>
    <n v="6.0287999999999995"/>
  </r>
  <r>
    <n v="4951"/>
    <x v="2448"/>
    <x v="0"/>
    <x v="99"/>
    <d v="2013-11-02T00:00:00"/>
    <s v="Second Class"/>
    <x v="658"/>
    <s v="Denise Leinenbach"/>
    <x v="0"/>
    <s v="United States"/>
    <s v="New York City"/>
    <x v="15"/>
    <n v="10009"/>
    <x v="3"/>
    <x v="154"/>
    <x v="1"/>
    <x v="6"/>
    <x v="153"/>
    <n v="12.419999999999998"/>
    <n v="3"/>
    <n v="0"/>
    <n v="5.2164000000000001"/>
  </r>
  <r>
    <n v="4952"/>
    <x v="2449"/>
    <x v="1"/>
    <x v="988"/>
    <d v="2012-06-13T00:00:00"/>
    <s v="Standard Class"/>
    <x v="720"/>
    <s v="Nathan Cano"/>
    <x v="0"/>
    <s v="United States"/>
    <s v="Royal Oak"/>
    <x v="12"/>
    <n v="48073"/>
    <x v="2"/>
    <x v="88"/>
    <x v="1"/>
    <x v="10"/>
    <x v="88"/>
    <n v="12.96"/>
    <n v="2"/>
    <n v="0"/>
    <n v="6.2208000000000006"/>
  </r>
  <r>
    <n v="4953"/>
    <x v="2450"/>
    <x v="3"/>
    <x v="166"/>
    <d v="2014-12-13T00:00:00"/>
    <s v="Second Class"/>
    <x v="127"/>
    <s v="Alan Schoenberger"/>
    <x v="1"/>
    <s v="United States"/>
    <s v="San Francisco"/>
    <x v="1"/>
    <n v="94109"/>
    <x v="1"/>
    <x v="1710"/>
    <x v="1"/>
    <x v="9"/>
    <x v="1690"/>
    <n v="69.48"/>
    <n v="1"/>
    <n v="0"/>
    <n v="20.843999999999994"/>
  </r>
  <r>
    <n v="4954"/>
    <x v="2451"/>
    <x v="1"/>
    <x v="199"/>
    <d v="2012-03-20T00:00:00"/>
    <s v="Standard Class"/>
    <x v="99"/>
    <s v="Michael Stewart"/>
    <x v="1"/>
    <s v="United States"/>
    <s v="New York City"/>
    <x v="15"/>
    <n v="10009"/>
    <x v="3"/>
    <x v="1300"/>
    <x v="2"/>
    <x v="7"/>
    <x v="1276"/>
    <n v="85.9"/>
    <n v="2"/>
    <n v="0"/>
    <n v="2.5769999999999982"/>
  </r>
  <r>
    <n v="4955"/>
    <x v="2452"/>
    <x v="2"/>
    <x v="3"/>
    <d v="2011-06-13T00:00:00"/>
    <s v="Second Class"/>
    <x v="131"/>
    <s v="Thomas Seio"/>
    <x v="1"/>
    <s v="United States"/>
    <s v="North Las Vegas"/>
    <x v="33"/>
    <n v="89031"/>
    <x v="1"/>
    <x v="679"/>
    <x v="1"/>
    <x v="6"/>
    <x v="673"/>
    <n v="18.060000000000002"/>
    <n v="7"/>
    <n v="0"/>
    <n v="4.6956000000000007"/>
  </r>
  <r>
    <n v="4956"/>
    <x v="2452"/>
    <x v="2"/>
    <x v="3"/>
    <d v="2011-06-13T00:00:00"/>
    <s v="Second Class"/>
    <x v="131"/>
    <s v="Thomas Seio"/>
    <x v="1"/>
    <s v="United States"/>
    <s v="North Las Vegas"/>
    <x v="33"/>
    <n v="89031"/>
    <x v="1"/>
    <x v="954"/>
    <x v="1"/>
    <x v="10"/>
    <x v="938"/>
    <n v="79.14"/>
    <n v="3"/>
    <n v="0"/>
    <n v="36.404399999999995"/>
  </r>
  <r>
    <n v="4957"/>
    <x v="2452"/>
    <x v="2"/>
    <x v="3"/>
    <d v="2011-06-13T00:00:00"/>
    <s v="Second Class"/>
    <x v="131"/>
    <s v="Thomas Seio"/>
    <x v="1"/>
    <s v="United States"/>
    <s v="North Las Vegas"/>
    <x v="33"/>
    <n v="89031"/>
    <x v="1"/>
    <x v="1456"/>
    <x v="0"/>
    <x v="5"/>
    <x v="1433"/>
    <n v="37.4"/>
    <n v="2"/>
    <n v="0"/>
    <n v="14.212"/>
  </r>
  <r>
    <n v="4958"/>
    <x v="2453"/>
    <x v="1"/>
    <x v="305"/>
    <d v="2012-03-26T00:00:00"/>
    <s v="Standard Class"/>
    <x v="300"/>
    <s v="Joe Kamberova"/>
    <x v="0"/>
    <s v="United States"/>
    <s v="Carrollton"/>
    <x v="5"/>
    <n v="75007"/>
    <x v="2"/>
    <x v="1375"/>
    <x v="1"/>
    <x v="8"/>
    <x v="1351"/>
    <n v="2.5119999999999996"/>
    <n v="2"/>
    <n v="0.8"/>
    <n v="-4.3960000000000026"/>
  </r>
  <r>
    <n v="4959"/>
    <x v="2453"/>
    <x v="1"/>
    <x v="305"/>
    <d v="2012-03-26T00:00:00"/>
    <s v="Standard Class"/>
    <x v="300"/>
    <s v="Joe Kamberova"/>
    <x v="0"/>
    <s v="United States"/>
    <s v="Carrollton"/>
    <x v="5"/>
    <n v="75007"/>
    <x v="2"/>
    <x v="1711"/>
    <x v="1"/>
    <x v="13"/>
    <x v="33"/>
    <n v="18.864000000000001"/>
    <n v="9"/>
    <n v="0.2"/>
    <n v="6.1307999999999998"/>
  </r>
  <r>
    <n v="4960"/>
    <x v="2454"/>
    <x v="0"/>
    <x v="741"/>
    <d v="2013-11-23T00:00:00"/>
    <s v="Standard Class"/>
    <x v="426"/>
    <s v="Tracy Collins"/>
    <x v="2"/>
    <s v="United States"/>
    <s v="Los Angeles"/>
    <x v="1"/>
    <n v="90008"/>
    <x v="1"/>
    <x v="1081"/>
    <x v="2"/>
    <x v="7"/>
    <x v="1062"/>
    <n v="61.192"/>
    <n v="1"/>
    <n v="0.2"/>
    <n v="6.1192000000000011"/>
  </r>
  <r>
    <n v="4961"/>
    <x v="2454"/>
    <x v="0"/>
    <x v="741"/>
    <d v="2013-11-23T00:00:00"/>
    <s v="Standard Class"/>
    <x v="426"/>
    <s v="Tracy Collins"/>
    <x v="2"/>
    <s v="United States"/>
    <s v="Los Angeles"/>
    <x v="1"/>
    <n v="90008"/>
    <x v="1"/>
    <x v="1527"/>
    <x v="1"/>
    <x v="9"/>
    <x v="1505"/>
    <n v="67.84"/>
    <n v="1"/>
    <n v="0"/>
    <n v="18.316800000000001"/>
  </r>
  <r>
    <n v="4962"/>
    <x v="2455"/>
    <x v="2"/>
    <x v="1009"/>
    <d v="2011-03-08T00:00:00"/>
    <s v="First Class"/>
    <x v="755"/>
    <s v="Aaron Bergman"/>
    <x v="0"/>
    <s v="United States"/>
    <s v="Seattle"/>
    <x v="4"/>
    <n v="98103"/>
    <x v="1"/>
    <x v="212"/>
    <x v="0"/>
    <x v="1"/>
    <x v="211"/>
    <n v="48.712000000000003"/>
    <n v="1"/>
    <n v="0.2"/>
    <n v="5.4800999999999966"/>
  </r>
  <r>
    <n v="4963"/>
    <x v="2455"/>
    <x v="2"/>
    <x v="1009"/>
    <d v="2011-03-08T00:00:00"/>
    <s v="First Class"/>
    <x v="755"/>
    <s v="Aaron Bergman"/>
    <x v="0"/>
    <s v="United States"/>
    <s v="Seattle"/>
    <x v="4"/>
    <n v="98103"/>
    <x v="1"/>
    <x v="250"/>
    <x v="1"/>
    <x v="6"/>
    <x v="248"/>
    <n v="17.940000000000001"/>
    <n v="3"/>
    <n v="0"/>
    <n v="4.6644000000000005"/>
  </r>
  <r>
    <n v="4964"/>
    <x v="2455"/>
    <x v="2"/>
    <x v="1009"/>
    <d v="2011-03-08T00:00:00"/>
    <s v="First Class"/>
    <x v="755"/>
    <s v="Aaron Bergman"/>
    <x v="0"/>
    <s v="United States"/>
    <s v="Seattle"/>
    <x v="4"/>
    <n v="98103"/>
    <x v="1"/>
    <x v="871"/>
    <x v="1"/>
    <x v="4"/>
    <x v="856"/>
    <n v="242.94"/>
    <n v="3"/>
    <n v="0"/>
    <n v="4.8588000000000164"/>
  </r>
  <r>
    <n v="4965"/>
    <x v="2456"/>
    <x v="0"/>
    <x v="666"/>
    <d v="2013-05-20T00:00:00"/>
    <s v="Second Class"/>
    <x v="24"/>
    <s v="Darren Powers"/>
    <x v="0"/>
    <s v="United States"/>
    <s v="Fort Lauderdale"/>
    <x v="2"/>
    <n v="33311"/>
    <x v="0"/>
    <x v="625"/>
    <x v="1"/>
    <x v="8"/>
    <x v="619"/>
    <n v="7.7640000000000011"/>
    <n v="4"/>
    <n v="0.7"/>
    <n v="-5.1760000000000002"/>
  </r>
  <r>
    <n v="4966"/>
    <x v="2457"/>
    <x v="1"/>
    <x v="442"/>
    <d v="2012-05-28T00:00:00"/>
    <s v="Second Class"/>
    <x v="388"/>
    <s v="Craig Yedwab"/>
    <x v="1"/>
    <s v="United States"/>
    <s v="Columbia"/>
    <x v="18"/>
    <n v="38401"/>
    <x v="0"/>
    <x v="1285"/>
    <x v="2"/>
    <x v="7"/>
    <x v="1262"/>
    <n v="467.03999999999996"/>
    <n v="4"/>
    <n v="0.2"/>
    <n v="58.379999999999939"/>
  </r>
  <r>
    <n v="4967"/>
    <x v="2458"/>
    <x v="1"/>
    <x v="991"/>
    <d v="2012-08-05T00:00:00"/>
    <s v="Second Class"/>
    <x v="534"/>
    <s v="Brad Eason"/>
    <x v="2"/>
    <s v="United States"/>
    <s v="Providence"/>
    <x v="34"/>
    <n v="2908"/>
    <x v="3"/>
    <x v="1300"/>
    <x v="2"/>
    <x v="7"/>
    <x v="1276"/>
    <n v="128.85000000000002"/>
    <n v="3"/>
    <n v="0"/>
    <n v="3.8654999999999973"/>
  </r>
  <r>
    <n v="4968"/>
    <x v="2458"/>
    <x v="1"/>
    <x v="991"/>
    <d v="2012-08-05T00:00:00"/>
    <s v="Second Class"/>
    <x v="534"/>
    <s v="Brad Eason"/>
    <x v="2"/>
    <s v="United States"/>
    <s v="Providence"/>
    <x v="34"/>
    <n v="2908"/>
    <x v="3"/>
    <x v="794"/>
    <x v="1"/>
    <x v="10"/>
    <x v="784"/>
    <n v="8.4"/>
    <n v="2"/>
    <n v="0"/>
    <n v="4.1159999999999997"/>
  </r>
  <r>
    <n v="4969"/>
    <x v="2458"/>
    <x v="1"/>
    <x v="991"/>
    <d v="2012-08-05T00:00:00"/>
    <s v="Second Class"/>
    <x v="534"/>
    <s v="Brad Eason"/>
    <x v="2"/>
    <s v="United States"/>
    <s v="Providence"/>
    <x v="34"/>
    <n v="2908"/>
    <x v="3"/>
    <x v="409"/>
    <x v="2"/>
    <x v="11"/>
    <x v="404"/>
    <n v="199.98"/>
    <n v="2"/>
    <n v="0"/>
    <n v="83.991600000000005"/>
  </r>
  <r>
    <n v="4970"/>
    <x v="2458"/>
    <x v="1"/>
    <x v="991"/>
    <d v="2012-08-05T00:00:00"/>
    <s v="Second Class"/>
    <x v="534"/>
    <s v="Brad Eason"/>
    <x v="2"/>
    <s v="United States"/>
    <s v="Providence"/>
    <x v="34"/>
    <n v="2908"/>
    <x v="3"/>
    <x v="913"/>
    <x v="0"/>
    <x v="1"/>
    <x v="896"/>
    <n v="110.98"/>
    <n v="1"/>
    <n v="0"/>
    <n v="15.537199999999999"/>
  </r>
  <r>
    <n v="4971"/>
    <x v="2459"/>
    <x v="0"/>
    <x v="61"/>
    <d v="2013-11-10T00:00:00"/>
    <s v="First Class"/>
    <x v="126"/>
    <s v="Kelly Lampkin"/>
    <x v="1"/>
    <s v="United States"/>
    <s v="Jacksonville"/>
    <x v="2"/>
    <n v="32216"/>
    <x v="0"/>
    <x v="70"/>
    <x v="0"/>
    <x v="1"/>
    <x v="70"/>
    <n v="207.98400000000004"/>
    <n v="2"/>
    <n v="0.2"/>
    <n v="-28.597800000000007"/>
  </r>
  <r>
    <n v="4972"/>
    <x v="2459"/>
    <x v="0"/>
    <x v="61"/>
    <d v="2013-11-10T00:00:00"/>
    <s v="First Class"/>
    <x v="126"/>
    <s v="Kelly Lampkin"/>
    <x v="1"/>
    <s v="United States"/>
    <s v="Jacksonville"/>
    <x v="2"/>
    <n v="32216"/>
    <x v="0"/>
    <x v="1437"/>
    <x v="1"/>
    <x v="10"/>
    <x v="1416"/>
    <n v="36.112000000000002"/>
    <n v="2"/>
    <n v="0.2"/>
    <n v="12.639200000000001"/>
  </r>
  <r>
    <n v="4973"/>
    <x v="2459"/>
    <x v="0"/>
    <x v="61"/>
    <d v="2013-11-10T00:00:00"/>
    <s v="First Class"/>
    <x v="126"/>
    <s v="Kelly Lampkin"/>
    <x v="1"/>
    <s v="United States"/>
    <s v="Jacksonville"/>
    <x v="2"/>
    <n v="32216"/>
    <x v="0"/>
    <x v="642"/>
    <x v="0"/>
    <x v="5"/>
    <x v="636"/>
    <n v="35.568000000000005"/>
    <n v="2"/>
    <n v="0.2"/>
    <n v="5.7797999999999963"/>
  </r>
  <r>
    <n v="4974"/>
    <x v="2459"/>
    <x v="0"/>
    <x v="61"/>
    <d v="2013-11-10T00:00:00"/>
    <s v="First Class"/>
    <x v="126"/>
    <s v="Kelly Lampkin"/>
    <x v="1"/>
    <s v="United States"/>
    <s v="Jacksonville"/>
    <x v="2"/>
    <n v="32216"/>
    <x v="0"/>
    <x v="417"/>
    <x v="1"/>
    <x v="10"/>
    <x v="412"/>
    <n v="88.768000000000001"/>
    <n v="2"/>
    <n v="0.2"/>
    <n v="31.068799999999996"/>
  </r>
  <r>
    <n v="4975"/>
    <x v="2460"/>
    <x v="0"/>
    <x v="77"/>
    <d v="2013-11-13T00:00:00"/>
    <s v="Standard Class"/>
    <x v="390"/>
    <s v="Penelope Sewall"/>
    <x v="2"/>
    <s v="United States"/>
    <s v="Oceanside"/>
    <x v="1"/>
    <n v="92054"/>
    <x v="1"/>
    <x v="1408"/>
    <x v="1"/>
    <x v="10"/>
    <x v="1386"/>
    <n v="12.9"/>
    <n v="2"/>
    <n v="0"/>
    <n v="6.3209999999999997"/>
  </r>
  <r>
    <n v="4976"/>
    <x v="2461"/>
    <x v="1"/>
    <x v="227"/>
    <d v="2012-09-23T00:00:00"/>
    <s v="Second Class"/>
    <x v="335"/>
    <s v="Justin Ritter"/>
    <x v="1"/>
    <s v="United States"/>
    <s v="Jacksonville"/>
    <x v="2"/>
    <n v="32216"/>
    <x v="0"/>
    <x v="769"/>
    <x v="2"/>
    <x v="11"/>
    <x v="761"/>
    <n v="717.12000000000012"/>
    <n v="9"/>
    <n v="0.2"/>
    <n v="152.38799999999992"/>
  </r>
  <r>
    <n v="4977"/>
    <x v="2462"/>
    <x v="1"/>
    <x v="214"/>
    <d v="2012-12-09T00:00:00"/>
    <s v="First Class"/>
    <x v="117"/>
    <s v="Alan Hwang"/>
    <x v="0"/>
    <s v="United States"/>
    <s v="New York City"/>
    <x v="15"/>
    <n v="10024"/>
    <x v="3"/>
    <x v="880"/>
    <x v="1"/>
    <x v="8"/>
    <x v="865"/>
    <n v="21.36"/>
    <n v="5"/>
    <n v="0.2"/>
    <n v="7.2089999999999996"/>
  </r>
  <r>
    <n v="4978"/>
    <x v="2462"/>
    <x v="1"/>
    <x v="214"/>
    <d v="2012-12-09T00:00:00"/>
    <s v="First Class"/>
    <x v="117"/>
    <s v="Alan Hwang"/>
    <x v="0"/>
    <s v="United States"/>
    <s v="New York City"/>
    <x v="15"/>
    <n v="10024"/>
    <x v="3"/>
    <x v="807"/>
    <x v="1"/>
    <x v="8"/>
    <x v="797"/>
    <n v="6.6879999999999997"/>
    <n v="2"/>
    <n v="0.2"/>
    <n v="2.3407999999999998"/>
  </r>
  <r>
    <n v="4979"/>
    <x v="2462"/>
    <x v="1"/>
    <x v="214"/>
    <d v="2012-12-09T00:00:00"/>
    <s v="First Class"/>
    <x v="117"/>
    <s v="Alan Hwang"/>
    <x v="0"/>
    <s v="United States"/>
    <s v="New York City"/>
    <x v="15"/>
    <n v="10024"/>
    <x v="3"/>
    <x v="957"/>
    <x v="2"/>
    <x v="7"/>
    <x v="941"/>
    <n v="773.94"/>
    <n v="6"/>
    <n v="0"/>
    <n v="224.4426"/>
  </r>
  <r>
    <n v="4980"/>
    <x v="2463"/>
    <x v="0"/>
    <x v="10"/>
    <d v="2013-12-14T00:00:00"/>
    <s v="Second Class"/>
    <x v="338"/>
    <s v="Rob Williams"/>
    <x v="1"/>
    <s v="United States"/>
    <s v="Chicago"/>
    <x v="10"/>
    <n v="60610"/>
    <x v="2"/>
    <x v="1257"/>
    <x v="1"/>
    <x v="14"/>
    <x v="1232"/>
    <n v="20.568000000000001"/>
    <n v="3"/>
    <n v="0.2"/>
    <n v="1.5426000000000002"/>
  </r>
  <r>
    <n v="4981"/>
    <x v="2463"/>
    <x v="0"/>
    <x v="10"/>
    <d v="2013-12-14T00:00:00"/>
    <s v="Second Class"/>
    <x v="338"/>
    <s v="Rob Williams"/>
    <x v="1"/>
    <s v="United States"/>
    <s v="Chicago"/>
    <x v="10"/>
    <n v="60610"/>
    <x v="2"/>
    <x v="930"/>
    <x v="1"/>
    <x v="9"/>
    <x v="914"/>
    <n v="4.355999999999999"/>
    <n v="2"/>
    <n v="0.8"/>
    <n v="-11.761200000000002"/>
  </r>
  <r>
    <n v="4982"/>
    <x v="2463"/>
    <x v="0"/>
    <x v="10"/>
    <d v="2013-12-14T00:00:00"/>
    <s v="Second Class"/>
    <x v="338"/>
    <s v="Rob Williams"/>
    <x v="1"/>
    <s v="United States"/>
    <s v="Chicago"/>
    <x v="10"/>
    <n v="60610"/>
    <x v="2"/>
    <x v="1628"/>
    <x v="2"/>
    <x v="11"/>
    <x v="1609"/>
    <n v="19.040000000000003"/>
    <n v="4"/>
    <n v="0.2"/>
    <n v="-1.4279999999999999"/>
  </r>
  <r>
    <n v="4983"/>
    <x v="2464"/>
    <x v="2"/>
    <x v="912"/>
    <d v="2011-11-22T00:00:00"/>
    <s v="Standard Class"/>
    <x v="340"/>
    <s v="Adam Hart"/>
    <x v="1"/>
    <s v="United States"/>
    <s v="Huntington Beach"/>
    <x v="1"/>
    <n v="92646"/>
    <x v="1"/>
    <x v="709"/>
    <x v="1"/>
    <x v="2"/>
    <x v="701"/>
    <n v="5.22"/>
    <n v="2"/>
    <n v="0"/>
    <n v="2.4011999999999998"/>
  </r>
  <r>
    <n v="4984"/>
    <x v="2465"/>
    <x v="0"/>
    <x v="61"/>
    <d v="2013-11-11T00:00:00"/>
    <s v="Second Class"/>
    <x v="5"/>
    <s v="Irene Maddox"/>
    <x v="0"/>
    <s v="United States"/>
    <s v="San Diego"/>
    <x v="1"/>
    <n v="92105"/>
    <x v="1"/>
    <x v="86"/>
    <x v="1"/>
    <x v="4"/>
    <x v="86"/>
    <n v="84.84"/>
    <n v="3"/>
    <n v="0"/>
    <n v="22.9068"/>
  </r>
  <r>
    <n v="4985"/>
    <x v="2466"/>
    <x v="1"/>
    <x v="684"/>
    <d v="2012-09-10T00:00:00"/>
    <s v="Standard Class"/>
    <x v="316"/>
    <s v="Cyma Kinney"/>
    <x v="1"/>
    <s v="United States"/>
    <s v="Nashville"/>
    <x v="18"/>
    <n v="37211"/>
    <x v="0"/>
    <x v="804"/>
    <x v="1"/>
    <x v="13"/>
    <x v="794"/>
    <n v="7.2400000000000011"/>
    <n v="5"/>
    <n v="0.2"/>
    <n v="1.1764999999999992"/>
  </r>
  <r>
    <n v="4986"/>
    <x v="2467"/>
    <x v="2"/>
    <x v="1010"/>
    <d v="2011-09-03T00:00:00"/>
    <s v="Same Day"/>
    <x v="369"/>
    <s v="Allen Goldenen"/>
    <x v="0"/>
    <s v="United States"/>
    <s v="New York City"/>
    <x v="15"/>
    <n v="10009"/>
    <x v="3"/>
    <x v="782"/>
    <x v="1"/>
    <x v="2"/>
    <x v="773"/>
    <n v="14.399999999999999"/>
    <n v="5"/>
    <n v="0"/>
    <n v="7.056"/>
  </r>
  <r>
    <n v="4987"/>
    <x v="2468"/>
    <x v="0"/>
    <x v="423"/>
    <d v="2013-04-29T00:00:00"/>
    <s v="Standard Class"/>
    <x v="642"/>
    <s v="Craig Leslie"/>
    <x v="2"/>
    <s v="United States"/>
    <s v="Colorado Springs"/>
    <x v="22"/>
    <n v="80906"/>
    <x v="1"/>
    <x v="490"/>
    <x v="1"/>
    <x v="10"/>
    <x v="485"/>
    <n v="15.552000000000003"/>
    <n v="3"/>
    <n v="0.2"/>
    <n v="5.4432"/>
  </r>
  <r>
    <n v="4988"/>
    <x v="2468"/>
    <x v="0"/>
    <x v="423"/>
    <d v="2013-04-29T00:00:00"/>
    <s v="Standard Class"/>
    <x v="642"/>
    <s v="Craig Leslie"/>
    <x v="2"/>
    <s v="United States"/>
    <s v="Colorado Springs"/>
    <x v="22"/>
    <n v="80906"/>
    <x v="1"/>
    <x v="157"/>
    <x v="0"/>
    <x v="1"/>
    <x v="156"/>
    <n v="1325.76"/>
    <n v="6"/>
    <n v="0.2"/>
    <n v="149.14799999999991"/>
  </r>
  <r>
    <n v="4989"/>
    <x v="2468"/>
    <x v="0"/>
    <x v="423"/>
    <d v="2013-04-29T00:00:00"/>
    <s v="Standard Class"/>
    <x v="642"/>
    <s v="Craig Leslie"/>
    <x v="2"/>
    <s v="United States"/>
    <s v="Colorado Springs"/>
    <x v="22"/>
    <n v="80906"/>
    <x v="1"/>
    <x v="1499"/>
    <x v="1"/>
    <x v="8"/>
    <x v="1478"/>
    <n v="3.1080000000000001"/>
    <n v="2"/>
    <n v="0.7"/>
    <n v="-2.1755999999999993"/>
  </r>
  <r>
    <n v="4990"/>
    <x v="2469"/>
    <x v="3"/>
    <x v="515"/>
    <d v="2014-09-05T00:00:00"/>
    <s v="Standard Class"/>
    <x v="585"/>
    <s v="Arthur Wiediger"/>
    <x v="2"/>
    <s v="United States"/>
    <s v="San Francisco"/>
    <x v="1"/>
    <n v="94110"/>
    <x v="1"/>
    <x v="757"/>
    <x v="1"/>
    <x v="8"/>
    <x v="748"/>
    <n v="6.6719999999999988"/>
    <n v="3"/>
    <n v="0.2"/>
    <n v="2.1683999999999997"/>
  </r>
  <r>
    <n v="4991"/>
    <x v="2469"/>
    <x v="3"/>
    <x v="515"/>
    <d v="2014-09-05T00:00:00"/>
    <s v="Standard Class"/>
    <x v="585"/>
    <s v="Arthur Wiediger"/>
    <x v="2"/>
    <s v="United States"/>
    <s v="San Francisco"/>
    <x v="1"/>
    <n v="94110"/>
    <x v="1"/>
    <x v="883"/>
    <x v="2"/>
    <x v="7"/>
    <x v="1471"/>
    <n v="689.40800000000002"/>
    <n v="4"/>
    <n v="0.2"/>
    <n v="77.558399999999978"/>
  </r>
  <r>
    <n v="4992"/>
    <x v="2470"/>
    <x v="3"/>
    <x v="226"/>
    <d v="2014-12-14T00:00:00"/>
    <s v="Standard Class"/>
    <x v="428"/>
    <s v="Henry Goldwyn"/>
    <x v="1"/>
    <s v="United States"/>
    <s v="Chicago"/>
    <x v="10"/>
    <n v="60653"/>
    <x v="2"/>
    <x v="1625"/>
    <x v="1"/>
    <x v="8"/>
    <x v="1606"/>
    <n v="1889.9899999999998"/>
    <n v="5"/>
    <n v="0.8"/>
    <n v="-2929.4845000000005"/>
  </r>
  <r>
    <n v="4993"/>
    <x v="2471"/>
    <x v="1"/>
    <x v="217"/>
    <d v="2012-12-25T00:00:00"/>
    <s v="Standard Class"/>
    <x v="516"/>
    <s v="Robert Barroso"/>
    <x v="1"/>
    <s v="United States"/>
    <s v="Memphis"/>
    <x v="18"/>
    <n v="38109"/>
    <x v="0"/>
    <x v="755"/>
    <x v="1"/>
    <x v="12"/>
    <x v="746"/>
    <n v="55.936000000000007"/>
    <n v="8"/>
    <n v="0.2"/>
    <n v="18.878399999999999"/>
  </r>
  <r>
    <n v="4994"/>
    <x v="2471"/>
    <x v="1"/>
    <x v="217"/>
    <d v="2012-12-25T00:00:00"/>
    <s v="Standard Class"/>
    <x v="516"/>
    <s v="Robert Barroso"/>
    <x v="1"/>
    <s v="United States"/>
    <s v="Memphis"/>
    <x v="18"/>
    <n v="38109"/>
    <x v="0"/>
    <x v="1240"/>
    <x v="1"/>
    <x v="2"/>
    <x v="1214"/>
    <n v="18.431999999999999"/>
    <n v="8"/>
    <n v="0.2"/>
    <n v="5.9903999999999984"/>
  </r>
  <r>
    <n v="4995"/>
    <x v="2471"/>
    <x v="1"/>
    <x v="217"/>
    <d v="2012-12-25T00:00:00"/>
    <s v="Standard Class"/>
    <x v="516"/>
    <s v="Robert Barroso"/>
    <x v="1"/>
    <s v="United States"/>
    <s v="Memphis"/>
    <x v="18"/>
    <n v="38109"/>
    <x v="0"/>
    <x v="534"/>
    <x v="0"/>
    <x v="5"/>
    <x v="529"/>
    <n v="20.32"/>
    <n v="5"/>
    <n v="0.2"/>
    <n v="3.5559999999999992"/>
  </r>
  <r>
    <n v="4996"/>
    <x v="2472"/>
    <x v="2"/>
    <x v="130"/>
    <d v="2011-11-10T00:00:00"/>
    <s v="Standard Class"/>
    <x v="449"/>
    <s v="Sam Zeldin"/>
    <x v="2"/>
    <s v="United States"/>
    <s v="New York City"/>
    <x v="15"/>
    <n v="10011"/>
    <x v="3"/>
    <x v="1526"/>
    <x v="1"/>
    <x v="8"/>
    <x v="1504"/>
    <n v="52.064"/>
    <n v="4"/>
    <n v="0.2"/>
    <n v="18.873199999999997"/>
  </r>
  <r>
    <n v="4997"/>
    <x v="2473"/>
    <x v="3"/>
    <x v="434"/>
    <d v="2014-03-16T00:00:00"/>
    <s v="Standard Class"/>
    <x v="754"/>
    <s v="Karen Seio"/>
    <x v="1"/>
    <s v="United States"/>
    <s v="Raleigh"/>
    <x v="3"/>
    <n v="27604"/>
    <x v="0"/>
    <x v="1712"/>
    <x v="1"/>
    <x v="9"/>
    <x v="1691"/>
    <n v="48.783999999999999"/>
    <n v="1"/>
    <n v="0.2"/>
    <n v="3.6587999999999976"/>
  </r>
  <r>
    <n v="4998"/>
    <x v="2473"/>
    <x v="3"/>
    <x v="434"/>
    <d v="2014-03-16T00:00:00"/>
    <s v="Standard Class"/>
    <x v="754"/>
    <s v="Karen Seio"/>
    <x v="1"/>
    <s v="United States"/>
    <s v="Raleigh"/>
    <x v="3"/>
    <n v="27604"/>
    <x v="0"/>
    <x v="634"/>
    <x v="1"/>
    <x v="8"/>
    <x v="628"/>
    <n v="13.092000000000002"/>
    <n v="4"/>
    <n v="0.7"/>
    <n v="-10.037199999999999"/>
  </r>
  <r>
    <n v="4999"/>
    <x v="2474"/>
    <x v="0"/>
    <x v="1011"/>
    <d v="2013-02-04T00:00:00"/>
    <s v="Standard Class"/>
    <x v="337"/>
    <s v="Sample Company A"/>
    <x v="2"/>
    <s v="United States"/>
    <s v="Los Angeles"/>
    <x v="1"/>
    <n v="90045"/>
    <x v="1"/>
    <x v="1546"/>
    <x v="2"/>
    <x v="7"/>
    <x v="1525"/>
    <n v="109.59200000000001"/>
    <n v="1"/>
    <n v="0.2"/>
    <n v="8.2194000000000003"/>
  </r>
  <r>
    <n v="5000"/>
    <x v="2474"/>
    <x v="0"/>
    <x v="1011"/>
    <d v="2013-02-04T00:00:00"/>
    <s v="Standard Class"/>
    <x v="337"/>
    <s v="Sample Company A"/>
    <x v="2"/>
    <s v="United States"/>
    <s v="Los Angeles"/>
    <x v="1"/>
    <n v="90045"/>
    <x v="1"/>
    <x v="1713"/>
    <x v="1"/>
    <x v="10"/>
    <x v="33"/>
    <n v="56.7"/>
    <n v="5"/>
    <n v="0"/>
    <n v="27.782999999999998"/>
  </r>
  <r>
    <n v="5001"/>
    <x v="2475"/>
    <x v="3"/>
    <x v="917"/>
    <d v="2014-05-13T00:00:00"/>
    <s v="Standard Class"/>
    <x v="144"/>
    <s v="Adam Bellavance"/>
    <x v="2"/>
    <s v="United States"/>
    <s v="Los Angeles"/>
    <x v="1"/>
    <n v="90004"/>
    <x v="1"/>
    <x v="1105"/>
    <x v="2"/>
    <x v="11"/>
    <x v="1085"/>
    <n v="79.989999999999995"/>
    <n v="1"/>
    <n v="0"/>
    <n v="28.796399999999998"/>
  </r>
  <r>
    <n v="5002"/>
    <x v="2476"/>
    <x v="0"/>
    <x v="1012"/>
    <d v="2013-05-25T00:00:00"/>
    <s v="Same Day"/>
    <x v="258"/>
    <s v="Eugene Hildebrand"/>
    <x v="2"/>
    <s v="United States"/>
    <s v="Newport News"/>
    <x v="17"/>
    <n v="23602"/>
    <x v="0"/>
    <x v="1205"/>
    <x v="1"/>
    <x v="14"/>
    <x v="1181"/>
    <n v="69.5"/>
    <n v="5"/>
    <n v="0"/>
    <n v="20.154999999999994"/>
  </r>
  <r>
    <n v="5003"/>
    <x v="2476"/>
    <x v="0"/>
    <x v="1012"/>
    <d v="2013-05-25T00:00:00"/>
    <s v="Same Day"/>
    <x v="258"/>
    <s v="Eugene Hildebrand"/>
    <x v="2"/>
    <s v="United States"/>
    <s v="Newport News"/>
    <x v="17"/>
    <n v="23602"/>
    <x v="0"/>
    <x v="136"/>
    <x v="1"/>
    <x v="10"/>
    <x v="136"/>
    <n v="191.6"/>
    <n v="4"/>
    <n v="0"/>
    <n v="91.967999999999989"/>
  </r>
  <r>
    <n v="5004"/>
    <x v="2477"/>
    <x v="0"/>
    <x v="877"/>
    <d v="2013-10-13T00:00:00"/>
    <s v="Standard Class"/>
    <x v="693"/>
    <s v="Cindy Chapman"/>
    <x v="0"/>
    <s v="United States"/>
    <s v="Los Angeles"/>
    <x v="1"/>
    <n v="90032"/>
    <x v="1"/>
    <x v="1714"/>
    <x v="1"/>
    <x v="10"/>
    <x v="1692"/>
    <n v="10.56"/>
    <n v="2"/>
    <n v="0"/>
    <n v="5.0688000000000004"/>
  </r>
  <r>
    <n v="5005"/>
    <x v="2478"/>
    <x v="2"/>
    <x v="1013"/>
    <d v="2011-05-02T00:00:00"/>
    <s v="Second Class"/>
    <x v="612"/>
    <s v="Tamara Manning"/>
    <x v="0"/>
    <s v="United States"/>
    <s v="Jackson"/>
    <x v="35"/>
    <n v="39212"/>
    <x v="0"/>
    <x v="1365"/>
    <x v="2"/>
    <x v="11"/>
    <x v="1342"/>
    <n v="47.79"/>
    <n v="3"/>
    <n v="0"/>
    <n v="16.2486"/>
  </r>
  <r>
    <n v="5006"/>
    <x v="2479"/>
    <x v="1"/>
    <x v="113"/>
    <d v="2012-11-14T00:00:00"/>
    <s v="Second Class"/>
    <x v="281"/>
    <s v="Steve Chapman"/>
    <x v="1"/>
    <s v="United States"/>
    <s v="Richmond"/>
    <x v="14"/>
    <n v="47374"/>
    <x v="2"/>
    <x v="384"/>
    <x v="1"/>
    <x v="4"/>
    <x v="380"/>
    <n v="714.30000000000007"/>
    <n v="5"/>
    <n v="0"/>
    <n v="207.14699999999993"/>
  </r>
  <r>
    <n v="5007"/>
    <x v="2480"/>
    <x v="1"/>
    <x v="529"/>
    <d v="2012-11-14T00:00:00"/>
    <s v="Standard Class"/>
    <x v="656"/>
    <s v="Dean percer"/>
    <x v="2"/>
    <s v="United States"/>
    <s v="New York City"/>
    <x v="15"/>
    <n v="10035"/>
    <x v="3"/>
    <x v="1715"/>
    <x v="2"/>
    <x v="15"/>
    <x v="1693"/>
    <n v="2321.9"/>
    <n v="2"/>
    <n v="0"/>
    <n v="1114.5119999999999"/>
  </r>
  <r>
    <n v="5008"/>
    <x v="2480"/>
    <x v="1"/>
    <x v="529"/>
    <d v="2012-11-14T00:00:00"/>
    <s v="Standard Class"/>
    <x v="656"/>
    <s v="Dean percer"/>
    <x v="2"/>
    <s v="United States"/>
    <s v="New York City"/>
    <x v="15"/>
    <n v="10035"/>
    <x v="3"/>
    <x v="1198"/>
    <x v="1"/>
    <x v="4"/>
    <x v="1174"/>
    <n v="17.940000000000001"/>
    <n v="3"/>
    <n v="0"/>
    <n v="3.0497999999999985"/>
  </r>
  <r>
    <n v="5009"/>
    <x v="2481"/>
    <x v="1"/>
    <x v="67"/>
    <d v="2012-09-14T00:00:00"/>
    <s v="Standard Class"/>
    <x v="756"/>
    <s v="Lisa Ryan"/>
    <x v="1"/>
    <s v="United States"/>
    <s v="Philadelphia"/>
    <x v="9"/>
    <n v="19134"/>
    <x v="3"/>
    <x v="132"/>
    <x v="1"/>
    <x v="8"/>
    <x v="132"/>
    <n v="9.5220000000000002"/>
    <n v="1"/>
    <n v="0.7"/>
    <n v="-6.9827999999999975"/>
  </r>
  <r>
    <n v="5010"/>
    <x v="2481"/>
    <x v="1"/>
    <x v="67"/>
    <d v="2012-09-14T00:00:00"/>
    <s v="Standard Class"/>
    <x v="756"/>
    <s v="Lisa Ryan"/>
    <x v="1"/>
    <s v="United States"/>
    <s v="Philadelphia"/>
    <x v="9"/>
    <n v="19134"/>
    <x v="3"/>
    <x v="420"/>
    <x v="2"/>
    <x v="7"/>
    <x v="415"/>
    <n v="791.96399999999994"/>
    <n v="6"/>
    <n v="0.4"/>
    <n v="-131.9940000000002"/>
  </r>
  <r>
    <n v="5011"/>
    <x v="2481"/>
    <x v="1"/>
    <x v="67"/>
    <d v="2012-09-14T00:00:00"/>
    <s v="Standard Class"/>
    <x v="756"/>
    <s v="Lisa Ryan"/>
    <x v="1"/>
    <s v="United States"/>
    <s v="Philadelphia"/>
    <x v="9"/>
    <n v="19134"/>
    <x v="3"/>
    <x v="520"/>
    <x v="1"/>
    <x v="8"/>
    <x v="515"/>
    <n v="4.9230000000000009"/>
    <n v="3"/>
    <n v="0.7"/>
    <n v="-3.9383999999999997"/>
  </r>
  <r>
    <n v="5012"/>
    <x v="2482"/>
    <x v="3"/>
    <x v="943"/>
    <d v="2014-05-14T00:00:00"/>
    <s v="First Class"/>
    <x v="477"/>
    <s v="Todd Sumrall"/>
    <x v="1"/>
    <s v="United States"/>
    <s v="Phoenix"/>
    <x v="16"/>
    <n v="85023"/>
    <x v="1"/>
    <x v="899"/>
    <x v="0"/>
    <x v="0"/>
    <x v="883"/>
    <n v="209.97900000000001"/>
    <n v="7"/>
    <n v="0.7"/>
    <n v="-356.96429999999998"/>
  </r>
  <r>
    <n v="5013"/>
    <x v="2483"/>
    <x v="3"/>
    <x v="246"/>
    <d v="2014-07-27T00:00:00"/>
    <s v="Standard Class"/>
    <x v="680"/>
    <s v="Sean Wendt"/>
    <x v="2"/>
    <s v="United States"/>
    <s v="Cleveland"/>
    <x v="24"/>
    <n v="44105"/>
    <x v="3"/>
    <x v="443"/>
    <x v="1"/>
    <x v="8"/>
    <x v="438"/>
    <n v="33.930000000000007"/>
    <n v="3"/>
    <n v="0.7"/>
    <n v="-22.619999999999997"/>
  </r>
  <r>
    <n v="5014"/>
    <x v="2483"/>
    <x v="3"/>
    <x v="246"/>
    <d v="2014-07-27T00:00:00"/>
    <s v="Standard Class"/>
    <x v="680"/>
    <s v="Sean Wendt"/>
    <x v="2"/>
    <s v="United States"/>
    <s v="Cleveland"/>
    <x v="24"/>
    <n v="44105"/>
    <x v="3"/>
    <x v="1716"/>
    <x v="1"/>
    <x v="4"/>
    <x v="1694"/>
    <n v="222.32000000000005"/>
    <n v="7"/>
    <n v="0.2"/>
    <n v="25.010999999999967"/>
  </r>
  <r>
    <n v="5015"/>
    <x v="2483"/>
    <x v="3"/>
    <x v="246"/>
    <d v="2014-07-27T00:00:00"/>
    <s v="Standard Class"/>
    <x v="680"/>
    <s v="Sean Wendt"/>
    <x v="2"/>
    <s v="United States"/>
    <s v="Cleveland"/>
    <x v="24"/>
    <n v="44105"/>
    <x v="3"/>
    <x v="1717"/>
    <x v="2"/>
    <x v="7"/>
    <x v="1695"/>
    <n v="210.56400000000002"/>
    <n v="6"/>
    <n v="0.4"/>
    <n v="-52.640999999999991"/>
  </r>
  <r>
    <n v="5016"/>
    <x v="2484"/>
    <x v="2"/>
    <x v="156"/>
    <d v="2011-11-29T00:00:00"/>
    <s v="Standard Class"/>
    <x v="513"/>
    <s v="Thea Hendricks"/>
    <x v="0"/>
    <s v="United States"/>
    <s v="Toledo"/>
    <x v="24"/>
    <n v="43615"/>
    <x v="3"/>
    <x v="191"/>
    <x v="0"/>
    <x v="5"/>
    <x v="190"/>
    <n v="35.168000000000006"/>
    <n v="7"/>
    <n v="0.2"/>
    <n v="9.6712000000000025"/>
  </r>
  <r>
    <n v="5017"/>
    <x v="2484"/>
    <x v="2"/>
    <x v="156"/>
    <d v="2011-11-29T00:00:00"/>
    <s v="Standard Class"/>
    <x v="513"/>
    <s v="Thea Hendricks"/>
    <x v="0"/>
    <s v="United States"/>
    <s v="Toledo"/>
    <x v="24"/>
    <n v="43615"/>
    <x v="3"/>
    <x v="1718"/>
    <x v="2"/>
    <x v="7"/>
    <x v="1696"/>
    <n v="1502.376"/>
    <n v="4"/>
    <n v="0.4"/>
    <n v="-250.39600000000019"/>
  </r>
  <r>
    <n v="5018"/>
    <x v="2485"/>
    <x v="2"/>
    <x v="647"/>
    <d v="2011-11-18T00:00:00"/>
    <s v="First Class"/>
    <x v="757"/>
    <s v="Shahid Shariari"/>
    <x v="0"/>
    <s v="United States"/>
    <s v="Los Angeles"/>
    <x v="1"/>
    <n v="90008"/>
    <x v="1"/>
    <x v="224"/>
    <x v="0"/>
    <x v="5"/>
    <x v="222"/>
    <n v="10.11"/>
    <n v="3"/>
    <n v="0"/>
    <n v="3.2351999999999994"/>
  </r>
  <r>
    <n v="5019"/>
    <x v="2485"/>
    <x v="2"/>
    <x v="647"/>
    <d v="2011-11-18T00:00:00"/>
    <s v="First Class"/>
    <x v="757"/>
    <s v="Shahid Shariari"/>
    <x v="0"/>
    <s v="United States"/>
    <s v="Los Angeles"/>
    <x v="1"/>
    <n v="90008"/>
    <x v="1"/>
    <x v="217"/>
    <x v="2"/>
    <x v="11"/>
    <x v="216"/>
    <n v="772.47"/>
    <n v="3"/>
    <n v="0"/>
    <n v="146.76929999999993"/>
  </r>
  <r>
    <n v="5020"/>
    <x v="2485"/>
    <x v="2"/>
    <x v="647"/>
    <d v="2011-11-18T00:00:00"/>
    <s v="First Class"/>
    <x v="757"/>
    <s v="Shahid Shariari"/>
    <x v="0"/>
    <s v="United States"/>
    <s v="Los Angeles"/>
    <x v="1"/>
    <n v="90008"/>
    <x v="1"/>
    <x v="682"/>
    <x v="1"/>
    <x v="14"/>
    <x v="676"/>
    <n v="20.46"/>
    <n v="2"/>
    <n v="0"/>
    <n v="5.3196000000000012"/>
  </r>
  <r>
    <n v="5021"/>
    <x v="2486"/>
    <x v="3"/>
    <x v="721"/>
    <d v="2014-03-26T00:00:00"/>
    <s v="Second Class"/>
    <x v="89"/>
    <s v="Mary Zewe"/>
    <x v="1"/>
    <s v="United States"/>
    <s v="New York City"/>
    <x v="15"/>
    <n v="10011"/>
    <x v="3"/>
    <x v="413"/>
    <x v="1"/>
    <x v="14"/>
    <x v="408"/>
    <n v="347.58"/>
    <n v="3"/>
    <n v="0"/>
    <n v="17.378999999999976"/>
  </r>
  <r>
    <n v="5022"/>
    <x v="2487"/>
    <x v="0"/>
    <x v="122"/>
    <d v="2013-12-25T00:00:00"/>
    <s v="Standard Class"/>
    <x v="188"/>
    <s v="Jeremy Ellison"/>
    <x v="0"/>
    <s v="United States"/>
    <s v="San Diego"/>
    <x v="1"/>
    <n v="92037"/>
    <x v="1"/>
    <x v="477"/>
    <x v="2"/>
    <x v="11"/>
    <x v="473"/>
    <n v="72.64"/>
    <n v="2"/>
    <n v="0"/>
    <n v="21.791999999999994"/>
  </r>
  <r>
    <n v="5023"/>
    <x v="2487"/>
    <x v="0"/>
    <x v="122"/>
    <d v="2013-12-25T00:00:00"/>
    <s v="Standard Class"/>
    <x v="188"/>
    <s v="Jeremy Ellison"/>
    <x v="0"/>
    <s v="United States"/>
    <s v="San Diego"/>
    <x v="1"/>
    <n v="92037"/>
    <x v="1"/>
    <x v="217"/>
    <x v="2"/>
    <x v="11"/>
    <x v="216"/>
    <n v="772.47"/>
    <n v="3"/>
    <n v="0"/>
    <n v="146.76929999999993"/>
  </r>
  <r>
    <n v="5024"/>
    <x v="2487"/>
    <x v="0"/>
    <x v="122"/>
    <d v="2013-12-25T00:00:00"/>
    <s v="Standard Class"/>
    <x v="188"/>
    <s v="Jeremy Ellison"/>
    <x v="0"/>
    <s v="United States"/>
    <s v="San Diego"/>
    <x v="1"/>
    <n v="92037"/>
    <x v="1"/>
    <x v="1611"/>
    <x v="0"/>
    <x v="5"/>
    <x v="1593"/>
    <n v="39.92"/>
    <n v="4"/>
    <n v="0"/>
    <n v="11.177600000000002"/>
  </r>
  <r>
    <n v="5025"/>
    <x v="2488"/>
    <x v="3"/>
    <x v="570"/>
    <d v="2014-08-04T00:00:00"/>
    <s v="Standard Class"/>
    <x v="288"/>
    <s v="Roland Fjeld"/>
    <x v="0"/>
    <s v="United States"/>
    <s v="Oklahoma City"/>
    <x v="26"/>
    <n v="73120"/>
    <x v="2"/>
    <x v="1595"/>
    <x v="1"/>
    <x v="8"/>
    <x v="1578"/>
    <n v="33.479999999999997"/>
    <n v="2"/>
    <n v="0"/>
    <n v="16.405199999999997"/>
  </r>
  <r>
    <n v="5026"/>
    <x v="2488"/>
    <x v="3"/>
    <x v="570"/>
    <d v="2014-08-04T00:00:00"/>
    <s v="Standard Class"/>
    <x v="288"/>
    <s v="Roland Fjeld"/>
    <x v="0"/>
    <s v="United States"/>
    <s v="Oklahoma City"/>
    <x v="26"/>
    <n v="73120"/>
    <x v="2"/>
    <x v="348"/>
    <x v="2"/>
    <x v="7"/>
    <x v="344"/>
    <n v="461.97"/>
    <n v="3"/>
    <n v="0"/>
    <n v="133.97129999999996"/>
  </r>
  <r>
    <n v="5027"/>
    <x v="2488"/>
    <x v="3"/>
    <x v="570"/>
    <d v="2014-08-04T00:00:00"/>
    <s v="Standard Class"/>
    <x v="288"/>
    <s v="Roland Fjeld"/>
    <x v="0"/>
    <s v="United States"/>
    <s v="Oklahoma City"/>
    <x v="26"/>
    <n v="73120"/>
    <x v="2"/>
    <x v="14"/>
    <x v="1"/>
    <x v="9"/>
    <x v="14"/>
    <n v="137.62"/>
    <n v="2"/>
    <n v="0"/>
    <n v="60.552800000000005"/>
  </r>
  <r>
    <n v="5028"/>
    <x v="2488"/>
    <x v="3"/>
    <x v="570"/>
    <d v="2014-08-04T00:00:00"/>
    <s v="Standard Class"/>
    <x v="288"/>
    <s v="Roland Fjeld"/>
    <x v="0"/>
    <s v="United States"/>
    <s v="Oklahoma City"/>
    <x v="26"/>
    <n v="73120"/>
    <x v="2"/>
    <x v="1719"/>
    <x v="0"/>
    <x v="1"/>
    <x v="1697"/>
    <n v="302.67"/>
    <n v="3"/>
    <n v="0"/>
    <n v="72.640799999999999"/>
  </r>
  <r>
    <n v="5029"/>
    <x v="2489"/>
    <x v="2"/>
    <x v="814"/>
    <d v="2011-09-07T00:00:00"/>
    <s v="Second Class"/>
    <x v="610"/>
    <s v="Christina VanderZanden"/>
    <x v="0"/>
    <s v="United States"/>
    <s v="Chicago"/>
    <x v="10"/>
    <n v="60653"/>
    <x v="2"/>
    <x v="590"/>
    <x v="2"/>
    <x v="11"/>
    <x v="585"/>
    <n v="239.976"/>
    <n v="3"/>
    <n v="0.2"/>
    <n v="53.994600000000005"/>
  </r>
  <r>
    <n v="5030"/>
    <x v="2490"/>
    <x v="3"/>
    <x v="926"/>
    <d v="2014-02-03T00:00:00"/>
    <s v="Standard Class"/>
    <x v="364"/>
    <s v="Vivek Gonzalez"/>
    <x v="0"/>
    <s v="United States"/>
    <s v="San Francisco"/>
    <x v="1"/>
    <n v="94109"/>
    <x v="1"/>
    <x v="1477"/>
    <x v="1"/>
    <x v="6"/>
    <x v="1455"/>
    <n v="8.34"/>
    <n v="3"/>
    <n v="0"/>
    <n v="2.1683999999999997"/>
  </r>
  <r>
    <n v="5031"/>
    <x v="2490"/>
    <x v="3"/>
    <x v="926"/>
    <d v="2014-02-03T00:00:00"/>
    <s v="Standard Class"/>
    <x v="364"/>
    <s v="Vivek Gonzalez"/>
    <x v="0"/>
    <s v="United States"/>
    <s v="San Francisco"/>
    <x v="1"/>
    <n v="94109"/>
    <x v="1"/>
    <x v="1257"/>
    <x v="1"/>
    <x v="14"/>
    <x v="1232"/>
    <n v="8.57"/>
    <n v="1"/>
    <n v="0"/>
    <n v="2.2282000000000002"/>
  </r>
  <r>
    <n v="5032"/>
    <x v="2490"/>
    <x v="3"/>
    <x v="926"/>
    <d v="2014-02-03T00:00:00"/>
    <s v="Standard Class"/>
    <x v="364"/>
    <s v="Vivek Gonzalez"/>
    <x v="0"/>
    <s v="United States"/>
    <s v="San Francisco"/>
    <x v="1"/>
    <n v="94109"/>
    <x v="1"/>
    <x v="440"/>
    <x v="1"/>
    <x v="8"/>
    <x v="435"/>
    <n v="119.61600000000001"/>
    <n v="8"/>
    <n v="0.2"/>
    <n v="40.370399999999997"/>
  </r>
  <r>
    <n v="5033"/>
    <x v="2491"/>
    <x v="0"/>
    <x v="482"/>
    <d v="2014-01-03T00:00:00"/>
    <s v="Standard Class"/>
    <x v="179"/>
    <s v="Brenda Bowman"/>
    <x v="1"/>
    <s v="United States"/>
    <s v="Vineland"/>
    <x v="30"/>
    <n v="8360"/>
    <x v="3"/>
    <x v="56"/>
    <x v="0"/>
    <x v="1"/>
    <x v="56"/>
    <n v="212.94"/>
    <n v="3"/>
    <n v="0"/>
    <n v="25.552800000000005"/>
  </r>
  <r>
    <n v="5034"/>
    <x v="2491"/>
    <x v="0"/>
    <x v="482"/>
    <d v="2014-01-03T00:00:00"/>
    <s v="Standard Class"/>
    <x v="179"/>
    <s v="Brenda Bowman"/>
    <x v="1"/>
    <s v="United States"/>
    <s v="Vineland"/>
    <x v="30"/>
    <n v="8360"/>
    <x v="3"/>
    <x v="1276"/>
    <x v="1"/>
    <x v="9"/>
    <x v="1252"/>
    <n v="26.49"/>
    <n v="1"/>
    <n v="0"/>
    <n v="7.4172000000000011"/>
  </r>
  <r>
    <n v="5035"/>
    <x v="2492"/>
    <x v="1"/>
    <x v="101"/>
    <d v="2012-08-13T00:00:00"/>
    <s v="Second Class"/>
    <x v="367"/>
    <s v="Hallie Redmond"/>
    <x v="2"/>
    <s v="United States"/>
    <s v="Milwaukee"/>
    <x v="6"/>
    <n v="53209"/>
    <x v="2"/>
    <x v="1657"/>
    <x v="0"/>
    <x v="0"/>
    <x v="1636"/>
    <n v="687.4"/>
    <n v="5"/>
    <n v="0"/>
    <n v="48.117999999999981"/>
  </r>
  <r>
    <n v="5036"/>
    <x v="2493"/>
    <x v="2"/>
    <x v="322"/>
    <d v="2011-04-12T00:00:00"/>
    <s v="Standard Class"/>
    <x v="609"/>
    <s v="Scott Cohen"/>
    <x v="1"/>
    <s v="United States"/>
    <s v="Seattle"/>
    <x v="4"/>
    <n v="98115"/>
    <x v="1"/>
    <x v="562"/>
    <x v="0"/>
    <x v="3"/>
    <x v="556"/>
    <n v="653.54999999999995"/>
    <n v="3"/>
    <n v="0"/>
    <n v="111.10349999999994"/>
  </r>
  <r>
    <n v="5037"/>
    <x v="2493"/>
    <x v="2"/>
    <x v="322"/>
    <d v="2011-04-12T00:00:00"/>
    <s v="Standard Class"/>
    <x v="609"/>
    <s v="Scott Cohen"/>
    <x v="1"/>
    <s v="United States"/>
    <s v="Seattle"/>
    <x v="4"/>
    <n v="98115"/>
    <x v="1"/>
    <x v="658"/>
    <x v="2"/>
    <x v="11"/>
    <x v="652"/>
    <n v="33.9"/>
    <n v="2"/>
    <n v="0"/>
    <n v="2.0339999999999989"/>
  </r>
  <r>
    <n v="5038"/>
    <x v="2494"/>
    <x v="3"/>
    <x v="701"/>
    <d v="2014-11-22T00:00:00"/>
    <s v="Second Class"/>
    <x v="283"/>
    <s v="Emily Grady"/>
    <x v="0"/>
    <s v="United States"/>
    <s v="Naperville"/>
    <x v="10"/>
    <n v="60540"/>
    <x v="2"/>
    <x v="603"/>
    <x v="2"/>
    <x v="11"/>
    <x v="598"/>
    <n v="239.96000000000004"/>
    <n v="5"/>
    <n v="0.2"/>
    <n v="83.98599999999999"/>
  </r>
  <r>
    <n v="5039"/>
    <x v="2495"/>
    <x v="1"/>
    <x v="655"/>
    <d v="2012-07-12T00:00:00"/>
    <s v="First Class"/>
    <x v="477"/>
    <s v="Todd Sumrall"/>
    <x v="1"/>
    <s v="United States"/>
    <s v="Wilmington"/>
    <x v="13"/>
    <n v="19805"/>
    <x v="3"/>
    <x v="719"/>
    <x v="0"/>
    <x v="3"/>
    <x v="711"/>
    <n v="199.83600000000001"/>
    <n v="4"/>
    <n v="0.3"/>
    <n v="-37.112400000000036"/>
  </r>
  <r>
    <n v="5040"/>
    <x v="2495"/>
    <x v="1"/>
    <x v="655"/>
    <d v="2012-07-12T00:00:00"/>
    <s v="First Class"/>
    <x v="477"/>
    <s v="Todd Sumrall"/>
    <x v="1"/>
    <s v="United States"/>
    <s v="Wilmington"/>
    <x v="13"/>
    <n v="19805"/>
    <x v="3"/>
    <x v="1118"/>
    <x v="2"/>
    <x v="7"/>
    <x v="1097"/>
    <n v="716"/>
    <n v="2"/>
    <n v="0"/>
    <n v="193.32000000000005"/>
  </r>
  <r>
    <n v="5041"/>
    <x v="2495"/>
    <x v="1"/>
    <x v="655"/>
    <d v="2012-07-12T00:00:00"/>
    <s v="First Class"/>
    <x v="477"/>
    <s v="Todd Sumrall"/>
    <x v="1"/>
    <s v="United States"/>
    <s v="Wilmington"/>
    <x v="13"/>
    <n v="19805"/>
    <x v="3"/>
    <x v="351"/>
    <x v="1"/>
    <x v="8"/>
    <x v="347"/>
    <n v="221.06"/>
    <n v="7"/>
    <n v="0"/>
    <n v="103.89819999999997"/>
  </r>
  <r>
    <n v="5042"/>
    <x v="2496"/>
    <x v="0"/>
    <x v="338"/>
    <d v="2013-11-14T00:00:00"/>
    <s v="Second Class"/>
    <x v="482"/>
    <s v="Arianne Irving"/>
    <x v="0"/>
    <s v="United States"/>
    <s v="Los Angeles"/>
    <x v="1"/>
    <n v="90036"/>
    <x v="1"/>
    <x v="1437"/>
    <x v="1"/>
    <x v="10"/>
    <x v="1416"/>
    <n v="67.710000000000008"/>
    <n v="3"/>
    <n v="0"/>
    <n v="32.500799999999998"/>
  </r>
  <r>
    <n v="5043"/>
    <x v="2496"/>
    <x v="0"/>
    <x v="338"/>
    <d v="2013-11-14T00:00:00"/>
    <s v="Second Class"/>
    <x v="482"/>
    <s v="Arianne Irving"/>
    <x v="0"/>
    <s v="United States"/>
    <s v="Los Angeles"/>
    <x v="1"/>
    <n v="90036"/>
    <x v="1"/>
    <x v="791"/>
    <x v="1"/>
    <x v="9"/>
    <x v="781"/>
    <n v="129.91999999999999"/>
    <n v="4"/>
    <n v="0"/>
    <n v="38.975999999999985"/>
  </r>
  <r>
    <n v="5044"/>
    <x v="2496"/>
    <x v="0"/>
    <x v="338"/>
    <d v="2013-11-14T00:00:00"/>
    <s v="Second Class"/>
    <x v="482"/>
    <s v="Arianne Irving"/>
    <x v="0"/>
    <s v="United States"/>
    <s v="Los Angeles"/>
    <x v="1"/>
    <n v="90036"/>
    <x v="1"/>
    <x v="689"/>
    <x v="0"/>
    <x v="5"/>
    <x v="682"/>
    <n v="467.46"/>
    <n v="9"/>
    <n v="0"/>
    <n v="191.65860000000001"/>
  </r>
  <r>
    <n v="5045"/>
    <x v="2496"/>
    <x v="0"/>
    <x v="338"/>
    <d v="2013-11-14T00:00:00"/>
    <s v="Second Class"/>
    <x v="482"/>
    <s v="Arianne Irving"/>
    <x v="0"/>
    <s v="United States"/>
    <s v="Los Angeles"/>
    <x v="1"/>
    <n v="90036"/>
    <x v="1"/>
    <x v="1635"/>
    <x v="1"/>
    <x v="10"/>
    <x v="1616"/>
    <n v="61.4"/>
    <n v="5"/>
    <n v="0"/>
    <n v="28.857999999999997"/>
  </r>
  <r>
    <n v="5046"/>
    <x v="2496"/>
    <x v="0"/>
    <x v="338"/>
    <d v="2013-11-14T00:00:00"/>
    <s v="Second Class"/>
    <x v="482"/>
    <s v="Arianne Irving"/>
    <x v="0"/>
    <s v="United States"/>
    <s v="Los Angeles"/>
    <x v="1"/>
    <n v="90036"/>
    <x v="1"/>
    <x v="734"/>
    <x v="1"/>
    <x v="4"/>
    <x v="726"/>
    <n v="720.76"/>
    <n v="4"/>
    <n v="0"/>
    <n v="187.39760000000001"/>
  </r>
  <r>
    <n v="5047"/>
    <x v="2496"/>
    <x v="0"/>
    <x v="338"/>
    <d v="2013-11-14T00:00:00"/>
    <s v="Second Class"/>
    <x v="482"/>
    <s v="Arianne Irving"/>
    <x v="0"/>
    <s v="United States"/>
    <s v="Los Angeles"/>
    <x v="1"/>
    <n v="90036"/>
    <x v="1"/>
    <x v="870"/>
    <x v="1"/>
    <x v="8"/>
    <x v="855"/>
    <n v="5.1840000000000011"/>
    <n v="3"/>
    <n v="0.2"/>
    <n v="1.8143999999999996"/>
  </r>
  <r>
    <n v="5048"/>
    <x v="2496"/>
    <x v="0"/>
    <x v="338"/>
    <d v="2013-11-14T00:00:00"/>
    <s v="Second Class"/>
    <x v="482"/>
    <s v="Arianne Irving"/>
    <x v="0"/>
    <s v="United States"/>
    <s v="Los Angeles"/>
    <x v="1"/>
    <n v="90036"/>
    <x v="1"/>
    <x v="1630"/>
    <x v="1"/>
    <x v="6"/>
    <x v="1611"/>
    <n v="14.7"/>
    <n v="5"/>
    <n v="0"/>
    <n v="3.9690000000000003"/>
  </r>
  <r>
    <n v="5049"/>
    <x v="2497"/>
    <x v="2"/>
    <x v="691"/>
    <d v="2011-04-04T00:00:00"/>
    <s v="Standard Class"/>
    <x v="732"/>
    <s v="Dorothy Dickinson"/>
    <x v="0"/>
    <s v="United States"/>
    <s v="Chicago"/>
    <x v="10"/>
    <n v="60610"/>
    <x v="2"/>
    <x v="699"/>
    <x v="1"/>
    <x v="8"/>
    <x v="692"/>
    <n v="8.1339999999999986"/>
    <n v="7"/>
    <n v="0.8"/>
    <n v="-13.827800000000003"/>
  </r>
  <r>
    <n v="5050"/>
    <x v="2497"/>
    <x v="2"/>
    <x v="691"/>
    <d v="2011-04-04T00:00:00"/>
    <s v="Standard Class"/>
    <x v="732"/>
    <s v="Dorothy Dickinson"/>
    <x v="0"/>
    <s v="United States"/>
    <s v="Chicago"/>
    <x v="10"/>
    <n v="60610"/>
    <x v="2"/>
    <x v="648"/>
    <x v="2"/>
    <x v="11"/>
    <x v="642"/>
    <n v="79.984000000000009"/>
    <n v="2"/>
    <n v="0.2"/>
    <n v="13.997199999999999"/>
  </r>
  <r>
    <n v="5051"/>
    <x v="2498"/>
    <x v="1"/>
    <x v="227"/>
    <d v="2012-09-24T00:00:00"/>
    <s v="Standard Class"/>
    <x v="144"/>
    <s v="Adam Bellavance"/>
    <x v="2"/>
    <s v="United States"/>
    <s v="Des Moines"/>
    <x v="4"/>
    <n v="98198"/>
    <x v="1"/>
    <x v="1286"/>
    <x v="1"/>
    <x v="10"/>
    <x v="1263"/>
    <n v="18.54"/>
    <n v="2"/>
    <n v="0"/>
    <n v="8.7137999999999991"/>
  </r>
  <r>
    <n v="5052"/>
    <x v="2499"/>
    <x v="1"/>
    <x v="209"/>
    <d v="2012-11-11T00:00:00"/>
    <s v="Standard Class"/>
    <x v="208"/>
    <s v="Karen Bern"/>
    <x v="1"/>
    <s v="United States"/>
    <s v="Philadelphia"/>
    <x v="9"/>
    <n v="19140"/>
    <x v="3"/>
    <x v="373"/>
    <x v="1"/>
    <x v="12"/>
    <x v="369"/>
    <n v="24.400000000000002"/>
    <n v="2"/>
    <n v="0.2"/>
    <n v="7.9299999999999971"/>
  </r>
  <r>
    <n v="5053"/>
    <x v="2500"/>
    <x v="3"/>
    <x v="240"/>
    <d v="2014-05-20T00:00:00"/>
    <s v="Same Day"/>
    <x v="547"/>
    <s v="John Castell"/>
    <x v="0"/>
    <s v="United States"/>
    <s v="Atlanta"/>
    <x v="32"/>
    <n v="30318"/>
    <x v="0"/>
    <x v="1158"/>
    <x v="1"/>
    <x v="10"/>
    <x v="1137"/>
    <n v="195.64"/>
    <n v="4"/>
    <n v="0"/>
    <n v="91.950799999999987"/>
  </r>
  <r>
    <n v="5054"/>
    <x v="2501"/>
    <x v="1"/>
    <x v="928"/>
    <d v="2012-01-08T00:00:00"/>
    <s v="Second Class"/>
    <x v="733"/>
    <s v="Amy Hunt"/>
    <x v="0"/>
    <s v="United States"/>
    <s v="Dallas"/>
    <x v="5"/>
    <n v="75217"/>
    <x v="2"/>
    <x v="769"/>
    <x v="2"/>
    <x v="11"/>
    <x v="761"/>
    <n v="398.40000000000003"/>
    <n v="5"/>
    <n v="0.2"/>
    <n v="84.659999999999982"/>
  </r>
  <r>
    <n v="5055"/>
    <x v="2501"/>
    <x v="1"/>
    <x v="928"/>
    <d v="2012-01-08T00:00:00"/>
    <s v="Second Class"/>
    <x v="733"/>
    <s v="Amy Hunt"/>
    <x v="0"/>
    <s v="United States"/>
    <s v="Dallas"/>
    <x v="5"/>
    <n v="75217"/>
    <x v="2"/>
    <x v="454"/>
    <x v="1"/>
    <x v="6"/>
    <x v="450"/>
    <n v="7.0559999999999992"/>
    <n v="3"/>
    <n v="0.2"/>
    <n v="0.79379999999999962"/>
  </r>
  <r>
    <n v="5056"/>
    <x v="2501"/>
    <x v="1"/>
    <x v="928"/>
    <d v="2012-01-08T00:00:00"/>
    <s v="Second Class"/>
    <x v="733"/>
    <s v="Amy Hunt"/>
    <x v="0"/>
    <s v="United States"/>
    <s v="Dallas"/>
    <x v="5"/>
    <n v="75217"/>
    <x v="2"/>
    <x v="587"/>
    <x v="0"/>
    <x v="0"/>
    <x v="582"/>
    <n v="1352.3975999999998"/>
    <n v="9"/>
    <n v="0.32"/>
    <n v="-437.5404000000002"/>
  </r>
  <r>
    <n v="5057"/>
    <x v="2502"/>
    <x v="1"/>
    <x v="1014"/>
    <d v="2012-09-11T00:00:00"/>
    <s v="First Class"/>
    <x v="392"/>
    <s v="Neoma Murray"/>
    <x v="0"/>
    <s v="United States"/>
    <s v="Moreno Valley"/>
    <x v="1"/>
    <n v="92553"/>
    <x v="1"/>
    <x v="1610"/>
    <x v="1"/>
    <x v="10"/>
    <x v="1592"/>
    <n v="26.400000000000002"/>
    <n v="5"/>
    <n v="0"/>
    <n v="11.879999999999999"/>
  </r>
  <r>
    <n v="5058"/>
    <x v="2502"/>
    <x v="1"/>
    <x v="1014"/>
    <d v="2012-09-11T00:00:00"/>
    <s v="First Class"/>
    <x v="392"/>
    <s v="Neoma Murray"/>
    <x v="0"/>
    <s v="United States"/>
    <s v="Moreno Valley"/>
    <x v="1"/>
    <n v="92553"/>
    <x v="1"/>
    <x v="700"/>
    <x v="1"/>
    <x v="4"/>
    <x v="693"/>
    <n v="41.88"/>
    <n v="6"/>
    <n v="0"/>
    <n v="0.83759999999999835"/>
  </r>
  <r>
    <n v="5059"/>
    <x v="2503"/>
    <x v="0"/>
    <x v="1015"/>
    <d v="2013-04-08T00:00:00"/>
    <s v="Standard Class"/>
    <x v="229"/>
    <s v="Carlos Soltero"/>
    <x v="0"/>
    <s v="United States"/>
    <s v="Philadelphia"/>
    <x v="9"/>
    <n v="19140"/>
    <x v="3"/>
    <x v="805"/>
    <x v="1"/>
    <x v="8"/>
    <x v="795"/>
    <n v="99.846000000000004"/>
    <n v="9"/>
    <n v="0.7"/>
    <n v="-83.204999999999984"/>
  </r>
  <r>
    <n v="5060"/>
    <x v="2504"/>
    <x v="0"/>
    <x v="5"/>
    <d v="2013-12-08T00:00:00"/>
    <s v="Second Class"/>
    <x v="236"/>
    <s v="Theone Pippenger"/>
    <x v="0"/>
    <s v="United States"/>
    <s v="Georgetown"/>
    <x v="0"/>
    <n v="40324"/>
    <x v="0"/>
    <x v="754"/>
    <x v="2"/>
    <x v="7"/>
    <x v="745"/>
    <n v="699.98"/>
    <n v="2"/>
    <n v="0"/>
    <n v="195.99440000000004"/>
  </r>
  <r>
    <n v="5061"/>
    <x v="2504"/>
    <x v="0"/>
    <x v="5"/>
    <d v="2013-12-08T00:00:00"/>
    <s v="Second Class"/>
    <x v="236"/>
    <s v="Theone Pippenger"/>
    <x v="0"/>
    <s v="United States"/>
    <s v="Georgetown"/>
    <x v="0"/>
    <n v="40324"/>
    <x v="0"/>
    <x v="391"/>
    <x v="1"/>
    <x v="4"/>
    <x v="387"/>
    <n v="584.82000000000005"/>
    <n v="9"/>
    <n v="0"/>
    <n v="70.178400000000025"/>
  </r>
  <r>
    <n v="5062"/>
    <x v="2505"/>
    <x v="1"/>
    <x v="412"/>
    <d v="2012-05-12T00:00:00"/>
    <s v="Standard Class"/>
    <x v="351"/>
    <s v="Daniel Lacy"/>
    <x v="0"/>
    <s v="United States"/>
    <s v="Minneapolis"/>
    <x v="11"/>
    <n v="55407"/>
    <x v="2"/>
    <x v="715"/>
    <x v="1"/>
    <x v="8"/>
    <x v="707"/>
    <n v="43.98"/>
    <n v="2"/>
    <n v="0"/>
    <n v="21.99"/>
  </r>
  <r>
    <n v="5063"/>
    <x v="2505"/>
    <x v="1"/>
    <x v="412"/>
    <d v="2012-05-12T00:00:00"/>
    <s v="Standard Class"/>
    <x v="351"/>
    <s v="Daniel Lacy"/>
    <x v="0"/>
    <s v="United States"/>
    <s v="Minneapolis"/>
    <x v="11"/>
    <n v="55407"/>
    <x v="2"/>
    <x v="1066"/>
    <x v="2"/>
    <x v="7"/>
    <x v="1046"/>
    <n v="377.96999999999997"/>
    <n v="3"/>
    <n v="0"/>
    <n v="105.83160000000002"/>
  </r>
  <r>
    <n v="5064"/>
    <x v="2505"/>
    <x v="1"/>
    <x v="412"/>
    <d v="2012-05-12T00:00:00"/>
    <s v="Standard Class"/>
    <x v="351"/>
    <s v="Daniel Lacy"/>
    <x v="0"/>
    <s v="United States"/>
    <s v="Minneapolis"/>
    <x v="11"/>
    <n v="55407"/>
    <x v="2"/>
    <x v="479"/>
    <x v="0"/>
    <x v="5"/>
    <x v="475"/>
    <n v="123.96000000000001"/>
    <n v="3"/>
    <n v="0"/>
    <n v="11.156400000000005"/>
  </r>
  <r>
    <n v="5065"/>
    <x v="2506"/>
    <x v="3"/>
    <x v="585"/>
    <d v="2014-09-25T00:00:00"/>
    <s v="First Class"/>
    <x v="244"/>
    <s v="Christina Anderson"/>
    <x v="0"/>
    <s v="United States"/>
    <s v="Wilmington"/>
    <x v="13"/>
    <n v="19805"/>
    <x v="3"/>
    <x v="34"/>
    <x v="2"/>
    <x v="7"/>
    <x v="34"/>
    <n v="391.98"/>
    <n v="2"/>
    <n v="0"/>
    <n v="113.67419999999998"/>
  </r>
  <r>
    <n v="5066"/>
    <x v="2507"/>
    <x v="3"/>
    <x v="329"/>
    <d v="2014-12-08T00:00:00"/>
    <s v="Standard Class"/>
    <x v="618"/>
    <s v="Shahid Collister"/>
    <x v="0"/>
    <s v="United States"/>
    <s v="Burlington"/>
    <x v="3"/>
    <n v="27217"/>
    <x v="0"/>
    <x v="265"/>
    <x v="2"/>
    <x v="11"/>
    <x v="262"/>
    <n v="383.97600000000006"/>
    <n v="3"/>
    <n v="0.2"/>
    <n v="81.59490000000001"/>
  </r>
  <r>
    <n v="5067"/>
    <x v="2507"/>
    <x v="3"/>
    <x v="329"/>
    <d v="2014-12-08T00:00:00"/>
    <s v="Standard Class"/>
    <x v="618"/>
    <s v="Shahid Collister"/>
    <x v="0"/>
    <s v="United States"/>
    <s v="Burlington"/>
    <x v="3"/>
    <n v="27217"/>
    <x v="0"/>
    <x v="411"/>
    <x v="0"/>
    <x v="3"/>
    <x v="406"/>
    <n v="1781.6819999999998"/>
    <n v="7"/>
    <n v="0.4"/>
    <n v="-653.28340000000003"/>
  </r>
  <r>
    <n v="5068"/>
    <x v="2508"/>
    <x v="3"/>
    <x v="787"/>
    <d v="2014-01-20T00:00:00"/>
    <s v="Standard Class"/>
    <x v="499"/>
    <s v="Tonja Turnell"/>
    <x v="2"/>
    <s v="United States"/>
    <s v="Los Angeles"/>
    <x v="1"/>
    <n v="90008"/>
    <x v="1"/>
    <x v="1046"/>
    <x v="1"/>
    <x v="6"/>
    <x v="1026"/>
    <n v="21.400000000000002"/>
    <n v="5"/>
    <n v="0"/>
    <n v="6.2059999999999977"/>
  </r>
  <r>
    <n v="5069"/>
    <x v="2509"/>
    <x v="2"/>
    <x v="233"/>
    <d v="2011-08-12T00:00:00"/>
    <s v="Standard Class"/>
    <x v="15"/>
    <s v="Matt Abelman"/>
    <x v="2"/>
    <s v="United States"/>
    <s v="Trenton"/>
    <x v="12"/>
    <n v="48183"/>
    <x v="2"/>
    <x v="1572"/>
    <x v="2"/>
    <x v="16"/>
    <x v="1554"/>
    <n v="549.99"/>
    <n v="1"/>
    <n v="0"/>
    <n v="274.995"/>
  </r>
  <r>
    <n v="5070"/>
    <x v="2509"/>
    <x v="2"/>
    <x v="233"/>
    <d v="2011-08-12T00:00:00"/>
    <s v="Standard Class"/>
    <x v="15"/>
    <s v="Matt Abelman"/>
    <x v="2"/>
    <s v="United States"/>
    <s v="Trenton"/>
    <x v="12"/>
    <n v="48183"/>
    <x v="2"/>
    <x v="1094"/>
    <x v="1"/>
    <x v="9"/>
    <x v="1075"/>
    <n v="167.535"/>
    <n v="3"/>
    <n v="0.1"/>
    <n v="37.229999999999983"/>
  </r>
  <r>
    <n v="5071"/>
    <x v="2509"/>
    <x v="2"/>
    <x v="233"/>
    <d v="2011-08-12T00:00:00"/>
    <s v="Standard Class"/>
    <x v="15"/>
    <s v="Matt Abelman"/>
    <x v="2"/>
    <s v="United States"/>
    <s v="Trenton"/>
    <x v="12"/>
    <n v="48183"/>
    <x v="2"/>
    <x v="118"/>
    <x v="1"/>
    <x v="12"/>
    <x v="118"/>
    <n v="38.339999999999996"/>
    <n v="3"/>
    <n v="0"/>
    <n v="17.253"/>
  </r>
  <r>
    <n v="5072"/>
    <x v="2509"/>
    <x v="2"/>
    <x v="233"/>
    <d v="2011-08-12T00:00:00"/>
    <s v="Standard Class"/>
    <x v="15"/>
    <s v="Matt Abelman"/>
    <x v="2"/>
    <s v="United States"/>
    <s v="Trenton"/>
    <x v="12"/>
    <n v="48183"/>
    <x v="2"/>
    <x v="1104"/>
    <x v="0"/>
    <x v="5"/>
    <x v="1084"/>
    <n v="53.88"/>
    <n v="6"/>
    <n v="0"/>
    <n v="22.629600000000003"/>
  </r>
  <r>
    <n v="5073"/>
    <x v="2509"/>
    <x v="2"/>
    <x v="233"/>
    <d v="2011-08-12T00:00:00"/>
    <s v="Standard Class"/>
    <x v="15"/>
    <s v="Matt Abelman"/>
    <x v="2"/>
    <s v="United States"/>
    <s v="Trenton"/>
    <x v="12"/>
    <n v="48183"/>
    <x v="2"/>
    <x v="1521"/>
    <x v="2"/>
    <x v="7"/>
    <x v="1499"/>
    <n v="299.98"/>
    <n v="2"/>
    <n v="0"/>
    <n v="83.994400000000013"/>
  </r>
  <r>
    <n v="5074"/>
    <x v="2510"/>
    <x v="1"/>
    <x v="599"/>
    <d v="2012-11-05T00:00:00"/>
    <s v="Same Day"/>
    <x v="594"/>
    <s v="Justin MacKendrick"/>
    <x v="0"/>
    <s v="United States"/>
    <s v="San Francisco"/>
    <x v="1"/>
    <n v="94109"/>
    <x v="1"/>
    <x v="953"/>
    <x v="1"/>
    <x v="4"/>
    <x v="937"/>
    <n v="62.8"/>
    <n v="4"/>
    <n v="0"/>
    <n v="15.700000000000003"/>
  </r>
  <r>
    <n v="5075"/>
    <x v="2511"/>
    <x v="3"/>
    <x v="1016"/>
    <d v="2014-04-30T00:00:00"/>
    <s v="Second Class"/>
    <x v="469"/>
    <s v="Mick Brown"/>
    <x v="0"/>
    <s v="United States"/>
    <s v="Los Angeles"/>
    <x v="1"/>
    <n v="90049"/>
    <x v="1"/>
    <x v="530"/>
    <x v="1"/>
    <x v="8"/>
    <x v="525"/>
    <n v="13.904"/>
    <n v="2"/>
    <n v="0.2"/>
    <n v="4.5187999999999997"/>
  </r>
  <r>
    <n v="5076"/>
    <x v="2512"/>
    <x v="2"/>
    <x v="1017"/>
    <d v="2011-04-22T00:00:00"/>
    <s v="Second Class"/>
    <x v="277"/>
    <s v="Seth Vernon"/>
    <x v="0"/>
    <s v="United States"/>
    <s v="Houston"/>
    <x v="5"/>
    <n v="77070"/>
    <x v="2"/>
    <x v="214"/>
    <x v="0"/>
    <x v="3"/>
    <x v="213"/>
    <n v="744.09999999999991"/>
    <n v="5"/>
    <n v="0.3"/>
    <n v="-95.670000000000044"/>
  </r>
  <r>
    <n v="5077"/>
    <x v="2512"/>
    <x v="2"/>
    <x v="1017"/>
    <d v="2011-04-22T00:00:00"/>
    <s v="Second Class"/>
    <x v="277"/>
    <s v="Seth Vernon"/>
    <x v="0"/>
    <s v="United States"/>
    <s v="Houston"/>
    <x v="5"/>
    <n v="77070"/>
    <x v="2"/>
    <x v="602"/>
    <x v="1"/>
    <x v="4"/>
    <x v="597"/>
    <n v="44.840000000000011"/>
    <n v="5"/>
    <n v="0.2"/>
    <n v="5.6049999999999951"/>
  </r>
  <r>
    <n v="5078"/>
    <x v="2512"/>
    <x v="2"/>
    <x v="1017"/>
    <d v="2011-04-22T00:00:00"/>
    <s v="Second Class"/>
    <x v="277"/>
    <s v="Seth Vernon"/>
    <x v="0"/>
    <s v="United States"/>
    <s v="Houston"/>
    <x v="5"/>
    <n v="77070"/>
    <x v="2"/>
    <x v="1666"/>
    <x v="0"/>
    <x v="3"/>
    <x v="1645"/>
    <n v="401.59000000000003"/>
    <n v="2"/>
    <n v="0.3"/>
    <n v="-131.95100000000002"/>
  </r>
  <r>
    <n v="5079"/>
    <x v="2513"/>
    <x v="3"/>
    <x v="343"/>
    <d v="2014-11-18T00:00:00"/>
    <s v="Standard Class"/>
    <x v="344"/>
    <s v="Catherine Glotzbach"/>
    <x v="2"/>
    <s v="United States"/>
    <s v="Milwaukee"/>
    <x v="6"/>
    <n v="53209"/>
    <x v="2"/>
    <x v="525"/>
    <x v="1"/>
    <x v="8"/>
    <x v="520"/>
    <n v="18.240000000000002"/>
    <n v="3"/>
    <n v="0"/>
    <n v="8.5727999999999991"/>
  </r>
  <r>
    <n v="5080"/>
    <x v="2514"/>
    <x v="3"/>
    <x v="920"/>
    <d v="2014-11-30T00:00:00"/>
    <s v="Standard Class"/>
    <x v="214"/>
    <s v="Bradley Drucker"/>
    <x v="0"/>
    <s v="United States"/>
    <s v="San Francisco"/>
    <x v="1"/>
    <n v="94122"/>
    <x v="1"/>
    <x v="1248"/>
    <x v="0"/>
    <x v="0"/>
    <x v="1325"/>
    <n v="359.49899999999997"/>
    <n v="3"/>
    <n v="0.15"/>
    <n v="-29.605799999999981"/>
  </r>
  <r>
    <n v="5081"/>
    <x v="2514"/>
    <x v="3"/>
    <x v="920"/>
    <d v="2014-11-30T00:00:00"/>
    <s v="Standard Class"/>
    <x v="214"/>
    <s v="Bradley Drucker"/>
    <x v="0"/>
    <s v="United States"/>
    <s v="San Francisco"/>
    <x v="1"/>
    <n v="94122"/>
    <x v="1"/>
    <x v="470"/>
    <x v="1"/>
    <x v="4"/>
    <x v="466"/>
    <n v="10.48"/>
    <n v="1"/>
    <n v="0"/>
    <n v="2.8296000000000001"/>
  </r>
  <r>
    <n v="5082"/>
    <x v="2515"/>
    <x v="1"/>
    <x v="217"/>
    <d v="2012-12-18T00:00:00"/>
    <s v="Same Day"/>
    <x v="82"/>
    <s v="Jim Kriz"/>
    <x v="2"/>
    <s v="United States"/>
    <s v="Cleveland"/>
    <x v="24"/>
    <n v="44105"/>
    <x v="3"/>
    <x v="490"/>
    <x v="1"/>
    <x v="10"/>
    <x v="485"/>
    <n v="20.736000000000004"/>
    <n v="4"/>
    <n v="0.2"/>
    <n v="7.2576000000000001"/>
  </r>
  <r>
    <n v="5083"/>
    <x v="2516"/>
    <x v="0"/>
    <x v="162"/>
    <d v="2013-09-13T00:00:00"/>
    <s v="Standard Class"/>
    <x v="758"/>
    <s v="Jill Matthias"/>
    <x v="0"/>
    <s v="United States"/>
    <s v="Monroe"/>
    <x v="3"/>
    <n v="28110"/>
    <x v="0"/>
    <x v="916"/>
    <x v="2"/>
    <x v="11"/>
    <x v="899"/>
    <n v="35.167999999999999"/>
    <n v="4"/>
    <n v="0.2"/>
    <n v="8.3524000000000012"/>
  </r>
  <r>
    <n v="5084"/>
    <x v="2516"/>
    <x v="0"/>
    <x v="162"/>
    <d v="2013-09-13T00:00:00"/>
    <s v="Standard Class"/>
    <x v="758"/>
    <s v="Jill Matthias"/>
    <x v="0"/>
    <s v="United States"/>
    <s v="Monroe"/>
    <x v="3"/>
    <n v="28110"/>
    <x v="0"/>
    <x v="982"/>
    <x v="1"/>
    <x v="10"/>
    <x v="966"/>
    <n v="64.704000000000008"/>
    <n v="3"/>
    <n v="0.2"/>
    <n v="23.455199999999998"/>
  </r>
  <r>
    <n v="5085"/>
    <x v="2517"/>
    <x v="0"/>
    <x v="112"/>
    <d v="2013-06-10T00:00:00"/>
    <s v="Second Class"/>
    <x v="554"/>
    <s v="Scot Coram"/>
    <x v="1"/>
    <s v="United States"/>
    <s v="Lowell"/>
    <x v="31"/>
    <n v="1852"/>
    <x v="3"/>
    <x v="779"/>
    <x v="1"/>
    <x v="10"/>
    <x v="770"/>
    <n v="105.52"/>
    <n v="4"/>
    <n v="0"/>
    <n v="48.539199999999994"/>
  </r>
  <r>
    <n v="5086"/>
    <x v="2518"/>
    <x v="1"/>
    <x v="974"/>
    <d v="2012-06-23T00:00:00"/>
    <s v="Standard Class"/>
    <x v="467"/>
    <s v="Maria Etezadi"/>
    <x v="2"/>
    <s v="United States"/>
    <s v="Dallas"/>
    <x v="5"/>
    <n v="75081"/>
    <x v="2"/>
    <x v="497"/>
    <x v="1"/>
    <x v="8"/>
    <x v="492"/>
    <n v="5.7919999999999989"/>
    <n v="2"/>
    <n v="0.8"/>
    <n v="-9.5568000000000026"/>
  </r>
  <r>
    <n v="5087"/>
    <x v="2519"/>
    <x v="1"/>
    <x v="616"/>
    <d v="2012-03-09T00:00:00"/>
    <s v="Standard Class"/>
    <x v="471"/>
    <s v="Katherine Nockton"/>
    <x v="1"/>
    <s v="United States"/>
    <s v="Philadelphia"/>
    <x v="9"/>
    <n v="19120"/>
    <x v="3"/>
    <x v="1720"/>
    <x v="2"/>
    <x v="7"/>
    <x v="1698"/>
    <n v="466.15799999999996"/>
    <n v="7"/>
    <n v="0.4"/>
    <n v="-93.231599999999958"/>
  </r>
  <r>
    <n v="5088"/>
    <x v="2519"/>
    <x v="1"/>
    <x v="616"/>
    <d v="2012-03-09T00:00:00"/>
    <s v="Standard Class"/>
    <x v="471"/>
    <s v="Katherine Nockton"/>
    <x v="1"/>
    <s v="United States"/>
    <s v="Philadelphia"/>
    <x v="9"/>
    <n v="19120"/>
    <x v="3"/>
    <x v="553"/>
    <x v="2"/>
    <x v="11"/>
    <x v="547"/>
    <n v="10.312000000000001"/>
    <n v="1"/>
    <n v="0.2"/>
    <n v="-1.2890000000000006"/>
  </r>
  <r>
    <n v="5089"/>
    <x v="2519"/>
    <x v="1"/>
    <x v="616"/>
    <d v="2012-03-09T00:00:00"/>
    <s v="Standard Class"/>
    <x v="471"/>
    <s v="Katherine Nockton"/>
    <x v="1"/>
    <s v="United States"/>
    <s v="Philadelphia"/>
    <x v="9"/>
    <n v="19120"/>
    <x v="3"/>
    <x v="798"/>
    <x v="1"/>
    <x v="8"/>
    <x v="788"/>
    <n v="2.556"/>
    <n v="3"/>
    <n v="0.7"/>
    <n v="-1.7892000000000001"/>
  </r>
  <r>
    <n v="5090"/>
    <x v="2520"/>
    <x v="3"/>
    <x v="1018"/>
    <d v="2014-08-08T00:00:00"/>
    <s v="First Class"/>
    <x v="447"/>
    <s v="Harry Marie"/>
    <x v="1"/>
    <s v="United States"/>
    <s v="Loveland"/>
    <x v="22"/>
    <n v="80538"/>
    <x v="1"/>
    <x v="1383"/>
    <x v="1"/>
    <x v="10"/>
    <x v="1360"/>
    <n v="7.9680000000000009"/>
    <n v="2"/>
    <n v="0.2"/>
    <n v="2.8884000000000007"/>
  </r>
  <r>
    <n v="5091"/>
    <x v="2520"/>
    <x v="3"/>
    <x v="1018"/>
    <d v="2014-08-08T00:00:00"/>
    <s v="First Class"/>
    <x v="447"/>
    <s v="Harry Marie"/>
    <x v="1"/>
    <s v="United States"/>
    <s v="Loveland"/>
    <x v="22"/>
    <n v="80538"/>
    <x v="1"/>
    <x v="598"/>
    <x v="1"/>
    <x v="12"/>
    <x v="593"/>
    <n v="8.7840000000000007"/>
    <n v="1"/>
    <n v="0.2"/>
    <n v="3.1842000000000001"/>
  </r>
  <r>
    <n v="5092"/>
    <x v="2521"/>
    <x v="3"/>
    <x v="247"/>
    <d v="2015-01-04T00:00:00"/>
    <s v="Standard Class"/>
    <x v="758"/>
    <s v="Jill Matthias"/>
    <x v="0"/>
    <s v="United States"/>
    <s v="Loveland"/>
    <x v="22"/>
    <n v="80538"/>
    <x v="1"/>
    <x v="242"/>
    <x v="1"/>
    <x v="13"/>
    <x v="240"/>
    <n v="3.024"/>
    <n v="3"/>
    <n v="0.2"/>
    <n v="-0.6048"/>
  </r>
  <r>
    <n v="5093"/>
    <x v="2522"/>
    <x v="1"/>
    <x v="293"/>
    <d v="2012-05-27T00:00:00"/>
    <s v="Standard Class"/>
    <x v="120"/>
    <s v="Kristen Hastings"/>
    <x v="1"/>
    <s v="United States"/>
    <s v="Woonsocket"/>
    <x v="34"/>
    <n v="2895"/>
    <x v="3"/>
    <x v="456"/>
    <x v="1"/>
    <x v="4"/>
    <x v="452"/>
    <n v="51.449999999999996"/>
    <n v="3"/>
    <n v="0"/>
    <n v="13.891499999999999"/>
  </r>
  <r>
    <n v="5094"/>
    <x v="2523"/>
    <x v="2"/>
    <x v="776"/>
    <d v="2011-12-10T00:00:00"/>
    <s v="Standard Class"/>
    <x v="318"/>
    <s v="Berenike Kampe"/>
    <x v="0"/>
    <s v="United States"/>
    <s v="Chicago"/>
    <x v="10"/>
    <n v="60610"/>
    <x v="2"/>
    <x v="1297"/>
    <x v="1"/>
    <x v="9"/>
    <x v="1273"/>
    <n v="14.015999999999996"/>
    <n v="4"/>
    <n v="0.8"/>
    <n v="-31.536000000000001"/>
  </r>
  <r>
    <n v="5095"/>
    <x v="2523"/>
    <x v="2"/>
    <x v="776"/>
    <d v="2011-12-10T00:00:00"/>
    <s v="Standard Class"/>
    <x v="318"/>
    <s v="Berenike Kampe"/>
    <x v="0"/>
    <s v="United States"/>
    <s v="Chicago"/>
    <x v="10"/>
    <n v="60610"/>
    <x v="2"/>
    <x v="838"/>
    <x v="0"/>
    <x v="3"/>
    <x v="824"/>
    <n v="214.95000000000002"/>
    <n v="5"/>
    <n v="0.5"/>
    <n v="-120.37200000000003"/>
  </r>
  <r>
    <n v="5096"/>
    <x v="2523"/>
    <x v="2"/>
    <x v="776"/>
    <d v="2011-12-10T00:00:00"/>
    <s v="Standard Class"/>
    <x v="318"/>
    <s v="Berenike Kampe"/>
    <x v="0"/>
    <s v="United States"/>
    <s v="Chicago"/>
    <x v="10"/>
    <n v="60610"/>
    <x v="2"/>
    <x v="850"/>
    <x v="2"/>
    <x v="7"/>
    <x v="835"/>
    <n v="35.04"/>
    <n v="4"/>
    <n v="0.2"/>
    <n v="-7.0080000000000044"/>
  </r>
  <r>
    <n v="5097"/>
    <x v="2523"/>
    <x v="2"/>
    <x v="776"/>
    <d v="2011-12-10T00:00:00"/>
    <s v="Standard Class"/>
    <x v="318"/>
    <s v="Berenike Kampe"/>
    <x v="0"/>
    <s v="United States"/>
    <s v="Chicago"/>
    <x v="10"/>
    <n v="60610"/>
    <x v="2"/>
    <x v="1104"/>
    <x v="0"/>
    <x v="5"/>
    <x v="1084"/>
    <n v="10.776000000000002"/>
    <n v="3"/>
    <n v="0.6"/>
    <n v="-4.8491999999999997"/>
  </r>
  <r>
    <n v="5098"/>
    <x v="2523"/>
    <x v="2"/>
    <x v="776"/>
    <d v="2011-12-10T00:00:00"/>
    <s v="Standard Class"/>
    <x v="318"/>
    <s v="Berenike Kampe"/>
    <x v="0"/>
    <s v="United States"/>
    <s v="Chicago"/>
    <x v="10"/>
    <n v="60610"/>
    <x v="2"/>
    <x v="1023"/>
    <x v="1"/>
    <x v="8"/>
    <x v="1005"/>
    <n v="4.5999999999999988"/>
    <n v="2"/>
    <n v="0.8"/>
    <n v="-8.0500000000000025"/>
  </r>
  <r>
    <n v="5099"/>
    <x v="2523"/>
    <x v="2"/>
    <x v="776"/>
    <d v="2011-12-10T00:00:00"/>
    <s v="Standard Class"/>
    <x v="318"/>
    <s v="Berenike Kampe"/>
    <x v="0"/>
    <s v="United States"/>
    <s v="Chicago"/>
    <x v="10"/>
    <n v="60610"/>
    <x v="2"/>
    <x v="210"/>
    <x v="1"/>
    <x v="4"/>
    <x v="209"/>
    <n v="35.167999999999999"/>
    <n v="2"/>
    <n v="0.2"/>
    <n v="-8.3524000000000012"/>
  </r>
  <r>
    <n v="5100"/>
    <x v="2524"/>
    <x v="1"/>
    <x v="976"/>
    <d v="2012-08-12T00:00:00"/>
    <s v="Standard Class"/>
    <x v="43"/>
    <s v="Parhena Norris"/>
    <x v="2"/>
    <s v="United States"/>
    <s v="Bakersfield"/>
    <x v="1"/>
    <n v="93309"/>
    <x v="1"/>
    <x v="416"/>
    <x v="1"/>
    <x v="8"/>
    <x v="411"/>
    <n v="19.152000000000001"/>
    <n v="3"/>
    <n v="0.2"/>
    <n v="6.4638000000000009"/>
  </r>
  <r>
    <n v="5101"/>
    <x v="2525"/>
    <x v="2"/>
    <x v="461"/>
    <d v="2011-03-17T00:00:00"/>
    <s v="Same Day"/>
    <x v="616"/>
    <s v="Annie Zypern"/>
    <x v="0"/>
    <s v="United States"/>
    <s v="Dallas"/>
    <x v="5"/>
    <n v="75217"/>
    <x v="2"/>
    <x v="324"/>
    <x v="1"/>
    <x v="6"/>
    <x v="321"/>
    <n v="4.4479999999999995"/>
    <n v="2"/>
    <n v="0.2"/>
    <n v="0.3335999999999999"/>
  </r>
  <r>
    <n v="5102"/>
    <x v="2525"/>
    <x v="2"/>
    <x v="461"/>
    <d v="2011-03-17T00:00:00"/>
    <s v="Same Day"/>
    <x v="616"/>
    <s v="Annie Zypern"/>
    <x v="0"/>
    <s v="United States"/>
    <s v="Dallas"/>
    <x v="5"/>
    <n v="75217"/>
    <x v="2"/>
    <x v="727"/>
    <x v="1"/>
    <x v="10"/>
    <x v="1543"/>
    <n v="5.1840000000000011"/>
    <n v="1"/>
    <n v="0.2"/>
    <n v="1.8792"/>
  </r>
  <r>
    <n v="5103"/>
    <x v="2525"/>
    <x v="2"/>
    <x v="461"/>
    <d v="2011-03-17T00:00:00"/>
    <s v="Same Day"/>
    <x v="616"/>
    <s v="Annie Zypern"/>
    <x v="0"/>
    <s v="United States"/>
    <s v="Dallas"/>
    <x v="5"/>
    <n v="75217"/>
    <x v="2"/>
    <x v="12"/>
    <x v="1"/>
    <x v="10"/>
    <x v="12"/>
    <n v="15.552000000000003"/>
    <n v="3"/>
    <n v="0.2"/>
    <n v="5.4432"/>
  </r>
  <r>
    <n v="5104"/>
    <x v="2526"/>
    <x v="1"/>
    <x v="514"/>
    <d v="2012-03-30T00:00:00"/>
    <s v="Second Class"/>
    <x v="421"/>
    <s v="Gene McClure"/>
    <x v="0"/>
    <s v="United States"/>
    <s v="Philadelphia"/>
    <x v="9"/>
    <n v="19140"/>
    <x v="3"/>
    <x v="144"/>
    <x v="1"/>
    <x v="10"/>
    <x v="144"/>
    <n v="40.032000000000004"/>
    <n v="6"/>
    <n v="0.2"/>
    <n v="12.509999999999993"/>
  </r>
  <r>
    <n v="5105"/>
    <x v="2526"/>
    <x v="1"/>
    <x v="514"/>
    <d v="2012-03-30T00:00:00"/>
    <s v="Second Class"/>
    <x v="421"/>
    <s v="Gene McClure"/>
    <x v="0"/>
    <s v="United States"/>
    <s v="Philadelphia"/>
    <x v="9"/>
    <n v="19140"/>
    <x v="3"/>
    <x v="60"/>
    <x v="2"/>
    <x v="11"/>
    <x v="60"/>
    <n v="16.776000000000003"/>
    <n v="3"/>
    <n v="0.2"/>
    <n v="5.0327999999999999"/>
  </r>
  <r>
    <n v="5106"/>
    <x v="2527"/>
    <x v="2"/>
    <x v="637"/>
    <d v="2011-12-20T00:00:00"/>
    <s v="Standard Class"/>
    <x v="298"/>
    <s v="Bryan Mills"/>
    <x v="0"/>
    <s v="United States"/>
    <s v="Deltona"/>
    <x v="2"/>
    <n v="32725"/>
    <x v="0"/>
    <x v="1340"/>
    <x v="0"/>
    <x v="1"/>
    <x v="1316"/>
    <n v="186.304"/>
    <n v="4"/>
    <n v="0.2"/>
    <n v="13.972799999999999"/>
  </r>
  <r>
    <n v="5107"/>
    <x v="2528"/>
    <x v="1"/>
    <x v="444"/>
    <d v="2012-09-26T00:00:00"/>
    <s v="Standard Class"/>
    <x v="468"/>
    <s v="Nicole Hansen"/>
    <x v="1"/>
    <s v="United States"/>
    <s v="Columbus"/>
    <x v="32"/>
    <n v="31907"/>
    <x v="0"/>
    <x v="1350"/>
    <x v="2"/>
    <x v="11"/>
    <x v="1327"/>
    <n v="66.36"/>
    <n v="4"/>
    <n v="0"/>
    <n v="23.225999999999999"/>
  </r>
  <r>
    <n v="5108"/>
    <x v="2529"/>
    <x v="3"/>
    <x v="1016"/>
    <d v="2014-04-27T00:00:00"/>
    <s v="First Class"/>
    <x v="43"/>
    <s v="Parhena Norris"/>
    <x v="2"/>
    <s v="United States"/>
    <s v="Nashville"/>
    <x v="18"/>
    <n v="37211"/>
    <x v="0"/>
    <x v="512"/>
    <x v="1"/>
    <x v="6"/>
    <x v="507"/>
    <n v="42.047999999999995"/>
    <n v="9"/>
    <n v="0.2"/>
    <n v="5.2559999999999985"/>
  </r>
  <r>
    <n v="5109"/>
    <x v="2529"/>
    <x v="3"/>
    <x v="1016"/>
    <d v="2014-04-27T00:00:00"/>
    <s v="First Class"/>
    <x v="43"/>
    <s v="Parhena Norris"/>
    <x v="2"/>
    <s v="United States"/>
    <s v="Nashville"/>
    <x v="18"/>
    <n v="37211"/>
    <x v="0"/>
    <x v="207"/>
    <x v="1"/>
    <x v="6"/>
    <x v="206"/>
    <n v="67.92"/>
    <n v="5"/>
    <n v="0.2"/>
    <n v="6.7920000000000016"/>
  </r>
  <r>
    <n v="5110"/>
    <x v="2530"/>
    <x v="2"/>
    <x v="638"/>
    <d v="2011-10-22T00:00:00"/>
    <s v="Standard Class"/>
    <x v="553"/>
    <s v="Edward Hooks"/>
    <x v="1"/>
    <s v="United States"/>
    <s v="Philadelphia"/>
    <x v="9"/>
    <n v="19134"/>
    <x v="3"/>
    <x v="466"/>
    <x v="1"/>
    <x v="12"/>
    <x v="462"/>
    <n v="52.512"/>
    <n v="6"/>
    <n v="0.2"/>
    <n v="19.692"/>
  </r>
  <r>
    <n v="5111"/>
    <x v="2530"/>
    <x v="2"/>
    <x v="638"/>
    <d v="2011-10-22T00:00:00"/>
    <s v="Standard Class"/>
    <x v="553"/>
    <s v="Edward Hooks"/>
    <x v="1"/>
    <s v="United States"/>
    <s v="Philadelphia"/>
    <x v="9"/>
    <n v="19134"/>
    <x v="3"/>
    <x v="41"/>
    <x v="1"/>
    <x v="4"/>
    <x v="41"/>
    <n v="186.91200000000001"/>
    <n v="6"/>
    <n v="0.2"/>
    <n v="-35.046000000000028"/>
  </r>
  <r>
    <n v="5112"/>
    <x v="2530"/>
    <x v="2"/>
    <x v="638"/>
    <d v="2011-10-22T00:00:00"/>
    <s v="Standard Class"/>
    <x v="553"/>
    <s v="Edward Hooks"/>
    <x v="1"/>
    <s v="United States"/>
    <s v="Philadelphia"/>
    <x v="9"/>
    <n v="19134"/>
    <x v="3"/>
    <x v="1407"/>
    <x v="1"/>
    <x v="10"/>
    <x v="1385"/>
    <n v="10.048000000000002"/>
    <n v="4"/>
    <n v="0.2"/>
    <n v="3.1399999999999988"/>
  </r>
  <r>
    <n v="5113"/>
    <x v="2531"/>
    <x v="1"/>
    <x v="50"/>
    <d v="2012-11-13T00:00:00"/>
    <s v="Same Day"/>
    <x v="456"/>
    <s v="Helen Abelman"/>
    <x v="0"/>
    <s v="United States"/>
    <s v="Chicago"/>
    <x v="10"/>
    <n v="60610"/>
    <x v="2"/>
    <x v="1721"/>
    <x v="0"/>
    <x v="5"/>
    <x v="1699"/>
    <n v="17.496000000000002"/>
    <n v="9"/>
    <n v="0.6"/>
    <n v="-7.4357999999999969"/>
  </r>
  <r>
    <n v="5114"/>
    <x v="2532"/>
    <x v="0"/>
    <x v="1011"/>
    <d v="2013-02-02T00:00:00"/>
    <s v="Second Class"/>
    <x v="492"/>
    <s v="Aimee Bixby"/>
    <x v="0"/>
    <s v="United States"/>
    <s v="Dallas"/>
    <x v="5"/>
    <n v="75220"/>
    <x v="2"/>
    <x v="1307"/>
    <x v="1"/>
    <x v="10"/>
    <x v="1283"/>
    <n v="15.552000000000003"/>
    <n v="3"/>
    <n v="0.2"/>
    <n v="5.4432"/>
  </r>
  <r>
    <n v="5115"/>
    <x v="2533"/>
    <x v="0"/>
    <x v="1019"/>
    <d v="2013-11-23T00:00:00"/>
    <s v="Standard Class"/>
    <x v="333"/>
    <s v="Maribeth Schnelling"/>
    <x v="0"/>
    <s v="United States"/>
    <s v="Carlsbad"/>
    <x v="27"/>
    <n v="88220"/>
    <x v="1"/>
    <x v="307"/>
    <x v="1"/>
    <x v="8"/>
    <x v="304"/>
    <n v="10.776000000000002"/>
    <n v="3"/>
    <n v="0.2"/>
    <n v="3.3674999999999984"/>
  </r>
  <r>
    <n v="5116"/>
    <x v="2534"/>
    <x v="3"/>
    <x v="800"/>
    <d v="2014-07-30T00:00:00"/>
    <s v="Standard Class"/>
    <x v="732"/>
    <s v="Dorothy Dickinson"/>
    <x v="0"/>
    <s v="United States"/>
    <s v="Philadelphia"/>
    <x v="9"/>
    <n v="19134"/>
    <x v="3"/>
    <x v="1722"/>
    <x v="1"/>
    <x v="2"/>
    <x v="1700"/>
    <n v="3.3040000000000003"/>
    <n v="1"/>
    <n v="0.2"/>
    <n v="1.0737999999999999"/>
  </r>
  <r>
    <n v="5117"/>
    <x v="2535"/>
    <x v="3"/>
    <x v="343"/>
    <d v="2014-11-18T00:00:00"/>
    <s v="Standard Class"/>
    <x v="363"/>
    <s v="Meg Tillman"/>
    <x v="0"/>
    <s v="United States"/>
    <s v="New York City"/>
    <x v="15"/>
    <n v="10009"/>
    <x v="3"/>
    <x v="1032"/>
    <x v="1"/>
    <x v="4"/>
    <x v="1014"/>
    <n v="35.479999999999997"/>
    <n v="1"/>
    <n v="0"/>
    <n v="0"/>
  </r>
  <r>
    <n v="5118"/>
    <x v="2536"/>
    <x v="1"/>
    <x v="120"/>
    <d v="2012-10-03T00:00:00"/>
    <s v="Standard Class"/>
    <x v="421"/>
    <s v="Gene McClure"/>
    <x v="0"/>
    <s v="United States"/>
    <s v="Oceanside"/>
    <x v="15"/>
    <n v="11572"/>
    <x v="3"/>
    <x v="271"/>
    <x v="1"/>
    <x v="13"/>
    <x v="268"/>
    <n v="34.44"/>
    <n v="3"/>
    <n v="0"/>
    <n v="16.186799999999998"/>
  </r>
  <r>
    <n v="5119"/>
    <x v="2536"/>
    <x v="1"/>
    <x v="120"/>
    <d v="2012-10-03T00:00:00"/>
    <s v="Standard Class"/>
    <x v="421"/>
    <s v="Gene McClure"/>
    <x v="0"/>
    <s v="United States"/>
    <s v="Oceanside"/>
    <x v="15"/>
    <n v="11572"/>
    <x v="3"/>
    <x v="1548"/>
    <x v="2"/>
    <x v="15"/>
    <x v="1527"/>
    <n v="629.92999999999995"/>
    <n v="7"/>
    <n v="0"/>
    <n v="296.06709999999998"/>
  </r>
  <r>
    <n v="5120"/>
    <x v="2536"/>
    <x v="1"/>
    <x v="120"/>
    <d v="2012-10-03T00:00:00"/>
    <s v="Standard Class"/>
    <x v="421"/>
    <s v="Gene McClure"/>
    <x v="0"/>
    <s v="United States"/>
    <s v="Oceanside"/>
    <x v="15"/>
    <n v="11572"/>
    <x v="3"/>
    <x v="1045"/>
    <x v="1"/>
    <x v="8"/>
    <x v="1025"/>
    <n v="79.056000000000012"/>
    <n v="9"/>
    <n v="0.2"/>
    <n v="28.657800000000002"/>
  </r>
  <r>
    <n v="5121"/>
    <x v="2537"/>
    <x v="2"/>
    <x v="527"/>
    <d v="2011-04-08T00:00:00"/>
    <s v="Standard Class"/>
    <x v="10"/>
    <s v="Ken Black"/>
    <x v="1"/>
    <s v="United States"/>
    <s v="Lafayette"/>
    <x v="28"/>
    <n v="70506"/>
    <x v="0"/>
    <x v="243"/>
    <x v="1"/>
    <x v="4"/>
    <x v="241"/>
    <n v="232.54999999999998"/>
    <n v="5"/>
    <n v="0"/>
    <n v="9.3019999999999925"/>
  </r>
  <r>
    <n v="5122"/>
    <x v="2537"/>
    <x v="2"/>
    <x v="527"/>
    <d v="2011-04-08T00:00:00"/>
    <s v="Standard Class"/>
    <x v="10"/>
    <s v="Ken Black"/>
    <x v="1"/>
    <s v="United States"/>
    <s v="Lafayette"/>
    <x v="28"/>
    <n v="70506"/>
    <x v="0"/>
    <x v="1135"/>
    <x v="2"/>
    <x v="11"/>
    <x v="1114"/>
    <n v="99.98"/>
    <n v="2"/>
    <n v="0"/>
    <n v="42.991400000000006"/>
  </r>
  <r>
    <n v="5123"/>
    <x v="2537"/>
    <x v="2"/>
    <x v="527"/>
    <d v="2011-04-08T00:00:00"/>
    <s v="Standard Class"/>
    <x v="10"/>
    <s v="Ken Black"/>
    <x v="1"/>
    <s v="United States"/>
    <s v="Lafayette"/>
    <x v="28"/>
    <n v="70506"/>
    <x v="0"/>
    <x v="1723"/>
    <x v="1"/>
    <x v="10"/>
    <x v="1701"/>
    <n v="19.440000000000001"/>
    <n v="3"/>
    <n v="0"/>
    <n v="9.3312000000000008"/>
  </r>
  <r>
    <n v="5124"/>
    <x v="2537"/>
    <x v="2"/>
    <x v="527"/>
    <d v="2011-04-08T00:00:00"/>
    <s v="Standard Class"/>
    <x v="10"/>
    <s v="Ken Black"/>
    <x v="1"/>
    <s v="United States"/>
    <s v="Lafayette"/>
    <x v="28"/>
    <n v="70506"/>
    <x v="0"/>
    <x v="727"/>
    <x v="1"/>
    <x v="10"/>
    <x v="1543"/>
    <n v="12.96"/>
    <n v="2"/>
    <n v="0"/>
    <n v="6.3504000000000005"/>
  </r>
  <r>
    <n v="5125"/>
    <x v="2538"/>
    <x v="2"/>
    <x v="80"/>
    <d v="2011-09-14T00:00:00"/>
    <s v="Same Day"/>
    <x v="661"/>
    <s v="Darrin Martin"/>
    <x v="0"/>
    <s v="United States"/>
    <s v="New York City"/>
    <x v="15"/>
    <n v="10009"/>
    <x v="3"/>
    <x v="977"/>
    <x v="0"/>
    <x v="3"/>
    <x v="824"/>
    <n v="464.29200000000003"/>
    <n v="9"/>
    <n v="0.4"/>
    <n v="-108.33479999999997"/>
  </r>
  <r>
    <n v="5126"/>
    <x v="2538"/>
    <x v="2"/>
    <x v="80"/>
    <d v="2011-09-14T00:00:00"/>
    <s v="Same Day"/>
    <x v="661"/>
    <s v="Darrin Martin"/>
    <x v="0"/>
    <s v="United States"/>
    <s v="New York City"/>
    <x v="15"/>
    <n v="10009"/>
    <x v="3"/>
    <x v="706"/>
    <x v="1"/>
    <x v="12"/>
    <x v="33"/>
    <n v="68.459999999999994"/>
    <n v="7"/>
    <n v="0"/>
    <n v="31.491599999999995"/>
  </r>
  <r>
    <n v="5127"/>
    <x v="2538"/>
    <x v="2"/>
    <x v="80"/>
    <d v="2011-09-14T00:00:00"/>
    <s v="Same Day"/>
    <x v="661"/>
    <s v="Darrin Martin"/>
    <x v="0"/>
    <s v="United States"/>
    <s v="New York City"/>
    <x v="15"/>
    <n v="10009"/>
    <x v="3"/>
    <x v="814"/>
    <x v="2"/>
    <x v="15"/>
    <x v="802"/>
    <n v="2799.96"/>
    <n v="4"/>
    <n v="0"/>
    <n v="1371.9803999999999"/>
  </r>
  <r>
    <n v="5128"/>
    <x v="2538"/>
    <x v="2"/>
    <x v="80"/>
    <d v="2011-09-14T00:00:00"/>
    <s v="Same Day"/>
    <x v="661"/>
    <s v="Darrin Martin"/>
    <x v="0"/>
    <s v="United States"/>
    <s v="New York City"/>
    <x v="15"/>
    <n v="10009"/>
    <x v="3"/>
    <x v="227"/>
    <x v="1"/>
    <x v="9"/>
    <x v="225"/>
    <n v="601.29999999999995"/>
    <n v="2"/>
    <n v="0"/>
    <n v="198.42899999999997"/>
  </r>
  <r>
    <n v="5129"/>
    <x v="2538"/>
    <x v="2"/>
    <x v="80"/>
    <d v="2011-09-14T00:00:00"/>
    <s v="Same Day"/>
    <x v="661"/>
    <s v="Darrin Martin"/>
    <x v="0"/>
    <s v="United States"/>
    <s v="New York City"/>
    <x v="15"/>
    <n v="10009"/>
    <x v="3"/>
    <x v="1259"/>
    <x v="2"/>
    <x v="7"/>
    <x v="1234"/>
    <n v="16.989999999999998"/>
    <n v="1"/>
    <n v="0"/>
    <n v="4.4173999999999989"/>
  </r>
  <r>
    <n v="5130"/>
    <x v="2538"/>
    <x v="2"/>
    <x v="80"/>
    <d v="2011-09-14T00:00:00"/>
    <s v="Same Day"/>
    <x v="661"/>
    <s v="Darrin Martin"/>
    <x v="0"/>
    <s v="United States"/>
    <s v="New York City"/>
    <x v="15"/>
    <n v="10009"/>
    <x v="3"/>
    <x v="1485"/>
    <x v="2"/>
    <x v="7"/>
    <x v="1463"/>
    <n v="287.96999999999997"/>
    <n v="3"/>
    <n v="0"/>
    <n v="80.631600000000006"/>
  </r>
  <r>
    <n v="5131"/>
    <x v="2538"/>
    <x v="2"/>
    <x v="80"/>
    <d v="2011-09-14T00:00:00"/>
    <s v="Same Day"/>
    <x v="661"/>
    <s v="Darrin Martin"/>
    <x v="0"/>
    <s v="United States"/>
    <s v="New York City"/>
    <x v="15"/>
    <n v="10009"/>
    <x v="3"/>
    <x v="1463"/>
    <x v="1"/>
    <x v="10"/>
    <x v="1440"/>
    <n v="44.820000000000007"/>
    <n v="9"/>
    <n v="0"/>
    <n v="21.065400000000004"/>
  </r>
  <r>
    <n v="5132"/>
    <x v="2539"/>
    <x v="3"/>
    <x v="614"/>
    <d v="2015-01-06T00:00:00"/>
    <s v="Standard Class"/>
    <x v="130"/>
    <s v="Ben Peterman"/>
    <x v="1"/>
    <s v="United States"/>
    <s v="Anaheim"/>
    <x v="1"/>
    <n v="92804"/>
    <x v="1"/>
    <x v="1308"/>
    <x v="0"/>
    <x v="5"/>
    <x v="1284"/>
    <n v="101.12"/>
    <n v="8"/>
    <n v="0"/>
    <n v="37.414400000000001"/>
  </r>
  <r>
    <n v="5133"/>
    <x v="2540"/>
    <x v="1"/>
    <x v="1020"/>
    <d v="2012-06-27T00:00:00"/>
    <s v="Standard Class"/>
    <x v="212"/>
    <s v="Emily Phan"/>
    <x v="0"/>
    <s v="United States"/>
    <s v="Deltona"/>
    <x v="2"/>
    <n v="32725"/>
    <x v="0"/>
    <x v="817"/>
    <x v="2"/>
    <x v="7"/>
    <x v="805"/>
    <n v="107.97600000000001"/>
    <n v="3"/>
    <n v="0.2"/>
    <n v="37.791599999999988"/>
  </r>
  <r>
    <n v="5134"/>
    <x v="2541"/>
    <x v="3"/>
    <x v="200"/>
    <d v="2014-12-01T00:00:00"/>
    <s v="Standard Class"/>
    <x v="435"/>
    <s v="Frank Gastineau"/>
    <x v="2"/>
    <s v="United States"/>
    <s v="New York City"/>
    <x v="15"/>
    <n v="10009"/>
    <x v="3"/>
    <x v="1612"/>
    <x v="1"/>
    <x v="9"/>
    <x v="1594"/>
    <n v="58.730000000000004"/>
    <n v="7"/>
    <n v="0"/>
    <n v="14.682500000000001"/>
  </r>
  <r>
    <n v="5135"/>
    <x v="2541"/>
    <x v="3"/>
    <x v="200"/>
    <d v="2014-12-01T00:00:00"/>
    <s v="Standard Class"/>
    <x v="435"/>
    <s v="Frank Gastineau"/>
    <x v="2"/>
    <s v="United States"/>
    <s v="New York City"/>
    <x v="15"/>
    <n v="10009"/>
    <x v="3"/>
    <x v="705"/>
    <x v="1"/>
    <x v="8"/>
    <x v="698"/>
    <n v="93.344000000000008"/>
    <n v="4"/>
    <n v="0.2"/>
    <n v="32.670400000000001"/>
  </r>
  <r>
    <n v="5136"/>
    <x v="2542"/>
    <x v="0"/>
    <x v="248"/>
    <d v="2013-10-29T00:00:00"/>
    <s v="Standard Class"/>
    <x v="437"/>
    <s v="Alejandro Ballentine"/>
    <x v="2"/>
    <s v="United States"/>
    <s v="Seattle"/>
    <x v="4"/>
    <n v="98103"/>
    <x v="1"/>
    <x v="263"/>
    <x v="1"/>
    <x v="13"/>
    <x v="260"/>
    <n v="17.05"/>
    <n v="5"/>
    <n v="0"/>
    <n v="8.1840000000000011"/>
  </r>
  <r>
    <n v="5137"/>
    <x v="2543"/>
    <x v="1"/>
    <x v="639"/>
    <d v="2012-12-19T00:00:00"/>
    <s v="Standard Class"/>
    <x v="502"/>
    <s v="Rick Duston"/>
    <x v="0"/>
    <s v="United States"/>
    <s v="San Diego"/>
    <x v="1"/>
    <n v="92105"/>
    <x v="1"/>
    <x v="881"/>
    <x v="1"/>
    <x v="8"/>
    <x v="866"/>
    <n v="8.0960000000000001"/>
    <n v="2"/>
    <n v="0.2"/>
    <n v="2.7323999999999993"/>
  </r>
  <r>
    <n v="5138"/>
    <x v="2544"/>
    <x v="0"/>
    <x v="373"/>
    <d v="2013-11-18T00:00:00"/>
    <s v="Standard Class"/>
    <x v="747"/>
    <s v="Tom Stivers"/>
    <x v="1"/>
    <s v="United States"/>
    <s v="Oklahoma City"/>
    <x v="26"/>
    <n v="73120"/>
    <x v="2"/>
    <x v="560"/>
    <x v="0"/>
    <x v="5"/>
    <x v="554"/>
    <n v="30.36"/>
    <n v="4"/>
    <n v="0"/>
    <n v="13.0548"/>
  </r>
  <r>
    <n v="5139"/>
    <x v="2545"/>
    <x v="3"/>
    <x v="365"/>
    <d v="2014-10-06T00:00:00"/>
    <s v="Standard Class"/>
    <x v="350"/>
    <s v="Joseph Airdo"/>
    <x v="0"/>
    <s v="United States"/>
    <s v="Mount Vernon"/>
    <x v="15"/>
    <n v="10550"/>
    <x v="3"/>
    <x v="837"/>
    <x v="1"/>
    <x v="12"/>
    <x v="33"/>
    <n v="23.34"/>
    <n v="3"/>
    <n v="0"/>
    <n v="10.969799999999999"/>
  </r>
  <r>
    <n v="5140"/>
    <x v="2545"/>
    <x v="3"/>
    <x v="365"/>
    <d v="2014-10-06T00:00:00"/>
    <s v="Standard Class"/>
    <x v="350"/>
    <s v="Joseph Airdo"/>
    <x v="0"/>
    <s v="United States"/>
    <s v="Mount Vernon"/>
    <x v="15"/>
    <n v="10550"/>
    <x v="3"/>
    <x v="1540"/>
    <x v="1"/>
    <x v="10"/>
    <x v="1519"/>
    <n v="51.550000000000004"/>
    <n v="5"/>
    <n v="0"/>
    <n v="24.2285"/>
  </r>
  <r>
    <n v="5141"/>
    <x v="2546"/>
    <x v="1"/>
    <x v="627"/>
    <d v="2012-11-12T00:00:00"/>
    <s v="Standard Class"/>
    <x v="517"/>
    <s v="Shaun Weien"/>
    <x v="0"/>
    <s v="United States"/>
    <s v="San Francisco"/>
    <x v="1"/>
    <n v="94109"/>
    <x v="1"/>
    <x v="259"/>
    <x v="2"/>
    <x v="11"/>
    <x v="256"/>
    <n v="119.9"/>
    <n v="2"/>
    <n v="0"/>
    <n v="43.164000000000001"/>
  </r>
  <r>
    <n v="5142"/>
    <x v="2547"/>
    <x v="0"/>
    <x v="178"/>
    <d v="2013-04-06T00:00:00"/>
    <s v="Standard Class"/>
    <x v="224"/>
    <s v="Frank Preis"/>
    <x v="0"/>
    <s v="United States"/>
    <s v="New York City"/>
    <x v="15"/>
    <n v="10009"/>
    <x v="3"/>
    <x v="1"/>
    <x v="0"/>
    <x v="1"/>
    <x v="1"/>
    <n v="1317.492"/>
    <n v="6"/>
    <n v="0.1"/>
    <n v="292.77599999999995"/>
  </r>
  <r>
    <n v="5143"/>
    <x v="2547"/>
    <x v="0"/>
    <x v="178"/>
    <d v="2013-04-06T00:00:00"/>
    <s v="Standard Class"/>
    <x v="224"/>
    <s v="Frank Preis"/>
    <x v="0"/>
    <s v="United States"/>
    <s v="New York City"/>
    <x v="15"/>
    <n v="10009"/>
    <x v="3"/>
    <x v="1444"/>
    <x v="1"/>
    <x v="14"/>
    <x v="33"/>
    <n v="63.84"/>
    <n v="8"/>
    <n v="0"/>
    <n v="18.513599999999997"/>
  </r>
  <r>
    <n v="5144"/>
    <x v="2547"/>
    <x v="0"/>
    <x v="178"/>
    <d v="2013-04-06T00:00:00"/>
    <s v="Standard Class"/>
    <x v="224"/>
    <s v="Frank Preis"/>
    <x v="0"/>
    <s v="United States"/>
    <s v="New York City"/>
    <x v="15"/>
    <n v="10009"/>
    <x v="3"/>
    <x v="307"/>
    <x v="1"/>
    <x v="8"/>
    <x v="304"/>
    <n v="3.5920000000000005"/>
    <n v="1"/>
    <n v="0.2"/>
    <n v="1.1224999999999996"/>
  </r>
  <r>
    <n v="5145"/>
    <x v="2548"/>
    <x v="3"/>
    <x v="62"/>
    <d v="2014-02-08T00:00:00"/>
    <s v="Standard Class"/>
    <x v="252"/>
    <s v="John Lee"/>
    <x v="0"/>
    <s v="United States"/>
    <s v="Los Angeles"/>
    <x v="1"/>
    <n v="90045"/>
    <x v="1"/>
    <x v="484"/>
    <x v="0"/>
    <x v="5"/>
    <x v="479"/>
    <n v="86.26"/>
    <n v="2"/>
    <n v="0"/>
    <n v="29.328400000000002"/>
  </r>
  <r>
    <n v="5146"/>
    <x v="2548"/>
    <x v="3"/>
    <x v="62"/>
    <d v="2014-02-08T00:00:00"/>
    <s v="Standard Class"/>
    <x v="252"/>
    <s v="John Lee"/>
    <x v="0"/>
    <s v="United States"/>
    <s v="Los Angeles"/>
    <x v="1"/>
    <n v="90045"/>
    <x v="1"/>
    <x v="1156"/>
    <x v="1"/>
    <x v="4"/>
    <x v="1135"/>
    <n v="139.04"/>
    <n v="4"/>
    <n v="0"/>
    <n v="38.931200000000004"/>
  </r>
  <r>
    <n v="5147"/>
    <x v="2548"/>
    <x v="3"/>
    <x v="62"/>
    <d v="2014-02-08T00:00:00"/>
    <s v="Standard Class"/>
    <x v="252"/>
    <s v="John Lee"/>
    <x v="0"/>
    <s v="United States"/>
    <s v="Los Angeles"/>
    <x v="1"/>
    <n v="90045"/>
    <x v="1"/>
    <x v="1267"/>
    <x v="1"/>
    <x v="9"/>
    <x v="1242"/>
    <n v="46.8"/>
    <n v="4"/>
    <n v="0"/>
    <n v="16.38"/>
  </r>
  <r>
    <n v="5148"/>
    <x v="2549"/>
    <x v="3"/>
    <x v="165"/>
    <d v="2015-01-01T00:00:00"/>
    <s v="Standard Class"/>
    <x v="311"/>
    <s v="James Lanier"/>
    <x v="2"/>
    <s v="United States"/>
    <s v="Chandler"/>
    <x v="16"/>
    <n v="85224"/>
    <x v="1"/>
    <x v="1565"/>
    <x v="0"/>
    <x v="5"/>
    <x v="1547"/>
    <n v="8.5440000000000005"/>
    <n v="4"/>
    <n v="0.2"/>
    <n v="1.9223999999999997"/>
  </r>
  <r>
    <n v="5149"/>
    <x v="2549"/>
    <x v="3"/>
    <x v="165"/>
    <d v="2015-01-01T00:00:00"/>
    <s v="Standard Class"/>
    <x v="311"/>
    <s v="James Lanier"/>
    <x v="2"/>
    <s v="United States"/>
    <s v="Chandler"/>
    <x v="16"/>
    <n v="85224"/>
    <x v="1"/>
    <x v="654"/>
    <x v="0"/>
    <x v="1"/>
    <x v="648"/>
    <n v="842.37600000000009"/>
    <n v="3"/>
    <n v="0.2"/>
    <n v="105.29699999999988"/>
  </r>
  <r>
    <n v="5150"/>
    <x v="2550"/>
    <x v="2"/>
    <x v="261"/>
    <d v="2011-06-21T00:00:00"/>
    <s v="Same Day"/>
    <x v="506"/>
    <s v="James Galang"/>
    <x v="0"/>
    <s v="United States"/>
    <s v="Long Beach"/>
    <x v="15"/>
    <n v="11561"/>
    <x v="3"/>
    <x v="1246"/>
    <x v="2"/>
    <x v="7"/>
    <x v="1221"/>
    <n v="1214.8499999999999"/>
    <n v="3"/>
    <n v="0"/>
    <n v="352.30649999999997"/>
  </r>
  <r>
    <n v="5151"/>
    <x v="2551"/>
    <x v="3"/>
    <x v="904"/>
    <d v="2014-03-11T00:00:00"/>
    <s v="Second Class"/>
    <x v="64"/>
    <s v="Sally Hughsby"/>
    <x v="1"/>
    <s v="United States"/>
    <s v="San Francisco"/>
    <x v="1"/>
    <n v="94109"/>
    <x v="1"/>
    <x v="298"/>
    <x v="1"/>
    <x v="4"/>
    <x v="295"/>
    <n v="67.78"/>
    <n v="2"/>
    <n v="0"/>
    <n v="16.945"/>
  </r>
  <r>
    <n v="5152"/>
    <x v="2552"/>
    <x v="3"/>
    <x v="145"/>
    <d v="2014-09-29T00:00:00"/>
    <s v="First Class"/>
    <x v="624"/>
    <s v="Luke Schmidt"/>
    <x v="1"/>
    <s v="United States"/>
    <s v="Helena"/>
    <x v="37"/>
    <n v="59601"/>
    <x v="1"/>
    <x v="861"/>
    <x v="1"/>
    <x v="4"/>
    <x v="847"/>
    <n v="39.900000000000006"/>
    <n v="5"/>
    <n v="0"/>
    <n v="10.373999999999999"/>
  </r>
  <r>
    <n v="5153"/>
    <x v="2553"/>
    <x v="2"/>
    <x v="479"/>
    <d v="2011-07-06T00:00:00"/>
    <s v="Standard Class"/>
    <x v="750"/>
    <s v="Cari Schnelling"/>
    <x v="0"/>
    <s v="United States"/>
    <s v="New York City"/>
    <x v="15"/>
    <n v="10011"/>
    <x v="3"/>
    <x v="472"/>
    <x v="1"/>
    <x v="8"/>
    <x v="468"/>
    <n v="2.6880000000000002"/>
    <n v="1"/>
    <n v="0.2"/>
    <n v="0.83999999999999975"/>
  </r>
  <r>
    <n v="5154"/>
    <x v="2553"/>
    <x v="2"/>
    <x v="479"/>
    <d v="2011-07-06T00:00:00"/>
    <s v="Standard Class"/>
    <x v="750"/>
    <s v="Cari Schnelling"/>
    <x v="0"/>
    <s v="United States"/>
    <s v="New York City"/>
    <x v="15"/>
    <n v="10011"/>
    <x v="3"/>
    <x v="208"/>
    <x v="1"/>
    <x v="6"/>
    <x v="207"/>
    <n v="6.6000000000000005"/>
    <n v="3"/>
    <n v="0"/>
    <n v="2.9040000000000008"/>
  </r>
  <r>
    <n v="5155"/>
    <x v="2554"/>
    <x v="1"/>
    <x v="976"/>
    <d v="2012-08-08T00:00:00"/>
    <s v="First Class"/>
    <x v="608"/>
    <s v="Kelly Williams"/>
    <x v="0"/>
    <s v="United States"/>
    <s v="Kirkwood"/>
    <x v="25"/>
    <n v="63122"/>
    <x v="2"/>
    <x v="20"/>
    <x v="1"/>
    <x v="8"/>
    <x v="20"/>
    <n v="28.4"/>
    <n v="4"/>
    <n v="0"/>
    <n v="13.063999999999998"/>
  </r>
  <r>
    <n v="5156"/>
    <x v="2554"/>
    <x v="1"/>
    <x v="976"/>
    <d v="2012-08-08T00:00:00"/>
    <s v="First Class"/>
    <x v="608"/>
    <s v="Kelly Williams"/>
    <x v="0"/>
    <s v="United States"/>
    <s v="Kirkwood"/>
    <x v="25"/>
    <n v="63122"/>
    <x v="2"/>
    <x v="1460"/>
    <x v="0"/>
    <x v="5"/>
    <x v="1437"/>
    <n v="212.94"/>
    <n v="3"/>
    <n v="0"/>
    <n v="34.070399999999999"/>
  </r>
  <r>
    <n v="5157"/>
    <x v="2555"/>
    <x v="3"/>
    <x v="160"/>
    <d v="2014-07-05T00:00:00"/>
    <s v="Second Class"/>
    <x v="689"/>
    <s v="Gary Hansen"/>
    <x v="2"/>
    <s v="United States"/>
    <s v="Chicago"/>
    <x v="10"/>
    <n v="60653"/>
    <x v="2"/>
    <x v="1718"/>
    <x v="2"/>
    <x v="7"/>
    <x v="1696"/>
    <n v="1001.5840000000001"/>
    <n v="2"/>
    <n v="0.2"/>
    <n v="125.19799999999992"/>
  </r>
  <r>
    <n v="5158"/>
    <x v="2555"/>
    <x v="3"/>
    <x v="160"/>
    <d v="2014-07-05T00:00:00"/>
    <s v="Second Class"/>
    <x v="689"/>
    <s v="Gary Hansen"/>
    <x v="2"/>
    <s v="United States"/>
    <s v="Chicago"/>
    <x v="10"/>
    <n v="60653"/>
    <x v="2"/>
    <x v="1631"/>
    <x v="0"/>
    <x v="1"/>
    <x v="1612"/>
    <n v="569.05799999999999"/>
    <n v="3"/>
    <n v="0.3"/>
    <n v="-178.84680000000006"/>
  </r>
  <r>
    <n v="5159"/>
    <x v="2555"/>
    <x v="3"/>
    <x v="160"/>
    <d v="2014-07-05T00:00:00"/>
    <s v="Second Class"/>
    <x v="689"/>
    <s v="Gary Hansen"/>
    <x v="2"/>
    <s v="United States"/>
    <s v="Chicago"/>
    <x v="10"/>
    <n v="60653"/>
    <x v="2"/>
    <x v="90"/>
    <x v="0"/>
    <x v="5"/>
    <x v="90"/>
    <n v="14.224000000000002"/>
    <n v="2"/>
    <n v="0.6"/>
    <n v="-10.312400000000004"/>
  </r>
  <r>
    <n v="5160"/>
    <x v="2556"/>
    <x v="1"/>
    <x v="662"/>
    <d v="2012-10-30T00:00:00"/>
    <s v="Second Class"/>
    <x v="122"/>
    <s v="Andrew Gjertsen"/>
    <x v="1"/>
    <s v="United States"/>
    <s v="Peoria"/>
    <x v="16"/>
    <n v="85345"/>
    <x v="1"/>
    <x v="194"/>
    <x v="2"/>
    <x v="7"/>
    <x v="193"/>
    <n v="105.584"/>
    <n v="2"/>
    <n v="0.2"/>
    <n v="9.2386000000000053"/>
  </r>
  <r>
    <n v="5161"/>
    <x v="2556"/>
    <x v="1"/>
    <x v="662"/>
    <d v="2012-10-30T00:00:00"/>
    <s v="Second Class"/>
    <x v="122"/>
    <s v="Andrew Gjertsen"/>
    <x v="1"/>
    <s v="United States"/>
    <s v="Peoria"/>
    <x v="16"/>
    <n v="85345"/>
    <x v="1"/>
    <x v="1300"/>
    <x v="2"/>
    <x v="7"/>
    <x v="1276"/>
    <n v="68.720000000000013"/>
    <n v="2"/>
    <n v="0.2"/>
    <n v="-14.603000000000005"/>
  </r>
  <r>
    <n v="5162"/>
    <x v="2557"/>
    <x v="2"/>
    <x v="1021"/>
    <d v="2011-08-05T00:00:00"/>
    <s v="Standard Class"/>
    <x v="747"/>
    <s v="Tom Stivers"/>
    <x v="1"/>
    <s v="United States"/>
    <s v="Seattle"/>
    <x v="4"/>
    <n v="98103"/>
    <x v="1"/>
    <x v="1528"/>
    <x v="0"/>
    <x v="0"/>
    <x v="1506"/>
    <n v="1367.84"/>
    <n v="8"/>
    <n v="0"/>
    <n v="259.88959999999997"/>
  </r>
  <r>
    <n v="5163"/>
    <x v="2558"/>
    <x v="0"/>
    <x v="741"/>
    <d v="2013-11-24T00:00:00"/>
    <s v="Second Class"/>
    <x v="219"/>
    <s v="Ashley Jarboe"/>
    <x v="0"/>
    <s v="United States"/>
    <s v="Taylor"/>
    <x v="12"/>
    <n v="48180"/>
    <x v="2"/>
    <x v="83"/>
    <x v="0"/>
    <x v="1"/>
    <x v="83"/>
    <n v="301.95999999999998"/>
    <n v="2"/>
    <n v="0"/>
    <n v="33.215599999999995"/>
  </r>
  <r>
    <n v="5164"/>
    <x v="2559"/>
    <x v="1"/>
    <x v="380"/>
    <d v="2012-07-11T00:00:00"/>
    <s v="Standard Class"/>
    <x v="695"/>
    <s v="Sarah Jordon"/>
    <x v="0"/>
    <s v="United States"/>
    <s v="Pasadena"/>
    <x v="1"/>
    <n v="91104"/>
    <x v="1"/>
    <x v="56"/>
    <x v="0"/>
    <x v="1"/>
    <x v="56"/>
    <n v="170.35200000000003"/>
    <n v="3"/>
    <n v="0.2"/>
    <n v="-17.035200000000003"/>
  </r>
  <r>
    <n v="5165"/>
    <x v="2560"/>
    <x v="2"/>
    <x v="849"/>
    <d v="2011-11-16T00:00:00"/>
    <s v="Standard Class"/>
    <x v="710"/>
    <s v="Sam Craven"/>
    <x v="0"/>
    <s v="United States"/>
    <s v="Midland"/>
    <x v="12"/>
    <n v="48640"/>
    <x v="2"/>
    <x v="130"/>
    <x v="1"/>
    <x v="6"/>
    <x v="1535"/>
    <n v="3.9"/>
    <n v="2"/>
    <n v="0"/>
    <n v="1.5209999999999999"/>
  </r>
  <r>
    <n v="5166"/>
    <x v="2560"/>
    <x v="2"/>
    <x v="849"/>
    <d v="2011-11-16T00:00:00"/>
    <s v="Standard Class"/>
    <x v="710"/>
    <s v="Sam Craven"/>
    <x v="0"/>
    <s v="United States"/>
    <s v="Midland"/>
    <x v="12"/>
    <n v="48640"/>
    <x v="2"/>
    <x v="1012"/>
    <x v="1"/>
    <x v="10"/>
    <x v="995"/>
    <n v="12.84"/>
    <n v="3"/>
    <n v="0"/>
    <n v="5.7779999999999987"/>
  </r>
  <r>
    <n v="5167"/>
    <x v="2560"/>
    <x v="2"/>
    <x v="849"/>
    <d v="2011-11-16T00:00:00"/>
    <s v="Standard Class"/>
    <x v="710"/>
    <s v="Sam Craven"/>
    <x v="0"/>
    <s v="United States"/>
    <s v="Midland"/>
    <x v="12"/>
    <n v="48640"/>
    <x v="2"/>
    <x v="218"/>
    <x v="1"/>
    <x v="10"/>
    <x v="217"/>
    <n v="15.84"/>
    <n v="3"/>
    <n v="0"/>
    <n v="7.1280000000000001"/>
  </r>
  <r>
    <n v="5168"/>
    <x v="2560"/>
    <x v="2"/>
    <x v="849"/>
    <d v="2011-11-16T00:00:00"/>
    <s v="Standard Class"/>
    <x v="710"/>
    <s v="Sam Craven"/>
    <x v="0"/>
    <s v="United States"/>
    <s v="Midland"/>
    <x v="12"/>
    <n v="48640"/>
    <x v="2"/>
    <x v="499"/>
    <x v="0"/>
    <x v="1"/>
    <x v="494"/>
    <n v="563.93999999999994"/>
    <n v="3"/>
    <n v="0"/>
    <n v="112.78800000000001"/>
  </r>
  <r>
    <n v="5169"/>
    <x v="2560"/>
    <x v="2"/>
    <x v="849"/>
    <d v="2011-11-16T00:00:00"/>
    <s v="Standard Class"/>
    <x v="710"/>
    <s v="Sam Craven"/>
    <x v="0"/>
    <s v="United States"/>
    <s v="Midland"/>
    <x v="12"/>
    <n v="48640"/>
    <x v="2"/>
    <x v="1018"/>
    <x v="1"/>
    <x v="4"/>
    <x v="1000"/>
    <n v="62.94"/>
    <n v="3"/>
    <n v="0"/>
    <n v="11.958600000000001"/>
  </r>
  <r>
    <n v="5170"/>
    <x v="2560"/>
    <x v="2"/>
    <x v="849"/>
    <d v="2011-11-16T00:00:00"/>
    <s v="Standard Class"/>
    <x v="710"/>
    <s v="Sam Craven"/>
    <x v="0"/>
    <s v="United States"/>
    <s v="Midland"/>
    <x v="12"/>
    <n v="48640"/>
    <x v="2"/>
    <x v="518"/>
    <x v="1"/>
    <x v="4"/>
    <x v="513"/>
    <n v="535.41"/>
    <n v="3"/>
    <n v="0"/>
    <n v="160.62299999999993"/>
  </r>
  <r>
    <n v="5171"/>
    <x v="2561"/>
    <x v="0"/>
    <x v="1022"/>
    <d v="2013-05-30T00:00:00"/>
    <s v="Second Class"/>
    <x v="156"/>
    <s v="Laura Armstrong"/>
    <x v="1"/>
    <s v="United States"/>
    <s v="Detroit"/>
    <x v="12"/>
    <n v="48205"/>
    <x v="2"/>
    <x v="483"/>
    <x v="0"/>
    <x v="1"/>
    <x v="478"/>
    <n v="3504.9"/>
    <n v="5"/>
    <n v="0"/>
    <n v="700.98000000000013"/>
  </r>
  <r>
    <n v="5172"/>
    <x v="2561"/>
    <x v="0"/>
    <x v="1022"/>
    <d v="2013-05-30T00:00:00"/>
    <s v="Second Class"/>
    <x v="156"/>
    <s v="Laura Armstrong"/>
    <x v="1"/>
    <s v="United States"/>
    <s v="Detroit"/>
    <x v="12"/>
    <n v="48205"/>
    <x v="2"/>
    <x v="694"/>
    <x v="1"/>
    <x v="10"/>
    <x v="687"/>
    <n v="144.12"/>
    <n v="3"/>
    <n v="0"/>
    <n v="69.177599999999984"/>
  </r>
  <r>
    <n v="5173"/>
    <x v="2561"/>
    <x v="0"/>
    <x v="1022"/>
    <d v="2013-05-30T00:00:00"/>
    <s v="Second Class"/>
    <x v="156"/>
    <s v="Laura Armstrong"/>
    <x v="1"/>
    <s v="United States"/>
    <s v="Detroit"/>
    <x v="12"/>
    <n v="48205"/>
    <x v="2"/>
    <x v="921"/>
    <x v="1"/>
    <x v="10"/>
    <x v="904"/>
    <n v="314.54999999999995"/>
    <n v="3"/>
    <n v="0"/>
    <n v="150.98399999999998"/>
  </r>
  <r>
    <n v="5174"/>
    <x v="2562"/>
    <x v="1"/>
    <x v="936"/>
    <d v="2012-03-10T00:00:00"/>
    <s v="First Class"/>
    <x v="712"/>
    <s v="Fred Chung"/>
    <x v="1"/>
    <s v="United States"/>
    <s v="Pueblo"/>
    <x v="22"/>
    <n v="81001"/>
    <x v="1"/>
    <x v="319"/>
    <x v="1"/>
    <x v="6"/>
    <x v="316"/>
    <n v="3.4079999999999999"/>
    <n v="1"/>
    <n v="0.2"/>
    <n v="0.89459999999999995"/>
  </r>
  <r>
    <n v="5175"/>
    <x v="2563"/>
    <x v="3"/>
    <x v="15"/>
    <d v="2014-10-25T00:00:00"/>
    <s v="Standard Class"/>
    <x v="244"/>
    <s v="Christina Anderson"/>
    <x v="0"/>
    <s v="United States"/>
    <s v="Waco"/>
    <x v="5"/>
    <n v="76706"/>
    <x v="2"/>
    <x v="1472"/>
    <x v="1"/>
    <x v="8"/>
    <x v="1450"/>
    <n v="2.0719999999999996"/>
    <n v="2"/>
    <n v="0.8"/>
    <n v="-3.5224000000000011"/>
  </r>
  <r>
    <n v="5176"/>
    <x v="2563"/>
    <x v="3"/>
    <x v="15"/>
    <d v="2014-10-25T00:00:00"/>
    <s v="Standard Class"/>
    <x v="244"/>
    <s v="Christina Anderson"/>
    <x v="0"/>
    <s v="United States"/>
    <s v="Waco"/>
    <x v="5"/>
    <n v="76706"/>
    <x v="2"/>
    <x v="1627"/>
    <x v="0"/>
    <x v="0"/>
    <x v="1608"/>
    <n v="328.39919999999995"/>
    <n v="3"/>
    <n v="0.32"/>
    <n v="-91.758599999999973"/>
  </r>
  <r>
    <n v="5177"/>
    <x v="2564"/>
    <x v="0"/>
    <x v="732"/>
    <d v="2013-11-09T00:00:00"/>
    <s v="First Class"/>
    <x v="98"/>
    <s v="Joseph Holt"/>
    <x v="0"/>
    <s v="United States"/>
    <s v="San Francisco"/>
    <x v="1"/>
    <n v="94109"/>
    <x v="1"/>
    <x v="1197"/>
    <x v="1"/>
    <x v="8"/>
    <x v="1173"/>
    <n v="53.248000000000005"/>
    <n v="2"/>
    <n v="0.2"/>
    <n v="19.968"/>
  </r>
  <r>
    <n v="5178"/>
    <x v="2565"/>
    <x v="0"/>
    <x v="482"/>
    <d v="2013-12-31T00:00:00"/>
    <s v="Standard Class"/>
    <x v="295"/>
    <s v="Anthony Johnson"/>
    <x v="1"/>
    <s v="United States"/>
    <s v="New York City"/>
    <x v="15"/>
    <n v="10024"/>
    <x v="3"/>
    <x v="255"/>
    <x v="1"/>
    <x v="8"/>
    <x v="253"/>
    <n v="4.9920000000000009"/>
    <n v="3"/>
    <n v="0.2"/>
    <n v="1.6848000000000001"/>
  </r>
  <r>
    <n v="5179"/>
    <x v="2566"/>
    <x v="1"/>
    <x v="657"/>
    <d v="2012-04-19T00:00:00"/>
    <s v="Standard Class"/>
    <x v="387"/>
    <s v="Bill Tyler"/>
    <x v="1"/>
    <s v="United States"/>
    <s v="Los Angeles"/>
    <x v="1"/>
    <n v="90036"/>
    <x v="1"/>
    <x v="1155"/>
    <x v="0"/>
    <x v="5"/>
    <x v="1134"/>
    <n v="37.68"/>
    <n v="2"/>
    <n v="0"/>
    <n v="15.825600000000001"/>
  </r>
  <r>
    <n v="5180"/>
    <x v="2566"/>
    <x v="1"/>
    <x v="657"/>
    <d v="2012-04-19T00:00:00"/>
    <s v="Standard Class"/>
    <x v="387"/>
    <s v="Bill Tyler"/>
    <x v="1"/>
    <s v="United States"/>
    <s v="Los Angeles"/>
    <x v="1"/>
    <n v="90036"/>
    <x v="1"/>
    <x v="297"/>
    <x v="2"/>
    <x v="7"/>
    <x v="294"/>
    <n v="258.57600000000002"/>
    <n v="2"/>
    <n v="0.2"/>
    <n v="19.393200000000007"/>
  </r>
  <r>
    <n v="5181"/>
    <x v="2566"/>
    <x v="1"/>
    <x v="657"/>
    <d v="2012-04-19T00:00:00"/>
    <s v="Standard Class"/>
    <x v="387"/>
    <s v="Bill Tyler"/>
    <x v="1"/>
    <s v="United States"/>
    <s v="Los Angeles"/>
    <x v="1"/>
    <n v="90036"/>
    <x v="1"/>
    <x v="983"/>
    <x v="1"/>
    <x v="9"/>
    <x v="967"/>
    <n v="75.84"/>
    <n v="2"/>
    <n v="0"/>
    <n v="29.577600000000004"/>
  </r>
  <r>
    <n v="5182"/>
    <x v="2567"/>
    <x v="3"/>
    <x v="510"/>
    <d v="2014-09-16T00:00:00"/>
    <s v="First Class"/>
    <x v="137"/>
    <s v="Don Jones"/>
    <x v="1"/>
    <s v="United States"/>
    <s v="Woonsocket"/>
    <x v="34"/>
    <n v="2895"/>
    <x v="3"/>
    <x v="1723"/>
    <x v="1"/>
    <x v="10"/>
    <x v="1701"/>
    <n v="45.36"/>
    <n v="7"/>
    <n v="0"/>
    <n v="21.772800000000004"/>
  </r>
  <r>
    <n v="5183"/>
    <x v="2567"/>
    <x v="3"/>
    <x v="510"/>
    <d v="2014-09-16T00:00:00"/>
    <s v="First Class"/>
    <x v="137"/>
    <s v="Don Jones"/>
    <x v="1"/>
    <s v="United States"/>
    <s v="Woonsocket"/>
    <x v="34"/>
    <n v="2895"/>
    <x v="3"/>
    <x v="785"/>
    <x v="1"/>
    <x v="8"/>
    <x v="776"/>
    <n v="45.78"/>
    <n v="3"/>
    <n v="0"/>
    <n v="22.89"/>
  </r>
  <r>
    <n v="5184"/>
    <x v="2568"/>
    <x v="3"/>
    <x v="241"/>
    <d v="2014-09-28T00:00:00"/>
    <s v="First Class"/>
    <x v="165"/>
    <s v="Anna Gayman"/>
    <x v="0"/>
    <s v="United States"/>
    <s v="Columbus"/>
    <x v="32"/>
    <n v="31907"/>
    <x v="0"/>
    <x v="1678"/>
    <x v="1"/>
    <x v="4"/>
    <x v="1657"/>
    <n v="40.29"/>
    <n v="3"/>
    <n v="0"/>
    <n v="10.0725"/>
  </r>
  <r>
    <n v="5185"/>
    <x v="2568"/>
    <x v="3"/>
    <x v="241"/>
    <d v="2014-09-28T00:00:00"/>
    <s v="First Class"/>
    <x v="165"/>
    <s v="Anna Gayman"/>
    <x v="0"/>
    <s v="United States"/>
    <s v="Columbus"/>
    <x v="32"/>
    <n v="31907"/>
    <x v="0"/>
    <x v="555"/>
    <x v="1"/>
    <x v="8"/>
    <x v="549"/>
    <n v="38.71"/>
    <n v="7"/>
    <n v="0"/>
    <n v="17.8066"/>
  </r>
  <r>
    <n v="5186"/>
    <x v="2569"/>
    <x v="1"/>
    <x v="998"/>
    <d v="2012-10-15T00:00:00"/>
    <s v="Standard Class"/>
    <x v="479"/>
    <s v="John Dryer"/>
    <x v="0"/>
    <s v="United States"/>
    <s v="Jacksonville"/>
    <x v="2"/>
    <n v="32216"/>
    <x v="0"/>
    <x v="458"/>
    <x v="1"/>
    <x v="4"/>
    <x v="454"/>
    <n v="1801.6320000000001"/>
    <n v="6"/>
    <n v="0.2"/>
    <n v="-337.80600000000004"/>
  </r>
  <r>
    <n v="5187"/>
    <x v="2570"/>
    <x v="1"/>
    <x v="154"/>
    <d v="2012-12-03T00:00:00"/>
    <s v="Standard Class"/>
    <x v="258"/>
    <s v="Eugene Hildebrand"/>
    <x v="2"/>
    <s v="United States"/>
    <s v="Philadelphia"/>
    <x v="9"/>
    <n v="19140"/>
    <x v="3"/>
    <x v="1594"/>
    <x v="2"/>
    <x v="7"/>
    <x v="1577"/>
    <n v="748.75200000000007"/>
    <n v="8"/>
    <n v="0.4"/>
    <n v="-162.22960000000006"/>
  </r>
  <r>
    <n v="5188"/>
    <x v="2571"/>
    <x v="1"/>
    <x v="1023"/>
    <d v="2012-09-18T00:00:00"/>
    <s v="Standard Class"/>
    <x v="233"/>
    <s v="Zuschuss Carroll"/>
    <x v="0"/>
    <s v="United States"/>
    <s v="Columbus"/>
    <x v="14"/>
    <n v="47201"/>
    <x v="2"/>
    <x v="959"/>
    <x v="2"/>
    <x v="11"/>
    <x v="943"/>
    <n v="199.96"/>
    <n v="4"/>
    <n v="0"/>
    <n v="15.996799999999979"/>
  </r>
  <r>
    <n v="5189"/>
    <x v="2571"/>
    <x v="1"/>
    <x v="1023"/>
    <d v="2012-09-18T00:00:00"/>
    <s v="Standard Class"/>
    <x v="233"/>
    <s v="Zuschuss Carroll"/>
    <x v="0"/>
    <s v="United States"/>
    <s v="Columbus"/>
    <x v="14"/>
    <n v="47201"/>
    <x v="2"/>
    <x v="377"/>
    <x v="0"/>
    <x v="1"/>
    <x v="373"/>
    <n v="1516.2"/>
    <n v="7"/>
    <n v="0"/>
    <n v="394.21199999999999"/>
  </r>
  <r>
    <n v="5190"/>
    <x v="2572"/>
    <x v="3"/>
    <x v="237"/>
    <d v="2014-11-19T00:00:00"/>
    <s v="Standard Class"/>
    <x v="190"/>
    <s v="Xylona Preis"/>
    <x v="0"/>
    <s v="United States"/>
    <s v="Pasadena"/>
    <x v="5"/>
    <n v="77506"/>
    <x v="2"/>
    <x v="1067"/>
    <x v="2"/>
    <x v="11"/>
    <x v="1047"/>
    <n v="167.95200000000003"/>
    <n v="6"/>
    <n v="0.2"/>
    <n v="-27.292200000000001"/>
  </r>
  <r>
    <n v="5191"/>
    <x v="2572"/>
    <x v="3"/>
    <x v="237"/>
    <d v="2014-11-19T00:00:00"/>
    <s v="Standard Class"/>
    <x v="190"/>
    <s v="Xylona Preis"/>
    <x v="0"/>
    <s v="United States"/>
    <s v="Pasadena"/>
    <x v="5"/>
    <n v="77506"/>
    <x v="2"/>
    <x v="1473"/>
    <x v="1"/>
    <x v="6"/>
    <x v="1451"/>
    <n v="45.04"/>
    <n v="2"/>
    <n v="0.2"/>
    <n v="4.5040000000000031"/>
  </r>
  <r>
    <n v="5192"/>
    <x v="2573"/>
    <x v="3"/>
    <x v="1024"/>
    <d v="2014-05-10T00:00:00"/>
    <s v="Standard Class"/>
    <x v="213"/>
    <s v="Darren Koutras"/>
    <x v="0"/>
    <s v="United States"/>
    <s v="San Francisco"/>
    <x v="1"/>
    <n v="94122"/>
    <x v="1"/>
    <x v="1724"/>
    <x v="1"/>
    <x v="12"/>
    <x v="1702"/>
    <n v="23.16"/>
    <n v="2"/>
    <n v="0"/>
    <n v="11.58"/>
  </r>
  <r>
    <n v="5193"/>
    <x v="2574"/>
    <x v="2"/>
    <x v="683"/>
    <d v="2011-12-01T00:00:00"/>
    <s v="Second Class"/>
    <x v="294"/>
    <s v="Chris Selesnick"/>
    <x v="1"/>
    <s v="United States"/>
    <s v="Columbia"/>
    <x v="20"/>
    <n v="29203"/>
    <x v="0"/>
    <x v="124"/>
    <x v="0"/>
    <x v="5"/>
    <x v="125"/>
    <n v="397.59999999999997"/>
    <n v="5"/>
    <n v="0"/>
    <n v="43.735999999999962"/>
  </r>
  <r>
    <n v="5194"/>
    <x v="2574"/>
    <x v="2"/>
    <x v="683"/>
    <d v="2011-12-01T00:00:00"/>
    <s v="Second Class"/>
    <x v="294"/>
    <s v="Chris Selesnick"/>
    <x v="1"/>
    <s v="United States"/>
    <s v="Columbia"/>
    <x v="20"/>
    <n v="29203"/>
    <x v="0"/>
    <x v="1635"/>
    <x v="1"/>
    <x v="10"/>
    <x v="1616"/>
    <n v="85.96"/>
    <n v="7"/>
    <n v="0"/>
    <n v="40.401199999999996"/>
  </r>
  <r>
    <n v="5195"/>
    <x v="2574"/>
    <x v="2"/>
    <x v="683"/>
    <d v="2011-12-01T00:00:00"/>
    <s v="Second Class"/>
    <x v="294"/>
    <s v="Chris Selesnick"/>
    <x v="1"/>
    <s v="United States"/>
    <s v="Columbia"/>
    <x v="20"/>
    <n v="29203"/>
    <x v="0"/>
    <x v="346"/>
    <x v="1"/>
    <x v="6"/>
    <x v="342"/>
    <n v="13.12"/>
    <n v="4"/>
    <n v="0"/>
    <n v="4.3295999999999992"/>
  </r>
  <r>
    <n v="5196"/>
    <x v="2574"/>
    <x v="2"/>
    <x v="683"/>
    <d v="2011-12-01T00:00:00"/>
    <s v="Second Class"/>
    <x v="294"/>
    <s v="Chris Selesnick"/>
    <x v="1"/>
    <s v="United States"/>
    <s v="Columbia"/>
    <x v="20"/>
    <n v="29203"/>
    <x v="0"/>
    <x v="338"/>
    <x v="1"/>
    <x v="8"/>
    <x v="334"/>
    <n v="45.660000000000004"/>
    <n v="3"/>
    <n v="0"/>
    <n v="22.3734"/>
  </r>
  <r>
    <n v="5197"/>
    <x v="2575"/>
    <x v="2"/>
    <x v="1025"/>
    <d v="2011-05-15T00:00:00"/>
    <s v="Standard Class"/>
    <x v="482"/>
    <s v="Arianne Irving"/>
    <x v="0"/>
    <s v="United States"/>
    <s v="Kent"/>
    <x v="4"/>
    <n v="98031"/>
    <x v="1"/>
    <x v="439"/>
    <x v="1"/>
    <x v="12"/>
    <x v="434"/>
    <n v="158.13"/>
    <n v="3"/>
    <n v="0"/>
    <n v="77.483699999999999"/>
  </r>
  <r>
    <n v="5198"/>
    <x v="2575"/>
    <x v="2"/>
    <x v="1025"/>
    <d v="2011-05-15T00:00:00"/>
    <s v="Standard Class"/>
    <x v="482"/>
    <s v="Arianne Irving"/>
    <x v="0"/>
    <s v="United States"/>
    <s v="Kent"/>
    <x v="4"/>
    <n v="98031"/>
    <x v="1"/>
    <x v="47"/>
    <x v="2"/>
    <x v="7"/>
    <x v="47"/>
    <n v="43.6"/>
    <n v="5"/>
    <n v="0.2"/>
    <n v="4.3600000000000012"/>
  </r>
  <r>
    <n v="5199"/>
    <x v="2576"/>
    <x v="0"/>
    <x v="840"/>
    <d v="2013-03-09T00:00:00"/>
    <s v="Standard Class"/>
    <x v="397"/>
    <s v="Alex Avila"/>
    <x v="0"/>
    <s v="United States"/>
    <s v="Round Rock"/>
    <x v="5"/>
    <n v="78664"/>
    <x v="2"/>
    <x v="1359"/>
    <x v="1"/>
    <x v="14"/>
    <x v="1336"/>
    <n v="3930.0720000000001"/>
    <n v="3"/>
    <n v="0.2"/>
    <n v="-786.01440000000025"/>
  </r>
  <r>
    <n v="5200"/>
    <x v="2576"/>
    <x v="0"/>
    <x v="840"/>
    <d v="2013-03-09T00:00:00"/>
    <s v="Standard Class"/>
    <x v="397"/>
    <s v="Alex Avila"/>
    <x v="0"/>
    <s v="United States"/>
    <s v="Round Rock"/>
    <x v="5"/>
    <n v="78664"/>
    <x v="2"/>
    <x v="1579"/>
    <x v="1"/>
    <x v="13"/>
    <x v="1561"/>
    <n v="2.3039999999999998"/>
    <n v="1"/>
    <n v="0.2"/>
    <n v="0.77759999999999996"/>
  </r>
  <r>
    <n v="5201"/>
    <x v="2576"/>
    <x v="0"/>
    <x v="840"/>
    <d v="2013-03-09T00:00:00"/>
    <s v="Standard Class"/>
    <x v="397"/>
    <s v="Alex Avila"/>
    <x v="0"/>
    <s v="United States"/>
    <s v="Round Rock"/>
    <x v="5"/>
    <n v="78664"/>
    <x v="2"/>
    <x v="1149"/>
    <x v="2"/>
    <x v="7"/>
    <x v="1128"/>
    <n v="431.97600000000006"/>
    <n v="3"/>
    <n v="0.2"/>
    <n v="32.398200000000017"/>
  </r>
  <r>
    <n v="5202"/>
    <x v="2576"/>
    <x v="0"/>
    <x v="840"/>
    <d v="2013-03-09T00:00:00"/>
    <s v="Standard Class"/>
    <x v="397"/>
    <s v="Alex Avila"/>
    <x v="0"/>
    <s v="United States"/>
    <s v="Round Rock"/>
    <x v="5"/>
    <n v="78664"/>
    <x v="2"/>
    <x v="540"/>
    <x v="2"/>
    <x v="11"/>
    <x v="535"/>
    <n v="41.720000000000006"/>
    <n v="7"/>
    <n v="0.2"/>
    <n v="5.7364999999999977"/>
  </r>
  <r>
    <n v="5203"/>
    <x v="2577"/>
    <x v="1"/>
    <x v="762"/>
    <d v="2012-08-19T00:00:00"/>
    <s v="Standard Class"/>
    <x v="681"/>
    <s v="Richard Eichhorn"/>
    <x v="0"/>
    <s v="United States"/>
    <s v="Oakland"/>
    <x v="1"/>
    <n v="94601"/>
    <x v="1"/>
    <x v="943"/>
    <x v="0"/>
    <x v="5"/>
    <x v="927"/>
    <n v="104.23"/>
    <n v="7"/>
    <n v="0"/>
    <n v="28.142100000000006"/>
  </r>
  <r>
    <n v="5204"/>
    <x v="2577"/>
    <x v="1"/>
    <x v="762"/>
    <d v="2012-08-19T00:00:00"/>
    <s v="Standard Class"/>
    <x v="681"/>
    <s v="Richard Eichhorn"/>
    <x v="0"/>
    <s v="United States"/>
    <s v="Oakland"/>
    <x v="1"/>
    <n v="94601"/>
    <x v="1"/>
    <x v="1247"/>
    <x v="1"/>
    <x v="4"/>
    <x v="1222"/>
    <n v="70.260000000000005"/>
    <n v="3"/>
    <n v="0"/>
    <n v="18.970199999999998"/>
  </r>
  <r>
    <n v="5205"/>
    <x v="2578"/>
    <x v="1"/>
    <x v="811"/>
    <d v="2012-09-18T00:00:00"/>
    <s v="Standard Class"/>
    <x v="612"/>
    <s v="Tamara Manning"/>
    <x v="0"/>
    <s v="United States"/>
    <s v="Auburn"/>
    <x v="15"/>
    <n v="13021"/>
    <x v="3"/>
    <x v="182"/>
    <x v="1"/>
    <x v="6"/>
    <x v="181"/>
    <n v="9.26"/>
    <n v="2"/>
    <n v="0"/>
    <n v="3.0557999999999996"/>
  </r>
  <r>
    <n v="5206"/>
    <x v="2578"/>
    <x v="1"/>
    <x v="811"/>
    <d v="2012-09-18T00:00:00"/>
    <s v="Standard Class"/>
    <x v="612"/>
    <s v="Tamara Manning"/>
    <x v="0"/>
    <s v="United States"/>
    <s v="Auburn"/>
    <x v="15"/>
    <n v="13021"/>
    <x v="3"/>
    <x v="45"/>
    <x v="1"/>
    <x v="4"/>
    <x v="45"/>
    <n v="105.98"/>
    <n v="2"/>
    <n v="0"/>
    <n v="4.2391999999999967"/>
  </r>
  <r>
    <n v="5207"/>
    <x v="2578"/>
    <x v="1"/>
    <x v="811"/>
    <d v="2012-09-18T00:00:00"/>
    <s v="Standard Class"/>
    <x v="612"/>
    <s v="Tamara Manning"/>
    <x v="0"/>
    <s v="United States"/>
    <s v="Auburn"/>
    <x v="15"/>
    <n v="13021"/>
    <x v="3"/>
    <x v="310"/>
    <x v="1"/>
    <x v="13"/>
    <x v="307"/>
    <n v="1.24"/>
    <n v="1"/>
    <n v="0"/>
    <n v="0.58279999999999998"/>
  </r>
  <r>
    <n v="5208"/>
    <x v="2578"/>
    <x v="1"/>
    <x v="811"/>
    <d v="2012-09-18T00:00:00"/>
    <s v="Standard Class"/>
    <x v="612"/>
    <s v="Tamara Manning"/>
    <x v="0"/>
    <s v="United States"/>
    <s v="Auburn"/>
    <x v="15"/>
    <n v="13021"/>
    <x v="3"/>
    <x v="254"/>
    <x v="1"/>
    <x v="2"/>
    <x v="252"/>
    <n v="20.7"/>
    <n v="2"/>
    <n v="0"/>
    <n v="9.9359999999999999"/>
  </r>
  <r>
    <n v="5209"/>
    <x v="2578"/>
    <x v="1"/>
    <x v="811"/>
    <d v="2012-09-18T00:00:00"/>
    <s v="Standard Class"/>
    <x v="612"/>
    <s v="Tamara Manning"/>
    <x v="0"/>
    <s v="United States"/>
    <s v="Auburn"/>
    <x v="15"/>
    <n v="13021"/>
    <x v="3"/>
    <x v="1010"/>
    <x v="1"/>
    <x v="10"/>
    <x v="993"/>
    <n v="28.900000000000002"/>
    <n v="5"/>
    <n v="0"/>
    <n v="14.161000000000001"/>
  </r>
  <r>
    <n v="5210"/>
    <x v="2578"/>
    <x v="1"/>
    <x v="811"/>
    <d v="2012-09-18T00:00:00"/>
    <s v="Standard Class"/>
    <x v="612"/>
    <s v="Tamara Manning"/>
    <x v="0"/>
    <s v="United States"/>
    <s v="Auburn"/>
    <x v="15"/>
    <n v="13021"/>
    <x v="3"/>
    <x v="113"/>
    <x v="1"/>
    <x v="12"/>
    <x v="113"/>
    <n v="27.18"/>
    <n v="1"/>
    <n v="0"/>
    <n v="12.7746"/>
  </r>
  <r>
    <n v="5211"/>
    <x v="2579"/>
    <x v="1"/>
    <x v="1026"/>
    <d v="2012-01-18T00:00:00"/>
    <s v="Standard Class"/>
    <x v="453"/>
    <s v="Yana Sorensen"/>
    <x v="1"/>
    <s v="United States"/>
    <s v="Newark"/>
    <x v="13"/>
    <n v="19711"/>
    <x v="3"/>
    <x v="1449"/>
    <x v="1"/>
    <x v="4"/>
    <x v="1427"/>
    <n v="465.18"/>
    <n v="3"/>
    <n v="0"/>
    <n v="120.94680000000001"/>
  </r>
  <r>
    <n v="5212"/>
    <x v="2580"/>
    <x v="1"/>
    <x v="793"/>
    <d v="2012-05-16T00:00:00"/>
    <s v="Second Class"/>
    <x v="616"/>
    <s v="Annie Zypern"/>
    <x v="0"/>
    <s v="United States"/>
    <s v="New York City"/>
    <x v="15"/>
    <n v="10024"/>
    <x v="3"/>
    <x v="762"/>
    <x v="1"/>
    <x v="4"/>
    <x v="754"/>
    <n v="36.630000000000003"/>
    <n v="3"/>
    <n v="0"/>
    <n v="9.8901000000000039"/>
  </r>
  <r>
    <n v="5213"/>
    <x v="2581"/>
    <x v="0"/>
    <x v="182"/>
    <d v="2013-09-27T00:00:00"/>
    <s v="Same Day"/>
    <x v="320"/>
    <s v="Chuck Magee"/>
    <x v="0"/>
    <s v="United States"/>
    <s v="Redlands"/>
    <x v="1"/>
    <n v="92374"/>
    <x v="1"/>
    <x v="456"/>
    <x v="1"/>
    <x v="4"/>
    <x v="452"/>
    <n v="51.449999999999996"/>
    <n v="3"/>
    <n v="0"/>
    <n v="13.891499999999999"/>
  </r>
  <r>
    <n v="5214"/>
    <x v="2581"/>
    <x v="0"/>
    <x v="182"/>
    <d v="2013-09-27T00:00:00"/>
    <s v="Same Day"/>
    <x v="320"/>
    <s v="Chuck Magee"/>
    <x v="0"/>
    <s v="United States"/>
    <s v="Redlands"/>
    <x v="1"/>
    <n v="92374"/>
    <x v="1"/>
    <x v="948"/>
    <x v="1"/>
    <x v="2"/>
    <x v="932"/>
    <n v="7.83"/>
    <n v="3"/>
    <n v="0"/>
    <n v="3.6017999999999999"/>
  </r>
  <r>
    <n v="5215"/>
    <x v="2581"/>
    <x v="0"/>
    <x v="182"/>
    <d v="2013-09-27T00:00:00"/>
    <s v="Same Day"/>
    <x v="320"/>
    <s v="Chuck Magee"/>
    <x v="0"/>
    <s v="United States"/>
    <s v="Redlands"/>
    <x v="1"/>
    <n v="92374"/>
    <x v="1"/>
    <x v="1658"/>
    <x v="1"/>
    <x v="6"/>
    <x v="1637"/>
    <n v="35.4"/>
    <n v="5"/>
    <n v="0"/>
    <n v="13.452000000000002"/>
  </r>
  <r>
    <n v="5216"/>
    <x v="2581"/>
    <x v="0"/>
    <x v="182"/>
    <d v="2013-09-27T00:00:00"/>
    <s v="Same Day"/>
    <x v="320"/>
    <s v="Chuck Magee"/>
    <x v="0"/>
    <s v="United States"/>
    <s v="Redlands"/>
    <x v="1"/>
    <n v="92374"/>
    <x v="1"/>
    <x v="457"/>
    <x v="1"/>
    <x v="10"/>
    <x v="453"/>
    <n v="29.900000000000002"/>
    <n v="5"/>
    <n v="0"/>
    <n v="13.454999999999998"/>
  </r>
  <r>
    <n v="5217"/>
    <x v="2582"/>
    <x v="3"/>
    <x v="428"/>
    <d v="2014-09-16T00:00:00"/>
    <s v="Standard Class"/>
    <x v="677"/>
    <s v="Joy Bell-"/>
    <x v="0"/>
    <s v="United States"/>
    <s v="Roseville"/>
    <x v="12"/>
    <n v="48066"/>
    <x v="2"/>
    <x v="755"/>
    <x v="1"/>
    <x v="12"/>
    <x v="746"/>
    <n v="17.48"/>
    <n v="2"/>
    <n v="0"/>
    <n v="8.2156000000000002"/>
  </r>
  <r>
    <n v="5218"/>
    <x v="2583"/>
    <x v="3"/>
    <x v="4"/>
    <d v="2014-04-18T00:00:00"/>
    <s v="Second Class"/>
    <x v="374"/>
    <s v="Noel Staavos"/>
    <x v="1"/>
    <s v="United States"/>
    <s v="Los Angeles"/>
    <x v="1"/>
    <n v="90049"/>
    <x v="1"/>
    <x v="145"/>
    <x v="1"/>
    <x v="10"/>
    <x v="145"/>
    <n v="79.14"/>
    <n v="3"/>
    <n v="0"/>
    <n v="36.404399999999995"/>
  </r>
  <r>
    <n v="5219"/>
    <x v="2584"/>
    <x v="3"/>
    <x v="193"/>
    <d v="2014-06-15T00:00:00"/>
    <s v="Standard Class"/>
    <x v="18"/>
    <s v="Linda Cazamias"/>
    <x v="1"/>
    <s v="United States"/>
    <s v="New York City"/>
    <x v="15"/>
    <n v="10011"/>
    <x v="3"/>
    <x v="59"/>
    <x v="1"/>
    <x v="6"/>
    <x v="59"/>
    <n v="8.4"/>
    <n v="5"/>
    <n v="0"/>
    <n v="4.2"/>
  </r>
  <r>
    <n v="5220"/>
    <x v="2585"/>
    <x v="3"/>
    <x v="853"/>
    <d v="2014-09-02T00:00:00"/>
    <s v="Same Day"/>
    <x v="222"/>
    <s v="Cynthia Arntzen"/>
    <x v="0"/>
    <s v="United States"/>
    <s v="Detroit"/>
    <x v="12"/>
    <n v="48205"/>
    <x v="2"/>
    <x v="1459"/>
    <x v="0"/>
    <x v="1"/>
    <x v="1436"/>
    <n v="498.26000000000005"/>
    <n v="7"/>
    <n v="0"/>
    <n v="134.53020000000001"/>
  </r>
  <r>
    <n v="5221"/>
    <x v="2586"/>
    <x v="2"/>
    <x v="1027"/>
    <d v="2011-06-20T00:00:00"/>
    <s v="Standard Class"/>
    <x v="676"/>
    <s v="Sharelle Roach"/>
    <x v="2"/>
    <s v="United States"/>
    <s v="Detroit"/>
    <x v="12"/>
    <n v="48234"/>
    <x v="2"/>
    <x v="1624"/>
    <x v="0"/>
    <x v="0"/>
    <x v="1605"/>
    <n v="212.94"/>
    <n v="3"/>
    <n v="0"/>
    <n v="57.4938"/>
  </r>
  <r>
    <n v="5222"/>
    <x v="2587"/>
    <x v="3"/>
    <x v="796"/>
    <d v="2014-05-23T00:00:00"/>
    <s v="Second Class"/>
    <x v="452"/>
    <s v="Paul Prost"/>
    <x v="2"/>
    <s v="United States"/>
    <s v="Springfield"/>
    <x v="25"/>
    <n v="65807"/>
    <x v="2"/>
    <x v="1725"/>
    <x v="1"/>
    <x v="9"/>
    <x v="1703"/>
    <n v="706.86"/>
    <n v="7"/>
    <n v="0"/>
    <n v="197.92079999999999"/>
  </r>
  <r>
    <n v="5223"/>
    <x v="2587"/>
    <x v="3"/>
    <x v="796"/>
    <d v="2014-05-23T00:00:00"/>
    <s v="Second Class"/>
    <x v="452"/>
    <s v="Paul Prost"/>
    <x v="2"/>
    <s v="United States"/>
    <s v="Springfield"/>
    <x v="25"/>
    <n v="65807"/>
    <x v="2"/>
    <x v="461"/>
    <x v="2"/>
    <x v="7"/>
    <x v="457"/>
    <n v="114.94999999999999"/>
    <n v="5"/>
    <n v="0"/>
    <n v="2.2990000000000066"/>
  </r>
  <r>
    <n v="5224"/>
    <x v="2587"/>
    <x v="3"/>
    <x v="796"/>
    <d v="2014-05-23T00:00:00"/>
    <s v="Second Class"/>
    <x v="452"/>
    <s v="Paul Prost"/>
    <x v="2"/>
    <s v="United States"/>
    <s v="Springfield"/>
    <x v="25"/>
    <n v="65807"/>
    <x v="2"/>
    <x v="1488"/>
    <x v="1"/>
    <x v="8"/>
    <x v="1466"/>
    <n v="43.19"/>
    <n v="7"/>
    <n v="0"/>
    <n v="20.731199999999998"/>
  </r>
  <r>
    <n v="5225"/>
    <x v="2588"/>
    <x v="3"/>
    <x v="510"/>
    <d v="2014-09-18T00:00:00"/>
    <s v="Second Class"/>
    <x v="622"/>
    <s v="John Murray"/>
    <x v="0"/>
    <s v="United States"/>
    <s v="Los Angeles"/>
    <x v="1"/>
    <n v="90036"/>
    <x v="1"/>
    <x v="417"/>
    <x v="1"/>
    <x v="10"/>
    <x v="412"/>
    <n v="166.44"/>
    <n v="3"/>
    <n v="0"/>
    <n v="79.891199999999998"/>
  </r>
  <r>
    <n v="5226"/>
    <x v="2589"/>
    <x v="0"/>
    <x v="1028"/>
    <d v="2013-06-27T00:00:00"/>
    <s v="Standard Class"/>
    <x v="548"/>
    <s v="Adam Shillingsburg"/>
    <x v="0"/>
    <s v="United States"/>
    <s v="New York City"/>
    <x v="15"/>
    <n v="10011"/>
    <x v="3"/>
    <x v="1316"/>
    <x v="1"/>
    <x v="8"/>
    <x v="1293"/>
    <n v="36.56"/>
    <n v="5"/>
    <n v="0.2"/>
    <n v="12.795999999999999"/>
  </r>
  <r>
    <n v="5227"/>
    <x v="2589"/>
    <x v="0"/>
    <x v="1028"/>
    <d v="2013-06-27T00:00:00"/>
    <s v="Standard Class"/>
    <x v="548"/>
    <s v="Adam Shillingsburg"/>
    <x v="0"/>
    <s v="United States"/>
    <s v="New York City"/>
    <x v="15"/>
    <n v="10011"/>
    <x v="3"/>
    <x v="1561"/>
    <x v="1"/>
    <x v="8"/>
    <x v="1542"/>
    <n v="186.14400000000001"/>
    <n v="6"/>
    <n v="0.2"/>
    <n v="60.496799999999993"/>
  </r>
  <r>
    <n v="5228"/>
    <x v="2589"/>
    <x v="0"/>
    <x v="1028"/>
    <d v="2013-06-27T00:00:00"/>
    <s v="Standard Class"/>
    <x v="548"/>
    <s v="Adam Shillingsburg"/>
    <x v="0"/>
    <s v="United States"/>
    <s v="New York City"/>
    <x v="15"/>
    <n v="10011"/>
    <x v="3"/>
    <x v="587"/>
    <x v="0"/>
    <x v="0"/>
    <x v="582"/>
    <n v="353.56799999999998"/>
    <n v="2"/>
    <n v="0.2"/>
    <n v="-44.196000000000026"/>
  </r>
  <r>
    <n v="5229"/>
    <x v="2590"/>
    <x v="2"/>
    <x v="35"/>
    <d v="2011-12-01T00:00:00"/>
    <s v="Standard Class"/>
    <x v="60"/>
    <s v="Lindsay Shagiari"/>
    <x v="2"/>
    <s v="United States"/>
    <s v="San Francisco"/>
    <x v="1"/>
    <n v="94109"/>
    <x v="1"/>
    <x v="1522"/>
    <x v="1"/>
    <x v="10"/>
    <x v="1500"/>
    <n v="81.98"/>
    <n v="2"/>
    <n v="0"/>
    <n v="40.170200000000001"/>
  </r>
  <r>
    <n v="5230"/>
    <x v="2591"/>
    <x v="3"/>
    <x v="498"/>
    <d v="2014-03-23T00:00:00"/>
    <s v="Second Class"/>
    <x v="193"/>
    <s v="Sue Ann Reed"/>
    <x v="0"/>
    <s v="United States"/>
    <s v="Fresno"/>
    <x v="1"/>
    <n v="93727"/>
    <x v="1"/>
    <x v="1316"/>
    <x v="1"/>
    <x v="8"/>
    <x v="1293"/>
    <n v="14.624000000000002"/>
    <n v="2"/>
    <n v="0.2"/>
    <n v="5.1183999999999994"/>
  </r>
  <r>
    <n v="5231"/>
    <x v="2591"/>
    <x v="3"/>
    <x v="498"/>
    <d v="2014-03-23T00:00:00"/>
    <s v="Second Class"/>
    <x v="193"/>
    <s v="Sue Ann Reed"/>
    <x v="0"/>
    <s v="United States"/>
    <s v="Fresno"/>
    <x v="1"/>
    <n v="93727"/>
    <x v="1"/>
    <x v="616"/>
    <x v="0"/>
    <x v="3"/>
    <x v="611"/>
    <n v="697.16"/>
    <n v="5"/>
    <n v="0.2"/>
    <n v="8.7144999999999868"/>
  </r>
  <r>
    <n v="5232"/>
    <x v="2591"/>
    <x v="3"/>
    <x v="498"/>
    <d v="2014-03-23T00:00:00"/>
    <s v="Second Class"/>
    <x v="193"/>
    <s v="Sue Ann Reed"/>
    <x v="0"/>
    <s v="United States"/>
    <s v="Fresno"/>
    <x v="1"/>
    <n v="93727"/>
    <x v="1"/>
    <x v="1435"/>
    <x v="0"/>
    <x v="5"/>
    <x v="1414"/>
    <n v="30.93"/>
    <n v="1"/>
    <n v="0"/>
    <n v="12.6813"/>
  </r>
  <r>
    <n v="5233"/>
    <x v="2591"/>
    <x v="3"/>
    <x v="498"/>
    <d v="2014-03-23T00:00:00"/>
    <s v="Second Class"/>
    <x v="193"/>
    <s v="Sue Ann Reed"/>
    <x v="0"/>
    <s v="United States"/>
    <s v="Fresno"/>
    <x v="1"/>
    <n v="93727"/>
    <x v="1"/>
    <x v="185"/>
    <x v="1"/>
    <x v="8"/>
    <x v="184"/>
    <n v="27.496000000000002"/>
    <n v="7"/>
    <n v="0.2"/>
    <n v="9.2798999999999996"/>
  </r>
  <r>
    <n v="5234"/>
    <x v="2592"/>
    <x v="2"/>
    <x v="638"/>
    <d v="2011-10-22T00:00:00"/>
    <s v="Standard Class"/>
    <x v="624"/>
    <s v="Luke Schmidt"/>
    <x v="1"/>
    <s v="United States"/>
    <s v="Texarkana"/>
    <x v="36"/>
    <n v="71854"/>
    <x v="0"/>
    <x v="1719"/>
    <x v="0"/>
    <x v="1"/>
    <x v="1697"/>
    <n v="605.34"/>
    <n v="6"/>
    <n v="0"/>
    <n v="145.2816"/>
  </r>
  <r>
    <n v="5235"/>
    <x v="2593"/>
    <x v="3"/>
    <x v="1029"/>
    <d v="2014-08-24T00:00:00"/>
    <s v="First Class"/>
    <x v="746"/>
    <s v="Tony Molinari"/>
    <x v="0"/>
    <s v="United States"/>
    <s v="San Francisco"/>
    <x v="1"/>
    <n v="94110"/>
    <x v="1"/>
    <x v="114"/>
    <x v="0"/>
    <x v="3"/>
    <x v="114"/>
    <n v="210.00800000000001"/>
    <n v="1"/>
    <n v="0.2"/>
    <n v="2.625099999999982"/>
  </r>
  <r>
    <n v="5236"/>
    <x v="2594"/>
    <x v="0"/>
    <x v="258"/>
    <d v="2013-11-23T00:00:00"/>
    <s v="First Class"/>
    <x v="640"/>
    <s v="Tim Taslimi"/>
    <x v="1"/>
    <s v="United States"/>
    <s v="Indianapolis"/>
    <x v="14"/>
    <n v="46203"/>
    <x v="2"/>
    <x v="1549"/>
    <x v="1"/>
    <x v="9"/>
    <x v="1528"/>
    <n v="54.96"/>
    <n v="3"/>
    <n v="0"/>
    <n v="15.938399999999998"/>
  </r>
  <r>
    <n v="5237"/>
    <x v="2595"/>
    <x v="2"/>
    <x v="59"/>
    <d v="2011-09-24T00:00:00"/>
    <s v="Standard Class"/>
    <x v="35"/>
    <s v="Duane Noonan"/>
    <x v="0"/>
    <s v="United States"/>
    <s v="Columbia"/>
    <x v="39"/>
    <n v="21044"/>
    <x v="3"/>
    <x v="859"/>
    <x v="0"/>
    <x v="5"/>
    <x v="845"/>
    <n v="164.22"/>
    <n v="3"/>
    <n v="0"/>
    <n v="50.908200000000001"/>
  </r>
  <r>
    <n v="5238"/>
    <x v="2595"/>
    <x v="2"/>
    <x v="59"/>
    <d v="2011-09-24T00:00:00"/>
    <s v="Standard Class"/>
    <x v="35"/>
    <s v="Duane Noonan"/>
    <x v="0"/>
    <s v="United States"/>
    <s v="Columbia"/>
    <x v="39"/>
    <n v="21044"/>
    <x v="3"/>
    <x v="430"/>
    <x v="0"/>
    <x v="0"/>
    <x v="425"/>
    <n v="362.94"/>
    <n v="3"/>
    <n v="0"/>
    <n v="36.293999999999997"/>
  </r>
  <r>
    <n v="5239"/>
    <x v="2595"/>
    <x v="2"/>
    <x v="59"/>
    <d v="2011-09-24T00:00:00"/>
    <s v="Standard Class"/>
    <x v="35"/>
    <s v="Duane Noonan"/>
    <x v="0"/>
    <s v="United States"/>
    <s v="Columbia"/>
    <x v="39"/>
    <n v="21044"/>
    <x v="3"/>
    <x v="246"/>
    <x v="2"/>
    <x v="11"/>
    <x v="244"/>
    <n v="59.98"/>
    <n v="2"/>
    <n v="0"/>
    <n v="26.391200000000005"/>
  </r>
  <r>
    <n v="5240"/>
    <x v="2596"/>
    <x v="0"/>
    <x v="108"/>
    <d v="2013-09-18T00:00:00"/>
    <s v="Standard Class"/>
    <x v="686"/>
    <s v="Eugene Barchas"/>
    <x v="0"/>
    <s v="United States"/>
    <s v="San Jose"/>
    <x v="1"/>
    <n v="95123"/>
    <x v="1"/>
    <x v="16"/>
    <x v="1"/>
    <x v="4"/>
    <x v="16"/>
    <n v="332.94"/>
    <n v="3"/>
    <n v="0"/>
    <n v="6.6587999999999994"/>
  </r>
  <r>
    <n v="5241"/>
    <x v="2596"/>
    <x v="0"/>
    <x v="108"/>
    <d v="2013-09-18T00:00:00"/>
    <s v="Standard Class"/>
    <x v="686"/>
    <s v="Eugene Barchas"/>
    <x v="0"/>
    <s v="United States"/>
    <s v="San Jose"/>
    <x v="1"/>
    <n v="95123"/>
    <x v="1"/>
    <x v="444"/>
    <x v="1"/>
    <x v="8"/>
    <x v="439"/>
    <n v="39.872000000000007"/>
    <n v="2"/>
    <n v="0.2"/>
    <n v="12.958399999999999"/>
  </r>
  <r>
    <n v="5242"/>
    <x v="2597"/>
    <x v="0"/>
    <x v="713"/>
    <d v="2013-09-27T00:00:00"/>
    <s v="Second Class"/>
    <x v="698"/>
    <s v="Candace McMahon"/>
    <x v="1"/>
    <s v="United States"/>
    <s v="Seattle"/>
    <x v="4"/>
    <n v="98115"/>
    <x v="1"/>
    <x v="1726"/>
    <x v="1"/>
    <x v="14"/>
    <x v="1704"/>
    <n v="13.68"/>
    <n v="2"/>
    <n v="0"/>
    <n v="3.6936"/>
  </r>
  <r>
    <n v="5243"/>
    <x v="2598"/>
    <x v="3"/>
    <x v="1018"/>
    <d v="2014-08-09T00:00:00"/>
    <s v="Standard Class"/>
    <x v="447"/>
    <s v="Harry Marie"/>
    <x v="1"/>
    <s v="United States"/>
    <s v="Carrollton"/>
    <x v="5"/>
    <n v="75007"/>
    <x v="2"/>
    <x v="555"/>
    <x v="1"/>
    <x v="8"/>
    <x v="549"/>
    <n v="3.3179999999999996"/>
    <n v="3"/>
    <n v="0.8"/>
    <n v="-5.6406000000000018"/>
  </r>
  <r>
    <n v="5244"/>
    <x v="2599"/>
    <x v="0"/>
    <x v="197"/>
    <d v="2013-07-27T00:00:00"/>
    <s v="First Class"/>
    <x v="454"/>
    <s v="Katherine Murray"/>
    <x v="2"/>
    <s v="United States"/>
    <s v="Arlington"/>
    <x v="17"/>
    <n v="22204"/>
    <x v="0"/>
    <x v="864"/>
    <x v="1"/>
    <x v="8"/>
    <x v="850"/>
    <n v="10.44"/>
    <n v="1"/>
    <n v="0"/>
    <n v="4.8023999999999996"/>
  </r>
  <r>
    <n v="5245"/>
    <x v="2600"/>
    <x v="0"/>
    <x v="1030"/>
    <d v="2013-08-05T00:00:00"/>
    <s v="Second Class"/>
    <x v="292"/>
    <s v="Barry Französisch"/>
    <x v="1"/>
    <s v="United States"/>
    <s v="Los Angeles"/>
    <x v="1"/>
    <n v="90032"/>
    <x v="1"/>
    <x v="1727"/>
    <x v="0"/>
    <x v="3"/>
    <x v="1705"/>
    <n v="136.46400000000003"/>
    <n v="2"/>
    <n v="0.2"/>
    <n v="15.352199999999989"/>
  </r>
  <r>
    <n v="5246"/>
    <x v="2600"/>
    <x v="0"/>
    <x v="1030"/>
    <d v="2013-08-05T00:00:00"/>
    <s v="Second Class"/>
    <x v="292"/>
    <s v="Barry Französisch"/>
    <x v="1"/>
    <s v="United States"/>
    <s v="Los Angeles"/>
    <x v="1"/>
    <n v="90032"/>
    <x v="1"/>
    <x v="192"/>
    <x v="2"/>
    <x v="7"/>
    <x v="191"/>
    <n v="333.57600000000002"/>
    <n v="3"/>
    <n v="0.2"/>
    <n v="33.357600000000019"/>
  </r>
  <r>
    <n v="5247"/>
    <x v="2600"/>
    <x v="0"/>
    <x v="1030"/>
    <d v="2013-08-05T00:00:00"/>
    <s v="Second Class"/>
    <x v="292"/>
    <s v="Barry Französisch"/>
    <x v="1"/>
    <s v="United States"/>
    <s v="Los Angeles"/>
    <x v="1"/>
    <n v="90032"/>
    <x v="1"/>
    <x v="460"/>
    <x v="1"/>
    <x v="8"/>
    <x v="456"/>
    <n v="12.544"/>
    <n v="2"/>
    <n v="0.2"/>
    <n v="4.7039999999999997"/>
  </r>
  <r>
    <n v="5248"/>
    <x v="2601"/>
    <x v="1"/>
    <x v="1031"/>
    <d v="2012-05-27T00:00:00"/>
    <s v="Standard Class"/>
    <x v="32"/>
    <s v="Joel Eaton"/>
    <x v="0"/>
    <s v="United States"/>
    <s v="Frankfort"/>
    <x v="10"/>
    <n v="60423"/>
    <x v="2"/>
    <x v="95"/>
    <x v="1"/>
    <x v="9"/>
    <x v="95"/>
    <n v="20.767999999999997"/>
    <n v="8"/>
    <n v="0.8"/>
    <n v="-52.958400000000012"/>
  </r>
  <r>
    <n v="5249"/>
    <x v="2602"/>
    <x v="3"/>
    <x v="132"/>
    <d v="2014-11-06T00:00:00"/>
    <s v="Second Class"/>
    <x v="412"/>
    <s v="Eva Jacobs"/>
    <x v="0"/>
    <s v="United States"/>
    <s v="Seattle"/>
    <x v="4"/>
    <n v="98105"/>
    <x v="1"/>
    <x v="174"/>
    <x v="2"/>
    <x v="11"/>
    <x v="173"/>
    <n v="43.5"/>
    <n v="3"/>
    <n v="0"/>
    <n v="10.875"/>
  </r>
  <r>
    <n v="5250"/>
    <x v="2603"/>
    <x v="1"/>
    <x v="392"/>
    <d v="2012-04-21T00:00:00"/>
    <s v="Standard Class"/>
    <x v="272"/>
    <s v="Brad Norvell"/>
    <x v="1"/>
    <s v="United States"/>
    <s v="Philadelphia"/>
    <x v="9"/>
    <n v="19143"/>
    <x v="3"/>
    <x v="1328"/>
    <x v="1"/>
    <x v="13"/>
    <x v="33"/>
    <n v="12.576000000000001"/>
    <n v="4"/>
    <n v="0.2"/>
    <n v="4.0871999999999993"/>
  </r>
  <r>
    <n v="5251"/>
    <x v="2604"/>
    <x v="0"/>
    <x v="939"/>
    <d v="2013-12-19T00:00:00"/>
    <s v="Standard Class"/>
    <x v="685"/>
    <s v="Erin Creighton"/>
    <x v="0"/>
    <s v="United States"/>
    <s v="Columbus"/>
    <x v="32"/>
    <n v="31907"/>
    <x v="0"/>
    <x v="959"/>
    <x v="2"/>
    <x v="11"/>
    <x v="943"/>
    <n v="249.95000000000002"/>
    <n v="5"/>
    <n v="0"/>
    <n v="19.995999999999974"/>
  </r>
  <r>
    <n v="5252"/>
    <x v="2604"/>
    <x v="0"/>
    <x v="939"/>
    <d v="2013-12-19T00:00:00"/>
    <s v="Standard Class"/>
    <x v="685"/>
    <s v="Erin Creighton"/>
    <x v="0"/>
    <s v="United States"/>
    <s v="Columbus"/>
    <x v="32"/>
    <n v="31907"/>
    <x v="0"/>
    <x v="1493"/>
    <x v="1"/>
    <x v="10"/>
    <x v="1472"/>
    <n v="49.12"/>
    <n v="4"/>
    <n v="0"/>
    <n v="23.086399999999998"/>
  </r>
  <r>
    <n v="5253"/>
    <x v="2605"/>
    <x v="1"/>
    <x v="628"/>
    <d v="2012-11-02T00:00:00"/>
    <s v="First Class"/>
    <x v="627"/>
    <s v="Thomas Thornton"/>
    <x v="0"/>
    <s v="United States"/>
    <s v="Virginia Beach"/>
    <x v="17"/>
    <n v="23464"/>
    <x v="0"/>
    <x v="1306"/>
    <x v="1"/>
    <x v="9"/>
    <x v="1282"/>
    <n v="182.91"/>
    <n v="3"/>
    <n v="0"/>
    <n v="53.043899999999979"/>
  </r>
  <r>
    <n v="5254"/>
    <x v="2606"/>
    <x v="2"/>
    <x v="1009"/>
    <d v="2011-03-11T00:00:00"/>
    <s v="Second Class"/>
    <x v="472"/>
    <s v="Nora Pelletier"/>
    <x v="2"/>
    <s v="United States"/>
    <s v="Des Moines"/>
    <x v="4"/>
    <n v="98198"/>
    <x v="1"/>
    <x v="1080"/>
    <x v="1"/>
    <x v="8"/>
    <x v="1061"/>
    <n v="107.64800000000001"/>
    <n v="2"/>
    <n v="0.2"/>
    <n v="33.639999999999986"/>
  </r>
  <r>
    <n v="5255"/>
    <x v="2607"/>
    <x v="1"/>
    <x v="616"/>
    <d v="2012-03-07T00:00:00"/>
    <s v="Second Class"/>
    <x v="124"/>
    <s v="Alan Haines"/>
    <x v="1"/>
    <s v="United States"/>
    <s v="Bethlehem"/>
    <x v="9"/>
    <n v="18018"/>
    <x v="3"/>
    <x v="474"/>
    <x v="0"/>
    <x v="1"/>
    <x v="470"/>
    <n v="99.372"/>
    <n v="2"/>
    <n v="0.3"/>
    <n v="-7.0979999999999919"/>
  </r>
  <r>
    <n v="5256"/>
    <x v="2607"/>
    <x v="1"/>
    <x v="616"/>
    <d v="2012-03-07T00:00:00"/>
    <s v="Second Class"/>
    <x v="124"/>
    <s v="Alan Haines"/>
    <x v="1"/>
    <s v="United States"/>
    <s v="Bethlehem"/>
    <x v="9"/>
    <n v="18018"/>
    <x v="3"/>
    <x v="1478"/>
    <x v="0"/>
    <x v="5"/>
    <x v="1456"/>
    <n v="33.568000000000005"/>
    <n v="2"/>
    <n v="0.2"/>
    <n v="-5.4548000000000041"/>
  </r>
  <r>
    <n v="5257"/>
    <x v="2608"/>
    <x v="0"/>
    <x v="590"/>
    <d v="2013-08-15T00:00:00"/>
    <s v="Standard Class"/>
    <x v="230"/>
    <s v="Charles Crestani"/>
    <x v="0"/>
    <s v="United States"/>
    <s v="Oklahoma City"/>
    <x v="26"/>
    <n v="73120"/>
    <x v="2"/>
    <x v="1436"/>
    <x v="1"/>
    <x v="10"/>
    <x v="1415"/>
    <n v="10.56"/>
    <n v="2"/>
    <n v="0"/>
    <n v="4.7519999999999998"/>
  </r>
  <r>
    <n v="5258"/>
    <x v="2609"/>
    <x v="3"/>
    <x v="1032"/>
    <d v="2014-01-09T00:00:00"/>
    <s v="Standard Class"/>
    <x v="111"/>
    <s v="Delfina Latchford"/>
    <x v="0"/>
    <s v="United States"/>
    <s v="Rancho Cucamonga"/>
    <x v="1"/>
    <n v="91730"/>
    <x v="1"/>
    <x v="832"/>
    <x v="1"/>
    <x v="10"/>
    <x v="819"/>
    <n v="38.880000000000003"/>
    <n v="6"/>
    <n v="0"/>
    <n v="18.662400000000002"/>
  </r>
  <r>
    <n v="5259"/>
    <x v="2610"/>
    <x v="3"/>
    <x v="449"/>
    <d v="2014-10-12T00:00:00"/>
    <s v="First Class"/>
    <x v="190"/>
    <s v="Xylona Preis"/>
    <x v="0"/>
    <s v="United States"/>
    <s v="Los Angeles"/>
    <x v="1"/>
    <n v="90032"/>
    <x v="1"/>
    <x v="728"/>
    <x v="1"/>
    <x v="10"/>
    <x v="720"/>
    <n v="35.200000000000003"/>
    <n v="5"/>
    <n v="0"/>
    <n v="16.543999999999997"/>
  </r>
  <r>
    <n v="5260"/>
    <x v="2611"/>
    <x v="3"/>
    <x v="179"/>
    <d v="2014-10-27T00:00:00"/>
    <s v="Standard Class"/>
    <x v="15"/>
    <s v="Matt Abelman"/>
    <x v="2"/>
    <s v="United States"/>
    <s v="Philadelphia"/>
    <x v="9"/>
    <n v="19120"/>
    <x v="3"/>
    <x v="640"/>
    <x v="1"/>
    <x v="10"/>
    <x v="634"/>
    <n v="45.527999999999999"/>
    <n v="3"/>
    <n v="0.2"/>
    <n v="15.934799999999997"/>
  </r>
  <r>
    <n v="5261"/>
    <x v="2612"/>
    <x v="2"/>
    <x v="557"/>
    <d v="2011-09-10T00:00:00"/>
    <s v="First Class"/>
    <x v="449"/>
    <s v="Sam Zeldin"/>
    <x v="2"/>
    <s v="United States"/>
    <s v="Houston"/>
    <x v="5"/>
    <n v="77036"/>
    <x v="2"/>
    <x v="1361"/>
    <x v="2"/>
    <x v="7"/>
    <x v="1338"/>
    <n v="196.77600000000001"/>
    <n v="3"/>
    <n v="0.2"/>
    <n v="14.758199999999995"/>
  </r>
  <r>
    <n v="5262"/>
    <x v="2612"/>
    <x v="2"/>
    <x v="557"/>
    <d v="2011-09-10T00:00:00"/>
    <s v="First Class"/>
    <x v="449"/>
    <s v="Sam Zeldin"/>
    <x v="2"/>
    <s v="United States"/>
    <s v="Houston"/>
    <x v="5"/>
    <n v="77036"/>
    <x v="2"/>
    <x v="347"/>
    <x v="1"/>
    <x v="8"/>
    <x v="343"/>
    <n v="2.9199999999999995"/>
    <n v="2"/>
    <n v="0.8"/>
    <n v="-4.8180000000000005"/>
  </r>
  <r>
    <n v="5263"/>
    <x v="2612"/>
    <x v="2"/>
    <x v="557"/>
    <d v="2011-09-10T00:00:00"/>
    <s v="First Class"/>
    <x v="449"/>
    <s v="Sam Zeldin"/>
    <x v="2"/>
    <s v="United States"/>
    <s v="Houston"/>
    <x v="5"/>
    <n v="77036"/>
    <x v="2"/>
    <x v="738"/>
    <x v="0"/>
    <x v="3"/>
    <x v="730"/>
    <n v="200.79500000000002"/>
    <n v="1"/>
    <n v="0.3"/>
    <n v="-22.948000000000008"/>
  </r>
  <r>
    <n v="5264"/>
    <x v="2612"/>
    <x v="2"/>
    <x v="557"/>
    <d v="2011-09-10T00:00:00"/>
    <s v="First Class"/>
    <x v="449"/>
    <s v="Sam Zeldin"/>
    <x v="2"/>
    <s v="United States"/>
    <s v="Houston"/>
    <x v="5"/>
    <n v="77036"/>
    <x v="2"/>
    <x v="1207"/>
    <x v="2"/>
    <x v="11"/>
    <x v="1183"/>
    <n v="46.688000000000002"/>
    <n v="4"/>
    <n v="0.2"/>
    <n v="-2.9180000000000028"/>
  </r>
  <r>
    <n v="5265"/>
    <x v="2612"/>
    <x v="2"/>
    <x v="557"/>
    <d v="2011-09-10T00:00:00"/>
    <s v="First Class"/>
    <x v="449"/>
    <s v="Sam Zeldin"/>
    <x v="2"/>
    <s v="United States"/>
    <s v="Houston"/>
    <x v="5"/>
    <n v="77036"/>
    <x v="2"/>
    <x v="1583"/>
    <x v="1"/>
    <x v="6"/>
    <x v="1565"/>
    <n v="21.864000000000001"/>
    <n v="3"/>
    <n v="0.2"/>
    <n v="3.5528999999999984"/>
  </r>
  <r>
    <n v="5266"/>
    <x v="2613"/>
    <x v="3"/>
    <x v="1033"/>
    <d v="2014-10-04T00:00:00"/>
    <s v="First Class"/>
    <x v="688"/>
    <s v="Cari Sayre"/>
    <x v="1"/>
    <s v="United States"/>
    <s v="Seattle"/>
    <x v="4"/>
    <n v="98103"/>
    <x v="1"/>
    <x v="1017"/>
    <x v="1"/>
    <x v="10"/>
    <x v="999"/>
    <n v="11.76"/>
    <n v="2"/>
    <n v="0"/>
    <n v="5.7623999999999995"/>
  </r>
  <r>
    <n v="5267"/>
    <x v="2613"/>
    <x v="3"/>
    <x v="1033"/>
    <d v="2014-10-04T00:00:00"/>
    <s v="First Class"/>
    <x v="688"/>
    <s v="Cari Sayre"/>
    <x v="1"/>
    <s v="United States"/>
    <s v="Seattle"/>
    <x v="4"/>
    <n v="98103"/>
    <x v="1"/>
    <x v="1558"/>
    <x v="1"/>
    <x v="10"/>
    <x v="1538"/>
    <n v="167.94"/>
    <n v="3"/>
    <n v="0"/>
    <n v="82.290599999999998"/>
  </r>
  <r>
    <n v="5268"/>
    <x v="2613"/>
    <x v="3"/>
    <x v="1033"/>
    <d v="2014-10-04T00:00:00"/>
    <s v="First Class"/>
    <x v="688"/>
    <s v="Cari Sayre"/>
    <x v="1"/>
    <s v="United States"/>
    <s v="Seattle"/>
    <x v="4"/>
    <n v="98103"/>
    <x v="1"/>
    <x v="1034"/>
    <x v="1"/>
    <x v="9"/>
    <x v="1016"/>
    <n v="3.89"/>
    <n v="1"/>
    <n v="0"/>
    <n v="1.0114000000000001"/>
  </r>
  <r>
    <n v="5269"/>
    <x v="2614"/>
    <x v="3"/>
    <x v="673"/>
    <d v="2014-11-22T00:00:00"/>
    <s v="Standard Class"/>
    <x v="414"/>
    <s v="Mick Hernandez"/>
    <x v="2"/>
    <s v="United States"/>
    <s v="Yonkers"/>
    <x v="15"/>
    <n v="10701"/>
    <x v="3"/>
    <x v="1728"/>
    <x v="2"/>
    <x v="15"/>
    <x v="1706"/>
    <n v="52.44"/>
    <n v="4"/>
    <n v="0"/>
    <n v="24.122399999999995"/>
  </r>
  <r>
    <n v="5270"/>
    <x v="2615"/>
    <x v="3"/>
    <x v="220"/>
    <d v="2014-09-12T00:00:00"/>
    <s v="Same Day"/>
    <x v="90"/>
    <s v="Cassandra Brandow"/>
    <x v="0"/>
    <s v="United States"/>
    <s v="San Francisco"/>
    <x v="1"/>
    <n v="94110"/>
    <x v="1"/>
    <x v="74"/>
    <x v="0"/>
    <x v="5"/>
    <x v="74"/>
    <n v="32.36"/>
    <n v="4"/>
    <n v="0"/>
    <n v="11.6496"/>
  </r>
  <r>
    <n v="5271"/>
    <x v="2615"/>
    <x v="3"/>
    <x v="220"/>
    <d v="2014-09-12T00:00:00"/>
    <s v="Same Day"/>
    <x v="90"/>
    <s v="Cassandra Brandow"/>
    <x v="0"/>
    <s v="United States"/>
    <s v="San Francisco"/>
    <x v="1"/>
    <n v="94110"/>
    <x v="1"/>
    <x v="723"/>
    <x v="1"/>
    <x v="9"/>
    <x v="715"/>
    <n v="406.59999999999997"/>
    <n v="5"/>
    <n v="0"/>
    <n v="113.84799999999998"/>
  </r>
  <r>
    <n v="5272"/>
    <x v="2616"/>
    <x v="3"/>
    <x v="1034"/>
    <d v="2014-01-17T00:00:00"/>
    <s v="Same Day"/>
    <x v="705"/>
    <s v="Jack O'Briant"/>
    <x v="1"/>
    <s v="United States"/>
    <s v="Los Angeles"/>
    <x v="1"/>
    <n v="90008"/>
    <x v="1"/>
    <x v="5"/>
    <x v="0"/>
    <x v="5"/>
    <x v="5"/>
    <n v="27.92"/>
    <n v="4"/>
    <n v="0"/>
    <n v="8.0967999999999982"/>
  </r>
  <r>
    <n v="5273"/>
    <x v="2616"/>
    <x v="3"/>
    <x v="1034"/>
    <d v="2014-01-17T00:00:00"/>
    <s v="Same Day"/>
    <x v="705"/>
    <s v="Jack O'Briant"/>
    <x v="1"/>
    <s v="United States"/>
    <s v="Los Angeles"/>
    <x v="1"/>
    <n v="90008"/>
    <x v="1"/>
    <x v="719"/>
    <x v="0"/>
    <x v="3"/>
    <x v="711"/>
    <n v="399.67200000000003"/>
    <n v="7"/>
    <n v="0.2"/>
    <n v="-14.987700000000061"/>
  </r>
  <r>
    <n v="5274"/>
    <x v="2617"/>
    <x v="0"/>
    <x v="491"/>
    <d v="2013-11-30T00:00:00"/>
    <s v="First Class"/>
    <x v="50"/>
    <s v="Pete Armstrong"/>
    <x v="2"/>
    <s v="United States"/>
    <s v="Miami"/>
    <x v="2"/>
    <n v="33142"/>
    <x v="0"/>
    <x v="744"/>
    <x v="1"/>
    <x v="8"/>
    <x v="735"/>
    <n v="3.7440000000000007"/>
    <n v="4"/>
    <n v="0.7"/>
    <n v="-2.6207999999999991"/>
  </r>
  <r>
    <n v="5275"/>
    <x v="2618"/>
    <x v="1"/>
    <x v="209"/>
    <d v="2012-11-09T00:00:00"/>
    <s v="Second Class"/>
    <x v="647"/>
    <s v="Stewart Visinsky"/>
    <x v="0"/>
    <s v="United States"/>
    <s v="Burlington"/>
    <x v="42"/>
    <s v="05408"/>
    <x v="3"/>
    <x v="467"/>
    <x v="0"/>
    <x v="1"/>
    <x v="463"/>
    <n v="715.2"/>
    <n v="3"/>
    <n v="0"/>
    <n v="178.79999999999998"/>
  </r>
  <r>
    <n v="5276"/>
    <x v="2619"/>
    <x v="3"/>
    <x v="817"/>
    <d v="2014-12-21T00:00:00"/>
    <s v="Standard Class"/>
    <x v="126"/>
    <s v="Kelly Lampkin"/>
    <x v="1"/>
    <s v="United States"/>
    <s v="Fayetteville"/>
    <x v="36"/>
    <n v="72701"/>
    <x v="0"/>
    <x v="240"/>
    <x v="2"/>
    <x v="11"/>
    <x v="238"/>
    <n v="159.80000000000001"/>
    <n v="4"/>
    <n v="0"/>
    <n v="70.312000000000012"/>
  </r>
  <r>
    <n v="5277"/>
    <x v="2619"/>
    <x v="3"/>
    <x v="817"/>
    <d v="2014-12-21T00:00:00"/>
    <s v="Standard Class"/>
    <x v="126"/>
    <s v="Kelly Lampkin"/>
    <x v="1"/>
    <s v="United States"/>
    <s v="Fayetteville"/>
    <x v="36"/>
    <n v="72701"/>
    <x v="0"/>
    <x v="1044"/>
    <x v="2"/>
    <x v="11"/>
    <x v="1024"/>
    <n v="44.75"/>
    <n v="5"/>
    <n v="0"/>
    <n v="8.5024999999999942"/>
  </r>
  <r>
    <n v="5278"/>
    <x v="2620"/>
    <x v="2"/>
    <x v="103"/>
    <d v="2011-09-17T00:00:00"/>
    <s v="Standard Class"/>
    <x v="604"/>
    <s v="Becky Castell"/>
    <x v="2"/>
    <s v="United States"/>
    <s v="Odessa"/>
    <x v="5"/>
    <n v="79762"/>
    <x v="2"/>
    <x v="167"/>
    <x v="0"/>
    <x v="1"/>
    <x v="166"/>
    <n v="340.11599999999999"/>
    <n v="6"/>
    <n v="0.3"/>
    <n v="-9.717599999999976"/>
  </r>
  <r>
    <n v="5279"/>
    <x v="2621"/>
    <x v="2"/>
    <x v="1035"/>
    <d v="2011-12-13T00:00:00"/>
    <s v="Standard Class"/>
    <x v="138"/>
    <s v="Patrick O'Brill"/>
    <x v="0"/>
    <s v="United States"/>
    <s v="Virginia Beach"/>
    <x v="17"/>
    <n v="23464"/>
    <x v="0"/>
    <x v="954"/>
    <x v="1"/>
    <x v="10"/>
    <x v="938"/>
    <n v="105.52"/>
    <n v="4"/>
    <n v="0"/>
    <n v="48.539199999999994"/>
  </r>
  <r>
    <n v="5280"/>
    <x v="2622"/>
    <x v="3"/>
    <x v="210"/>
    <d v="2014-09-12T00:00:00"/>
    <s v="Standard Class"/>
    <x v="165"/>
    <s v="Anna Gayman"/>
    <x v="0"/>
    <s v="United States"/>
    <s v="Milwaukee"/>
    <x v="6"/>
    <n v="53209"/>
    <x v="2"/>
    <x v="1556"/>
    <x v="2"/>
    <x v="11"/>
    <x v="1536"/>
    <n v="13.48"/>
    <n v="1"/>
    <n v="0"/>
    <n v="1.8872"/>
  </r>
  <r>
    <n v="5281"/>
    <x v="2623"/>
    <x v="3"/>
    <x v="566"/>
    <d v="2014-10-13T00:00:00"/>
    <s v="Standard Class"/>
    <x v="203"/>
    <s v="Dean Braden"/>
    <x v="0"/>
    <s v="United States"/>
    <s v="Detroit"/>
    <x v="12"/>
    <n v="48234"/>
    <x v="2"/>
    <x v="1354"/>
    <x v="1"/>
    <x v="4"/>
    <x v="1331"/>
    <n v="85.52"/>
    <n v="2"/>
    <n v="0"/>
    <n v="22.235199999999999"/>
  </r>
  <r>
    <n v="5282"/>
    <x v="2624"/>
    <x v="1"/>
    <x v="577"/>
    <d v="2012-09-10T00:00:00"/>
    <s v="Standard Class"/>
    <x v="133"/>
    <s v="Sung Pak"/>
    <x v="1"/>
    <s v="United States"/>
    <s v="Rochester"/>
    <x v="11"/>
    <n v="55901"/>
    <x v="2"/>
    <x v="50"/>
    <x v="0"/>
    <x v="5"/>
    <x v="50"/>
    <n v="6.16"/>
    <n v="2"/>
    <n v="0"/>
    <n v="2.9567999999999999"/>
  </r>
  <r>
    <n v="5283"/>
    <x v="2624"/>
    <x v="1"/>
    <x v="577"/>
    <d v="2012-09-10T00:00:00"/>
    <s v="Standard Class"/>
    <x v="133"/>
    <s v="Sung Pak"/>
    <x v="1"/>
    <s v="United States"/>
    <s v="Rochester"/>
    <x v="11"/>
    <n v="55901"/>
    <x v="2"/>
    <x v="314"/>
    <x v="1"/>
    <x v="10"/>
    <x v="311"/>
    <n v="36.839999999999996"/>
    <n v="3"/>
    <n v="0"/>
    <n v="17.314799999999998"/>
  </r>
  <r>
    <n v="5284"/>
    <x v="2625"/>
    <x v="2"/>
    <x v="809"/>
    <d v="2011-04-04T00:00:00"/>
    <s v="Standard Class"/>
    <x v="114"/>
    <s v="Dorris liebe"/>
    <x v="1"/>
    <s v="United States"/>
    <s v="Seattle"/>
    <x v="4"/>
    <n v="98105"/>
    <x v="1"/>
    <x v="1505"/>
    <x v="1"/>
    <x v="4"/>
    <x v="1483"/>
    <n v="15.84"/>
    <n v="3"/>
    <n v="0"/>
    <n v="0"/>
  </r>
  <r>
    <n v="5285"/>
    <x v="2625"/>
    <x v="2"/>
    <x v="809"/>
    <d v="2011-04-04T00:00:00"/>
    <s v="Standard Class"/>
    <x v="114"/>
    <s v="Dorris liebe"/>
    <x v="1"/>
    <s v="United States"/>
    <s v="Seattle"/>
    <x v="4"/>
    <n v="98105"/>
    <x v="1"/>
    <x v="579"/>
    <x v="1"/>
    <x v="2"/>
    <x v="574"/>
    <n v="44.400000000000006"/>
    <n v="3"/>
    <n v="0"/>
    <n v="22.200000000000003"/>
  </r>
  <r>
    <n v="5286"/>
    <x v="2626"/>
    <x v="3"/>
    <x v="1024"/>
    <d v="2014-05-07T00:00:00"/>
    <s v="First Class"/>
    <x v="293"/>
    <s v="Lisa Hazard"/>
    <x v="0"/>
    <s v="United States"/>
    <s v="Louisville"/>
    <x v="22"/>
    <n v="80027"/>
    <x v="1"/>
    <x v="111"/>
    <x v="1"/>
    <x v="12"/>
    <x v="111"/>
    <n v="21.240000000000002"/>
    <n v="9"/>
    <n v="0.2"/>
    <n v="7.4339999999999993"/>
  </r>
  <r>
    <n v="5287"/>
    <x v="2626"/>
    <x v="3"/>
    <x v="1024"/>
    <d v="2014-05-07T00:00:00"/>
    <s v="First Class"/>
    <x v="293"/>
    <s v="Lisa Hazard"/>
    <x v="0"/>
    <s v="United States"/>
    <s v="Louisville"/>
    <x v="22"/>
    <n v="80027"/>
    <x v="1"/>
    <x v="122"/>
    <x v="1"/>
    <x v="8"/>
    <x v="122"/>
    <n v="9.5520000000000014"/>
    <n v="8"/>
    <n v="0.7"/>
    <n v="-7.3231999999999999"/>
  </r>
  <r>
    <n v="5288"/>
    <x v="2626"/>
    <x v="3"/>
    <x v="1024"/>
    <d v="2014-05-07T00:00:00"/>
    <s v="First Class"/>
    <x v="293"/>
    <s v="Lisa Hazard"/>
    <x v="0"/>
    <s v="United States"/>
    <s v="Louisville"/>
    <x v="22"/>
    <n v="80027"/>
    <x v="1"/>
    <x v="899"/>
    <x v="0"/>
    <x v="0"/>
    <x v="883"/>
    <n v="89.991000000000014"/>
    <n v="3"/>
    <n v="0.7"/>
    <n v="-152.9847"/>
  </r>
  <r>
    <n v="5289"/>
    <x v="2627"/>
    <x v="3"/>
    <x v="504"/>
    <d v="2014-05-06T00:00:00"/>
    <s v="Standard Class"/>
    <x v="57"/>
    <s v="Alan Dominguez"/>
    <x v="2"/>
    <s v="United States"/>
    <s v="San Francisco"/>
    <x v="1"/>
    <n v="94122"/>
    <x v="1"/>
    <x v="1127"/>
    <x v="1"/>
    <x v="10"/>
    <x v="1106"/>
    <n v="163.96"/>
    <n v="4"/>
    <n v="0"/>
    <n v="80.340400000000002"/>
  </r>
  <r>
    <n v="5290"/>
    <x v="2628"/>
    <x v="2"/>
    <x v="78"/>
    <d v="2011-09-15T00:00:00"/>
    <s v="Standard Class"/>
    <x v="446"/>
    <s v="Kean Takahito"/>
    <x v="0"/>
    <s v="United States"/>
    <s v="Houston"/>
    <x v="5"/>
    <n v="77036"/>
    <x v="2"/>
    <x v="862"/>
    <x v="1"/>
    <x v="10"/>
    <x v="848"/>
    <n v="17.904"/>
    <n v="2"/>
    <n v="0.2"/>
    <n v="6.2664"/>
  </r>
  <r>
    <n v="5291"/>
    <x v="2628"/>
    <x v="2"/>
    <x v="78"/>
    <d v="2011-09-15T00:00:00"/>
    <s v="Standard Class"/>
    <x v="446"/>
    <s v="Kean Takahito"/>
    <x v="0"/>
    <s v="United States"/>
    <s v="Houston"/>
    <x v="5"/>
    <n v="77036"/>
    <x v="2"/>
    <x v="157"/>
    <x v="0"/>
    <x v="1"/>
    <x v="156"/>
    <n v="966.69999999999982"/>
    <n v="5"/>
    <n v="0.3"/>
    <n v="-13.810000000000116"/>
  </r>
  <r>
    <n v="5292"/>
    <x v="2628"/>
    <x v="2"/>
    <x v="78"/>
    <d v="2011-09-15T00:00:00"/>
    <s v="Standard Class"/>
    <x v="446"/>
    <s v="Kean Takahito"/>
    <x v="0"/>
    <s v="United States"/>
    <s v="Houston"/>
    <x v="5"/>
    <n v="77036"/>
    <x v="2"/>
    <x v="67"/>
    <x v="1"/>
    <x v="10"/>
    <x v="67"/>
    <n v="182.11199999999999"/>
    <n v="6"/>
    <n v="0.2"/>
    <n v="61.46279999999998"/>
  </r>
  <r>
    <n v="5293"/>
    <x v="2629"/>
    <x v="3"/>
    <x v="308"/>
    <d v="2014-06-24T00:00:00"/>
    <s v="First Class"/>
    <x v="307"/>
    <s v="Pauline Johnson"/>
    <x v="0"/>
    <s v="United States"/>
    <s v="Miami"/>
    <x v="2"/>
    <n v="33180"/>
    <x v="0"/>
    <x v="1427"/>
    <x v="1"/>
    <x v="4"/>
    <x v="1406"/>
    <n v="4.4640000000000004"/>
    <n v="1"/>
    <n v="0.2"/>
    <n v="0.33479999999999999"/>
  </r>
  <r>
    <n v="5294"/>
    <x v="2630"/>
    <x v="1"/>
    <x v="207"/>
    <d v="2012-12-30T00:00:00"/>
    <s v="Standard Class"/>
    <x v="498"/>
    <s v="Mick Crebagga"/>
    <x v="0"/>
    <s v="United States"/>
    <s v="Medina"/>
    <x v="24"/>
    <n v="44256"/>
    <x v="3"/>
    <x v="838"/>
    <x v="0"/>
    <x v="3"/>
    <x v="824"/>
    <n v="51.588000000000001"/>
    <n v="1"/>
    <n v="0.4"/>
    <n v="-15.476400000000005"/>
  </r>
  <r>
    <n v="5295"/>
    <x v="2631"/>
    <x v="3"/>
    <x v="733"/>
    <d v="2014-08-20T00:00:00"/>
    <s v="Standard Class"/>
    <x v="635"/>
    <s v="Bill Overfelt"/>
    <x v="1"/>
    <s v="United States"/>
    <s v="Roseville"/>
    <x v="11"/>
    <n v="55113"/>
    <x v="2"/>
    <x v="1729"/>
    <x v="1"/>
    <x v="2"/>
    <x v="1707"/>
    <n v="50.4"/>
    <n v="8"/>
    <n v="0"/>
    <n v="23.183999999999997"/>
  </r>
  <r>
    <n v="5296"/>
    <x v="2632"/>
    <x v="3"/>
    <x v="168"/>
    <d v="2014-03-10T00:00:00"/>
    <s v="Standard Class"/>
    <x v="24"/>
    <s v="Darren Powers"/>
    <x v="0"/>
    <s v="United States"/>
    <s v="Houston"/>
    <x v="5"/>
    <n v="77041"/>
    <x v="2"/>
    <x v="964"/>
    <x v="1"/>
    <x v="10"/>
    <x v="948"/>
    <n v="89.567999999999998"/>
    <n v="2"/>
    <n v="0.2"/>
    <n v="32.468400000000003"/>
  </r>
  <r>
    <n v="5297"/>
    <x v="2633"/>
    <x v="3"/>
    <x v="944"/>
    <d v="2014-08-01T00:00:00"/>
    <s v="Standard Class"/>
    <x v="746"/>
    <s v="Tony Molinari"/>
    <x v="0"/>
    <s v="United States"/>
    <s v="Yonkers"/>
    <x v="15"/>
    <n v="10701"/>
    <x v="3"/>
    <x v="943"/>
    <x v="0"/>
    <x v="5"/>
    <x v="927"/>
    <n v="14.89"/>
    <n v="1"/>
    <n v="0"/>
    <n v="4.0203000000000007"/>
  </r>
  <r>
    <n v="5298"/>
    <x v="2633"/>
    <x v="3"/>
    <x v="944"/>
    <d v="2014-08-01T00:00:00"/>
    <s v="Standard Class"/>
    <x v="746"/>
    <s v="Tony Molinari"/>
    <x v="0"/>
    <s v="United States"/>
    <s v="Yonkers"/>
    <x v="15"/>
    <n v="10701"/>
    <x v="3"/>
    <x v="704"/>
    <x v="2"/>
    <x v="7"/>
    <x v="697"/>
    <n v="543.91999999999996"/>
    <n v="8"/>
    <n v="0"/>
    <n v="135.98000000000002"/>
  </r>
  <r>
    <n v="5299"/>
    <x v="2634"/>
    <x v="0"/>
    <x v="713"/>
    <d v="2013-09-27T00:00:00"/>
    <s v="First Class"/>
    <x v="1"/>
    <s v="Darrin Van Huff"/>
    <x v="1"/>
    <s v="United States"/>
    <s v="San Diego"/>
    <x v="1"/>
    <n v="92037"/>
    <x v="1"/>
    <x v="29"/>
    <x v="1"/>
    <x v="12"/>
    <x v="29"/>
    <n v="4.08"/>
    <n v="2"/>
    <n v="0"/>
    <n v="1.9175999999999997"/>
  </r>
  <r>
    <n v="5300"/>
    <x v="2634"/>
    <x v="0"/>
    <x v="713"/>
    <d v="2013-09-27T00:00:00"/>
    <s v="First Class"/>
    <x v="1"/>
    <s v="Darrin Van Huff"/>
    <x v="1"/>
    <s v="United States"/>
    <s v="San Diego"/>
    <x v="1"/>
    <n v="92037"/>
    <x v="1"/>
    <x v="165"/>
    <x v="1"/>
    <x v="2"/>
    <x v="164"/>
    <n v="18.899999999999999"/>
    <n v="3"/>
    <n v="0"/>
    <n v="8.6939999999999991"/>
  </r>
  <r>
    <n v="5301"/>
    <x v="2635"/>
    <x v="0"/>
    <x v="198"/>
    <d v="2013-06-04T00:00:00"/>
    <s v="Standard Class"/>
    <x v="706"/>
    <s v="Anna Häberlin"/>
    <x v="1"/>
    <s v="United States"/>
    <s v="Springfield"/>
    <x v="17"/>
    <n v="22153"/>
    <x v="0"/>
    <x v="1337"/>
    <x v="0"/>
    <x v="3"/>
    <x v="1313"/>
    <n v="2275.5"/>
    <n v="10"/>
    <n v="0"/>
    <n v="386.83499999999981"/>
  </r>
  <r>
    <n v="5302"/>
    <x v="2635"/>
    <x v="0"/>
    <x v="198"/>
    <d v="2013-06-04T00:00:00"/>
    <s v="Standard Class"/>
    <x v="706"/>
    <s v="Anna Häberlin"/>
    <x v="1"/>
    <s v="United States"/>
    <s v="Springfield"/>
    <x v="17"/>
    <n v="22153"/>
    <x v="0"/>
    <x v="764"/>
    <x v="2"/>
    <x v="11"/>
    <x v="756"/>
    <n v="1979.6999999999998"/>
    <n v="6"/>
    <n v="0"/>
    <n v="653.30099999999982"/>
  </r>
  <r>
    <n v="5303"/>
    <x v="2635"/>
    <x v="0"/>
    <x v="198"/>
    <d v="2013-06-04T00:00:00"/>
    <s v="Standard Class"/>
    <x v="706"/>
    <s v="Anna Häberlin"/>
    <x v="1"/>
    <s v="United States"/>
    <s v="Springfield"/>
    <x v="17"/>
    <n v="22153"/>
    <x v="0"/>
    <x v="488"/>
    <x v="1"/>
    <x v="2"/>
    <x v="483"/>
    <n v="62.099999999999994"/>
    <n v="6"/>
    <n v="0"/>
    <n v="29.808"/>
  </r>
  <r>
    <n v="5304"/>
    <x v="2636"/>
    <x v="2"/>
    <x v="912"/>
    <d v="2011-11-20T00:00:00"/>
    <s v="Standard Class"/>
    <x v="269"/>
    <s v="Alan Barnes"/>
    <x v="0"/>
    <s v="United States"/>
    <s v="Decatur"/>
    <x v="10"/>
    <n v="62521"/>
    <x v="2"/>
    <x v="1391"/>
    <x v="0"/>
    <x v="1"/>
    <x v="1368"/>
    <n v="37.295999999999999"/>
    <n v="2"/>
    <n v="0.3"/>
    <n v="-1.0656000000000017"/>
  </r>
  <r>
    <n v="5305"/>
    <x v="2637"/>
    <x v="2"/>
    <x v="158"/>
    <d v="2011-09-23T00:00:00"/>
    <s v="First Class"/>
    <x v="185"/>
    <s v="Joni Sundaresam"/>
    <x v="2"/>
    <s v="United States"/>
    <s v="Garland"/>
    <x v="5"/>
    <n v="75043"/>
    <x v="2"/>
    <x v="1445"/>
    <x v="0"/>
    <x v="5"/>
    <x v="1423"/>
    <n v="8.5440000000000005"/>
    <n v="2"/>
    <n v="0.6"/>
    <n v="-7.4759999999999991"/>
  </r>
  <r>
    <n v="5306"/>
    <x v="2638"/>
    <x v="0"/>
    <x v="823"/>
    <d v="2013-02-26T00:00:00"/>
    <s v="Standard Class"/>
    <x v="296"/>
    <s v="Benjamin Venier"/>
    <x v="1"/>
    <s v="United States"/>
    <s v="Oceanside"/>
    <x v="15"/>
    <n v="11572"/>
    <x v="3"/>
    <x v="93"/>
    <x v="0"/>
    <x v="5"/>
    <x v="93"/>
    <n v="68.949999999999989"/>
    <n v="5"/>
    <n v="0"/>
    <n v="28.959000000000003"/>
  </r>
  <r>
    <n v="5307"/>
    <x v="2638"/>
    <x v="0"/>
    <x v="823"/>
    <d v="2013-02-26T00:00:00"/>
    <s v="Standard Class"/>
    <x v="296"/>
    <s v="Benjamin Venier"/>
    <x v="1"/>
    <s v="United States"/>
    <s v="Oceanside"/>
    <x v="15"/>
    <n v="11572"/>
    <x v="3"/>
    <x v="595"/>
    <x v="1"/>
    <x v="4"/>
    <x v="590"/>
    <n v="296.37"/>
    <n v="3"/>
    <n v="0"/>
    <n v="80.019899999999993"/>
  </r>
  <r>
    <n v="5308"/>
    <x v="2638"/>
    <x v="0"/>
    <x v="823"/>
    <d v="2013-02-26T00:00:00"/>
    <s v="Standard Class"/>
    <x v="296"/>
    <s v="Benjamin Venier"/>
    <x v="1"/>
    <s v="United States"/>
    <s v="Oceanside"/>
    <x v="15"/>
    <n v="11572"/>
    <x v="3"/>
    <x v="1730"/>
    <x v="2"/>
    <x v="7"/>
    <x v="1708"/>
    <n v="39.979999999999997"/>
    <n v="2"/>
    <n v="0"/>
    <n v="1.9989999999999952"/>
  </r>
  <r>
    <n v="5309"/>
    <x v="2639"/>
    <x v="3"/>
    <x v="123"/>
    <d v="2014-11-22T00:00:00"/>
    <s v="First Class"/>
    <x v="720"/>
    <s v="Nathan Cano"/>
    <x v="0"/>
    <s v="United States"/>
    <s v="Houston"/>
    <x v="5"/>
    <n v="77095"/>
    <x v="2"/>
    <x v="1209"/>
    <x v="0"/>
    <x v="1"/>
    <x v="1185"/>
    <n v="191.05799999999999"/>
    <n v="3"/>
    <n v="0.3"/>
    <n v="-46.399800000000013"/>
  </r>
  <r>
    <n v="5310"/>
    <x v="2639"/>
    <x v="3"/>
    <x v="123"/>
    <d v="2014-11-22T00:00:00"/>
    <s v="First Class"/>
    <x v="720"/>
    <s v="Nathan Cano"/>
    <x v="0"/>
    <s v="United States"/>
    <s v="Houston"/>
    <x v="5"/>
    <n v="77095"/>
    <x v="2"/>
    <x v="1731"/>
    <x v="1"/>
    <x v="6"/>
    <x v="1709"/>
    <n v="13.040000000000001"/>
    <n v="5"/>
    <n v="0.2"/>
    <n v="3.9120000000000004"/>
  </r>
  <r>
    <n v="5311"/>
    <x v="2639"/>
    <x v="3"/>
    <x v="123"/>
    <d v="2014-11-22T00:00:00"/>
    <s v="First Class"/>
    <x v="720"/>
    <s v="Nathan Cano"/>
    <x v="0"/>
    <s v="United States"/>
    <s v="Houston"/>
    <x v="5"/>
    <n v="77095"/>
    <x v="2"/>
    <x v="450"/>
    <x v="1"/>
    <x v="8"/>
    <x v="446"/>
    <n v="1525.1879999999996"/>
    <n v="6"/>
    <n v="0.8"/>
    <n v="-2287.7820000000002"/>
  </r>
  <r>
    <n v="5312"/>
    <x v="2640"/>
    <x v="0"/>
    <x v="1036"/>
    <d v="2013-08-28T00:00:00"/>
    <s v="Standard Class"/>
    <x v="711"/>
    <s v="Stephanie Ulpright"/>
    <x v="2"/>
    <s v="United States"/>
    <s v="Greenville"/>
    <x v="3"/>
    <n v="27834"/>
    <x v="0"/>
    <x v="1363"/>
    <x v="1"/>
    <x v="2"/>
    <x v="1340"/>
    <n v="9.2159999999999993"/>
    <n v="4"/>
    <n v="0.2"/>
    <n v="3.3408000000000002"/>
  </r>
  <r>
    <n v="5313"/>
    <x v="2640"/>
    <x v="0"/>
    <x v="1036"/>
    <d v="2013-08-28T00:00:00"/>
    <s v="Standard Class"/>
    <x v="711"/>
    <s v="Stephanie Ulpright"/>
    <x v="2"/>
    <s v="United States"/>
    <s v="Greenville"/>
    <x v="3"/>
    <n v="27834"/>
    <x v="0"/>
    <x v="354"/>
    <x v="1"/>
    <x v="14"/>
    <x v="350"/>
    <n v="28.048000000000002"/>
    <n v="2"/>
    <n v="0.2"/>
    <n v="3.5059999999999967"/>
  </r>
  <r>
    <n v="5314"/>
    <x v="2641"/>
    <x v="3"/>
    <x v="504"/>
    <d v="2014-05-06T00:00:00"/>
    <s v="Standard Class"/>
    <x v="137"/>
    <s v="Don Jones"/>
    <x v="1"/>
    <s v="United States"/>
    <s v="San Francisco"/>
    <x v="1"/>
    <n v="94110"/>
    <x v="1"/>
    <x v="596"/>
    <x v="0"/>
    <x v="5"/>
    <x v="591"/>
    <n v="64.959999999999994"/>
    <n v="2"/>
    <n v="0"/>
    <n v="21.436799999999998"/>
  </r>
  <r>
    <n v="5315"/>
    <x v="2641"/>
    <x v="3"/>
    <x v="504"/>
    <d v="2014-05-06T00:00:00"/>
    <s v="Standard Class"/>
    <x v="137"/>
    <s v="Don Jones"/>
    <x v="1"/>
    <s v="United States"/>
    <s v="San Francisco"/>
    <x v="1"/>
    <n v="94110"/>
    <x v="1"/>
    <x v="588"/>
    <x v="1"/>
    <x v="12"/>
    <x v="583"/>
    <n v="30.56"/>
    <n v="4"/>
    <n v="0"/>
    <n v="14.974399999999999"/>
  </r>
  <r>
    <n v="5316"/>
    <x v="2642"/>
    <x v="0"/>
    <x v="440"/>
    <d v="2013-05-09T00:00:00"/>
    <s v="Standard Class"/>
    <x v="297"/>
    <s v="Dan Lawera"/>
    <x v="0"/>
    <s v="United States"/>
    <s v="Greensboro"/>
    <x v="3"/>
    <n v="27405"/>
    <x v="0"/>
    <x v="792"/>
    <x v="0"/>
    <x v="1"/>
    <x v="782"/>
    <n v="187.05600000000001"/>
    <n v="9"/>
    <n v="0.2"/>
    <n v="11.69100000000001"/>
  </r>
  <r>
    <n v="5317"/>
    <x v="2643"/>
    <x v="3"/>
    <x v="280"/>
    <d v="2014-10-06T00:00:00"/>
    <s v="First Class"/>
    <x v="656"/>
    <s v="Dean percer"/>
    <x v="2"/>
    <s v="United States"/>
    <s v="Knoxville"/>
    <x v="18"/>
    <n v="37918"/>
    <x v="0"/>
    <x v="1256"/>
    <x v="0"/>
    <x v="5"/>
    <x v="1231"/>
    <n v="11.808"/>
    <n v="2"/>
    <n v="0.2"/>
    <n v="1.3283999999999985"/>
  </r>
  <r>
    <n v="5318"/>
    <x v="2643"/>
    <x v="3"/>
    <x v="280"/>
    <d v="2014-10-06T00:00:00"/>
    <s v="First Class"/>
    <x v="656"/>
    <s v="Dean percer"/>
    <x v="2"/>
    <s v="United States"/>
    <s v="Knoxville"/>
    <x v="18"/>
    <n v="37918"/>
    <x v="0"/>
    <x v="441"/>
    <x v="0"/>
    <x v="5"/>
    <x v="1710"/>
    <n v="9.6560000000000006"/>
    <n v="1"/>
    <n v="0.2"/>
    <n v="1.5691000000000002"/>
  </r>
  <r>
    <n v="5319"/>
    <x v="2643"/>
    <x v="3"/>
    <x v="280"/>
    <d v="2014-10-06T00:00:00"/>
    <s v="First Class"/>
    <x v="656"/>
    <s v="Dean percer"/>
    <x v="2"/>
    <s v="United States"/>
    <s v="Knoxville"/>
    <x v="18"/>
    <n v="37918"/>
    <x v="0"/>
    <x v="860"/>
    <x v="1"/>
    <x v="10"/>
    <x v="846"/>
    <n v="20.736000000000004"/>
    <n v="4"/>
    <n v="0.2"/>
    <n v="7.2576000000000001"/>
  </r>
  <r>
    <n v="5320"/>
    <x v="2643"/>
    <x v="3"/>
    <x v="280"/>
    <d v="2014-10-06T00:00:00"/>
    <s v="First Class"/>
    <x v="656"/>
    <s v="Dean percer"/>
    <x v="2"/>
    <s v="United States"/>
    <s v="Knoxville"/>
    <x v="18"/>
    <n v="37918"/>
    <x v="0"/>
    <x v="999"/>
    <x v="1"/>
    <x v="8"/>
    <x v="982"/>
    <n v="27.360000000000003"/>
    <n v="3"/>
    <n v="0.7"/>
    <n v="-21.887999999999991"/>
  </r>
  <r>
    <n v="5321"/>
    <x v="2643"/>
    <x v="3"/>
    <x v="280"/>
    <d v="2014-10-06T00:00:00"/>
    <s v="First Class"/>
    <x v="656"/>
    <s v="Dean percer"/>
    <x v="2"/>
    <s v="United States"/>
    <s v="Knoxville"/>
    <x v="18"/>
    <n v="37918"/>
    <x v="0"/>
    <x v="594"/>
    <x v="0"/>
    <x v="3"/>
    <x v="589"/>
    <n v="2314.116"/>
    <n v="7"/>
    <n v="0.4"/>
    <n v="-1002.7836000000001"/>
  </r>
  <r>
    <n v="5322"/>
    <x v="2643"/>
    <x v="3"/>
    <x v="280"/>
    <d v="2014-10-06T00:00:00"/>
    <s v="First Class"/>
    <x v="656"/>
    <s v="Dean percer"/>
    <x v="2"/>
    <s v="United States"/>
    <s v="Knoxville"/>
    <x v="18"/>
    <n v="37918"/>
    <x v="0"/>
    <x v="697"/>
    <x v="1"/>
    <x v="8"/>
    <x v="690"/>
    <n v="34.236000000000004"/>
    <n v="4"/>
    <n v="0.7"/>
    <n v="-26.247599999999998"/>
  </r>
  <r>
    <n v="5323"/>
    <x v="2643"/>
    <x v="3"/>
    <x v="280"/>
    <d v="2014-10-06T00:00:00"/>
    <s v="First Class"/>
    <x v="656"/>
    <s v="Dean percer"/>
    <x v="2"/>
    <s v="United States"/>
    <s v="Knoxville"/>
    <x v="18"/>
    <n v="37918"/>
    <x v="0"/>
    <x v="893"/>
    <x v="0"/>
    <x v="5"/>
    <x v="877"/>
    <n v="19.760000000000002"/>
    <n v="2"/>
    <n v="0.2"/>
    <n v="5.9279999999999999"/>
  </r>
  <r>
    <n v="5324"/>
    <x v="2644"/>
    <x v="3"/>
    <x v="65"/>
    <d v="2014-09-24T00:00:00"/>
    <s v="Second Class"/>
    <x v="612"/>
    <s v="Tamara Manning"/>
    <x v="0"/>
    <s v="United States"/>
    <s v="Grand Island"/>
    <x v="8"/>
    <n v="68801"/>
    <x v="2"/>
    <x v="226"/>
    <x v="1"/>
    <x v="10"/>
    <x v="224"/>
    <n v="15.96"/>
    <n v="2"/>
    <n v="0"/>
    <n v="7.98"/>
  </r>
  <r>
    <n v="5325"/>
    <x v="2645"/>
    <x v="1"/>
    <x v="784"/>
    <d v="2012-12-09T00:00:00"/>
    <s v="Standard Class"/>
    <x v="356"/>
    <s v="Tracy Zic"/>
    <x v="0"/>
    <s v="United States"/>
    <s v="Lakewood"/>
    <x v="1"/>
    <n v="90712"/>
    <x v="1"/>
    <x v="1173"/>
    <x v="1"/>
    <x v="6"/>
    <x v="1150"/>
    <n v="16.899999999999999"/>
    <n v="5"/>
    <n v="0"/>
    <n v="6.2530000000000001"/>
  </r>
  <r>
    <n v="5326"/>
    <x v="2645"/>
    <x v="1"/>
    <x v="784"/>
    <d v="2012-12-09T00:00:00"/>
    <s v="Standard Class"/>
    <x v="356"/>
    <s v="Tracy Zic"/>
    <x v="0"/>
    <s v="United States"/>
    <s v="Lakewood"/>
    <x v="1"/>
    <n v="90712"/>
    <x v="1"/>
    <x v="1006"/>
    <x v="0"/>
    <x v="5"/>
    <x v="989"/>
    <n v="25.08"/>
    <n v="6"/>
    <n v="0"/>
    <n v="9.0288000000000004"/>
  </r>
  <r>
    <n v="5327"/>
    <x v="2646"/>
    <x v="1"/>
    <x v="184"/>
    <d v="2012-01-22T00:00:00"/>
    <s v="Standard Class"/>
    <x v="609"/>
    <s v="Scott Cohen"/>
    <x v="1"/>
    <s v="United States"/>
    <s v="Lawrence"/>
    <x v="31"/>
    <n v="1841"/>
    <x v="3"/>
    <x v="1412"/>
    <x v="1"/>
    <x v="6"/>
    <x v="1390"/>
    <n v="6.68"/>
    <n v="2"/>
    <n v="0"/>
    <n v="2.0039999999999996"/>
  </r>
  <r>
    <n v="5328"/>
    <x v="2647"/>
    <x v="2"/>
    <x v="1037"/>
    <d v="2011-01-09T00:00:00"/>
    <s v="Second Class"/>
    <x v="721"/>
    <s v="Lycoris Saunders"/>
    <x v="0"/>
    <s v="United States"/>
    <s v="Los Angeles"/>
    <x v="1"/>
    <n v="90049"/>
    <x v="1"/>
    <x v="510"/>
    <x v="1"/>
    <x v="10"/>
    <x v="505"/>
    <n v="19.440000000000001"/>
    <n v="3"/>
    <n v="0"/>
    <n v="9.3312000000000008"/>
  </r>
  <r>
    <n v="5329"/>
    <x v="2648"/>
    <x v="1"/>
    <x v="616"/>
    <d v="2012-03-09T00:00:00"/>
    <s v="Standard Class"/>
    <x v="160"/>
    <s v="Mike Vittorini"/>
    <x v="0"/>
    <s v="United States"/>
    <s v="Houston"/>
    <x v="5"/>
    <n v="77036"/>
    <x v="2"/>
    <x v="424"/>
    <x v="2"/>
    <x v="7"/>
    <x v="419"/>
    <n v="31.92"/>
    <n v="2"/>
    <n v="0.2"/>
    <n v="2.3939999999999984"/>
  </r>
  <r>
    <n v="5330"/>
    <x v="2649"/>
    <x v="0"/>
    <x v="591"/>
    <d v="2013-12-29T00:00:00"/>
    <s v="Second Class"/>
    <x v="379"/>
    <s v="Brian DeCherney"/>
    <x v="0"/>
    <s v="United States"/>
    <s v="New York City"/>
    <x v="15"/>
    <n v="10035"/>
    <x v="3"/>
    <x v="301"/>
    <x v="1"/>
    <x v="8"/>
    <x v="298"/>
    <n v="33.568000000000005"/>
    <n v="2"/>
    <n v="0.2"/>
    <n v="11.748799999999997"/>
  </r>
  <r>
    <n v="5331"/>
    <x v="2650"/>
    <x v="0"/>
    <x v="913"/>
    <d v="2013-09-09T00:00:00"/>
    <s v="Standard Class"/>
    <x v="610"/>
    <s v="Christina VanderZanden"/>
    <x v="0"/>
    <s v="United States"/>
    <s v="New York City"/>
    <x v="15"/>
    <n v="10011"/>
    <x v="3"/>
    <x v="1268"/>
    <x v="0"/>
    <x v="5"/>
    <x v="1243"/>
    <n v="63.94"/>
    <n v="1"/>
    <n v="0"/>
    <n v="24.936599999999999"/>
  </r>
  <r>
    <n v="5332"/>
    <x v="2650"/>
    <x v="0"/>
    <x v="913"/>
    <d v="2013-09-09T00:00:00"/>
    <s v="Standard Class"/>
    <x v="610"/>
    <s v="Christina VanderZanden"/>
    <x v="0"/>
    <s v="United States"/>
    <s v="New York City"/>
    <x v="15"/>
    <n v="10011"/>
    <x v="3"/>
    <x v="58"/>
    <x v="1"/>
    <x v="8"/>
    <x v="58"/>
    <n v="60.600000000000009"/>
    <n v="5"/>
    <n v="0.2"/>
    <n v="20.452499999999997"/>
  </r>
  <r>
    <n v="5333"/>
    <x v="2650"/>
    <x v="0"/>
    <x v="913"/>
    <d v="2013-09-09T00:00:00"/>
    <s v="Standard Class"/>
    <x v="610"/>
    <s v="Christina VanderZanden"/>
    <x v="0"/>
    <s v="United States"/>
    <s v="New York City"/>
    <x v="15"/>
    <n v="10011"/>
    <x v="3"/>
    <x v="675"/>
    <x v="1"/>
    <x v="14"/>
    <x v="669"/>
    <n v="22.72"/>
    <n v="4"/>
    <n v="0"/>
    <n v="6.5887999999999991"/>
  </r>
  <r>
    <n v="5334"/>
    <x v="2651"/>
    <x v="2"/>
    <x v="86"/>
    <d v="2011-09-01T00:00:00"/>
    <s v="Standard Class"/>
    <x v="41"/>
    <s v="Karl Braun"/>
    <x v="0"/>
    <s v="United States"/>
    <s v="Newark"/>
    <x v="13"/>
    <n v="19711"/>
    <x v="3"/>
    <x v="1565"/>
    <x v="0"/>
    <x v="5"/>
    <x v="1547"/>
    <n v="10.68"/>
    <n v="4"/>
    <n v="0"/>
    <n v="4.0583999999999998"/>
  </r>
  <r>
    <n v="5335"/>
    <x v="2651"/>
    <x v="2"/>
    <x v="86"/>
    <d v="2011-09-01T00:00:00"/>
    <s v="Standard Class"/>
    <x v="41"/>
    <s v="Karl Braun"/>
    <x v="0"/>
    <s v="United States"/>
    <s v="Newark"/>
    <x v="13"/>
    <n v="19711"/>
    <x v="3"/>
    <x v="1215"/>
    <x v="1"/>
    <x v="10"/>
    <x v="1190"/>
    <n v="17.34"/>
    <n v="3"/>
    <n v="0"/>
    <n v="8.4966000000000008"/>
  </r>
  <r>
    <n v="5336"/>
    <x v="2651"/>
    <x v="2"/>
    <x v="86"/>
    <d v="2011-09-01T00:00:00"/>
    <s v="Standard Class"/>
    <x v="41"/>
    <s v="Karl Braun"/>
    <x v="0"/>
    <s v="United States"/>
    <s v="Newark"/>
    <x v="13"/>
    <n v="19711"/>
    <x v="3"/>
    <x v="938"/>
    <x v="1"/>
    <x v="10"/>
    <x v="922"/>
    <n v="3.38"/>
    <n v="1"/>
    <n v="0"/>
    <n v="1.5547999999999997"/>
  </r>
  <r>
    <n v="5337"/>
    <x v="2652"/>
    <x v="1"/>
    <x v="1031"/>
    <d v="2012-05-25T00:00:00"/>
    <s v="Standard Class"/>
    <x v="545"/>
    <s v="Michelle Ellison"/>
    <x v="1"/>
    <s v="United States"/>
    <s v="Seattle"/>
    <x v="4"/>
    <n v="98105"/>
    <x v="1"/>
    <x v="674"/>
    <x v="1"/>
    <x v="8"/>
    <x v="668"/>
    <n v="26.975999999999999"/>
    <n v="4"/>
    <n v="0.2"/>
    <n v="8.767199999999999"/>
  </r>
  <r>
    <n v="5338"/>
    <x v="2653"/>
    <x v="3"/>
    <x v="524"/>
    <d v="2014-10-22T00:00:00"/>
    <s v="Standard Class"/>
    <x v="321"/>
    <s v="Anthony Jacobs"/>
    <x v="1"/>
    <s v="United States"/>
    <s v="Scottsdale"/>
    <x v="16"/>
    <n v="85254"/>
    <x v="1"/>
    <x v="1397"/>
    <x v="1"/>
    <x v="10"/>
    <x v="1375"/>
    <n v="307.77600000000001"/>
    <n v="7"/>
    <n v="0.2"/>
    <n v="111.5688"/>
  </r>
  <r>
    <n v="5339"/>
    <x v="2654"/>
    <x v="1"/>
    <x v="529"/>
    <d v="2012-11-14T00:00:00"/>
    <s v="Second Class"/>
    <x v="231"/>
    <s v="Dianna Vittorini"/>
    <x v="0"/>
    <s v="United States"/>
    <s v="Oceanside"/>
    <x v="15"/>
    <n v="11572"/>
    <x v="3"/>
    <x v="1166"/>
    <x v="1"/>
    <x v="4"/>
    <x v="1144"/>
    <n v="244.54999999999998"/>
    <n v="5"/>
    <n v="0"/>
    <n v="4.8910000000000053"/>
  </r>
  <r>
    <n v="5340"/>
    <x v="2654"/>
    <x v="1"/>
    <x v="529"/>
    <d v="2012-11-14T00:00:00"/>
    <s v="Second Class"/>
    <x v="231"/>
    <s v="Dianna Vittorini"/>
    <x v="0"/>
    <s v="United States"/>
    <s v="Oceanside"/>
    <x v="15"/>
    <n v="11572"/>
    <x v="3"/>
    <x v="29"/>
    <x v="1"/>
    <x v="12"/>
    <x v="29"/>
    <n v="12.24"/>
    <n v="6"/>
    <n v="0"/>
    <n v="5.7527999999999988"/>
  </r>
  <r>
    <n v="5341"/>
    <x v="2654"/>
    <x v="1"/>
    <x v="529"/>
    <d v="2012-11-14T00:00:00"/>
    <s v="Second Class"/>
    <x v="231"/>
    <s v="Dianna Vittorini"/>
    <x v="0"/>
    <s v="United States"/>
    <s v="Oceanside"/>
    <x v="15"/>
    <n v="11572"/>
    <x v="3"/>
    <x v="1695"/>
    <x v="2"/>
    <x v="11"/>
    <x v="1674"/>
    <n v="13.98"/>
    <n v="2"/>
    <n v="0"/>
    <n v="6.011400000000001"/>
  </r>
  <r>
    <n v="5342"/>
    <x v="2654"/>
    <x v="1"/>
    <x v="529"/>
    <d v="2012-11-14T00:00:00"/>
    <s v="Second Class"/>
    <x v="231"/>
    <s v="Dianna Vittorini"/>
    <x v="0"/>
    <s v="United States"/>
    <s v="Oceanside"/>
    <x v="15"/>
    <n v="11572"/>
    <x v="3"/>
    <x v="1332"/>
    <x v="2"/>
    <x v="11"/>
    <x v="1308"/>
    <n v="899.95"/>
    <n v="5"/>
    <n v="0"/>
    <n v="53.996999999999957"/>
  </r>
  <r>
    <n v="5343"/>
    <x v="2655"/>
    <x v="2"/>
    <x v="871"/>
    <d v="2011-11-27T00:00:00"/>
    <s v="Standard Class"/>
    <x v="759"/>
    <s v="Jason Klamczynski"/>
    <x v="1"/>
    <s v="United States"/>
    <s v="Dallas"/>
    <x v="5"/>
    <n v="75220"/>
    <x v="2"/>
    <x v="29"/>
    <x v="1"/>
    <x v="12"/>
    <x v="29"/>
    <n v="1.6320000000000001"/>
    <n v="1"/>
    <n v="0.2"/>
    <n v="0.55079999999999985"/>
  </r>
  <r>
    <n v="5344"/>
    <x v="2655"/>
    <x v="2"/>
    <x v="871"/>
    <d v="2011-11-27T00:00:00"/>
    <s v="Standard Class"/>
    <x v="759"/>
    <s v="Jason Klamczynski"/>
    <x v="1"/>
    <s v="United States"/>
    <s v="Dallas"/>
    <x v="5"/>
    <n v="75220"/>
    <x v="2"/>
    <x v="1086"/>
    <x v="2"/>
    <x v="7"/>
    <x v="1067"/>
    <n v="267.95999999999998"/>
    <n v="5"/>
    <n v="0.2"/>
    <n v="16.747500000000016"/>
  </r>
  <r>
    <n v="5345"/>
    <x v="2656"/>
    <x v="1"/>
    <x v="2"/>
    <d v="2012-10-13T00:00:00"/>
    <s v="Second Class"/>
    <x v="129"/>
    <s v="Shahid Hopkins"/>
    <x v="0"/>
    <s v="United States"/>
    <s v="Rochester"/>
    <x v="15"/>
    <n v="14609"/>
    <x v="3"/>
    <x v="1365"/>
    <x v="2"/>
    <x v="11"/>
    <x v="1539"/>
    <n v="31.95"/>
    <n v="1"/>
    <n v="0"/>
    <n v="2.2364999999999995"/>
  </r>
  <r>
    <n v="5346"/>
    <x v="2657"/>
    <x v="3"/>
    <x v="708"/>
    <d v="2014-03-24T00:00:00"/>
    <s v="Second Class"/>
    <x v="56"/>
    <s v="Steven Cartwright"/>
    <x v="0"/>
    <s v="United States"/>
    <s v="Los Angeles"/>
    <x v="1"/>
    <n v="90045"/>
    <x v="1"/>
    <x v="245"/>
    <x v="1"/>
    <x v="4"/>
    <x v="243"/>
    <n v="725.84"/>
    <n v="4"/>
    <n v="0"/>
    <n v="210.4935999999999"/>
  </r>
  <r>
    <n v="5347"/>
    <x v="2657"/>
    <x v="3"/>
    <x v="708"/>
    <d v="2014-03-24T00:00:00"/>
    <s v="Second Class"/>
    <x v="56"/>
    <s v="Steven Cartwright"/>
    <x v="0"/>
    <s v="United States"/>
    <s v="Los Angeles"/>
    <x v="1"/>
    <n v="90045"/>
    <x v="1"/>
    <x v="109"/>
    <x v="1"/>
    <x v="8"/>
    <x v="109"/>
    <n v="10.896000000000001"/>
    <n v="3"/>
    <n v="0.2"/>
    <n v="3.9497999999999998"/>
  </r>
  <r>
    <n v="5348"/>
    <x v="2657"/>
    <x v="3"/>
    <x v="708"/>
    <d v="2014-03-24T00:00:00"/>
    <s v="Second Class"/>
    <x v="56"/>
    <s v="Steven Cartwright"/>
    <x v="0"/>
    <s v="United States"/>
    <s v="Los Angeles"/>
    <x v="1"/>
    <n v="90045"/>
    <x v="1"/>
    <x v="880"/>
    <x v="1"/>
    <x v="8"/>
    <x v="865"/>
    <n v="8.5440000000000005"/>
    <n v="2"/>
    <n v="0.2"/>
    <n v="2.8835999999999995"/>
  </r>
  <r>
    <n v="5349"/>
    <x v="2658"/>
    <x v="1"/>
    <x v="1038"/>
    <d v="2012-01-10T00:00:00"/>
    <s v="Standard Class"/>
    <x v="294"/>
    <s v="Chris Selesnick"/>
    <x v="1"/>
    <s v="United States"/>
    <s v="Woodbury"/>
    <x v="11"/>
    <n v="55125"/>
    <x v="2"/>
    <x v="828"/>
    <x v="1"/>
    <x v="8"/>
    <x v="816"/>
    <n v="32.339999999999996"/>
    <n v="3"/>
    <n v="0"/>
    <n v="15.523199999999999"/>
  </r>
  <r>
    <n v="5350"/>
    <x v="2658"/>
    <x v="1"/>
    <x v="1038"/>
    <d v="2012-01-10T00:00:00"/>
    <s v="Standard Class"/>
    <x v="294"/>
    <s v="Chris Selesnick"/>
    <x v="1"/>
    <s v="United States"/>
    <s v="Woodbury"/>
    <x v="11"/>
    <n v="55125"/>
    <x v="2"/>
    <x v="226"/>
    <x v="1"/>
    <x v="10"/>
    <x v="224"/>
    <n v="39.900000000000006"/>
    <n v="5"/>
    <n v="0"/>
    <n v="19.950000000000003"/>
  </r>
  <r>
    <n v="5351"/>
    <x v="2659"/>
    <x v="3"/>
    <x v="34"/>
    <d v="2014-12-17T00:00:00"/>
    <s v="Standard Class"/>
    <x v="23"/>
    <s v="Lena Hernandez"/>
    <x v="0"/>
    <s v="United States"/>
    <s v="Park Ridge"/>
    <x v="10"/>
    <n v="60068"/>
    <x v="2"/>
    <x v="681"/>
    <x v="1"/>
    <x v="10"/>
    <x v="675"/>
    <n v="143.85600000000002"/>
    <n v="9"/>
    <n v="0.2"/>
    <n v="48.551399999999994"/>
  </r>
  <r>
    <n v="5352"/>
    <x v="2660"/>
    <x v="0"/>
    <x v="47"/>
    <d v="2013-09-13T00:00:00"/>
    <s v="Standard Class"/>
    <x v="289"/>
    <s v="Yoseph Carroll"/>
    <x v="1"/>
    <s v="United States"/>
    <s v="Dallas"/>
    <x v="5"/>
    <n v="75217"/>
    <x v="2"/>
    <x v="1402"/>
    <x v="1"/>
    <x v="10"/>
    <x v="1380"/>
    <n v="41.92"/>
    <n v="4"/>
    <n v="0.2"/>
    <n v="15.195999999999998"/>
  </r>
  <r>
    <n v="5353"/>
    <x v="2660"/>
    <x v="0"/>
    <x v="47"/>
    <d v="2013-09-13T00:00:00"/>
    <s v="Standard Class"/>
    <x v="289"/>
    <s v="Yoseph Carroll"/>
    <x v="1"/>
    <s v="United States"/>
    <s v="Dallas"/>
    <x v="5"/>
    <n v="75217"/>
    <x v="2"/>
    <x v="53"/>
    <x v="2"/>
    <x v="7"/>
    <x v="53"/>
    <n v="329.58400000000006"/>
    <n v="2"/>
    <n v="0.2"/>
    <n v="37.078199999999981"/>
  </r>
  <r>
    <n v="5354"/>
    <x v="2661"/>
    <x v="0"/>
    <x v="323"/>
    <d v="2013-09-07T00:00:00"/>
    <s v="First Class"/>
    <x v="388"/>
    <s v="Craig Yedwab"/>
    <x v="1"/>
    <s v="United States"/>
    <s v="Monroe"/>
    <x v="28"/>
    <n v="71203"/>
    <x v="0"/>
    <x v="634"/>
    <x v="1"/>
    <x v="8"/>
    <x v="628"/>
    <n v="87.28"/>
    <n v="8"/>
    <n v="0"/>
    <n v="41.021599999999999"/>
  </r>
  <r>
    <n v="5355"/>
    <x v="2662"/>
    <x v="2"/>
    <x v="8"/>
    <d v="2011-05-19T00:00:00"/>
    <s v="Standard Class"/>
    <x v="692"/>
    <s v="Aaron Hawkins"/>
    <x v="1"/>
    <s v="United States"/>
    <s v="Los Angeles"/>
    <x v="1"/>
    <n v="90004"/>
    <x v="1"/>
    <x v="1340"/>
    <x v="0"/>
    <x v="1"/>
    <x v="1316"/>
    <n v="279.45600000000002"/>
    <n v="6"/>
    <n v="0.2"/>
    <n v="20.959199999999996"/>
  </r>
  <r>
    <n v="5356"/>
    <x v="2662"/>
    <x v="2"/>
    <x v="8"/>
    <d v="2011-05-19T00:00:00"/>
    <s v="Standard Class"/>
    <x v="692"/>
    <s v="Aaron Hawkins"/>
    <x v="1"/>
    <s v="United States"/>
    <s v="Los Angeles"/>
    <x v="1"/>
    <n v="90004"/>
    <x v="1"/>
    <x v="1732"/>
    <x v="1"/>
    <x v="10"/>
    <x v="1711"/>
    <n v="8"/>
    <n v="2"/>
    <n v="0"/>
    <n v="3.84"/>
  </r>
  <r>
    <n v="5357"/>
    <x v="2663"/>
    <x v="0"/>
    <x v="321"/>
    <d v="2013-10-04T00:00:00"/>
    <s v="Standard Class"/>
    <x v="481"/>
    <s v="Andy Reiter"/>
    <x v="0"/>
    <s v="United States"/>
    <s v="San Francisco"/>
    <x v="1"/>
    <n v="94109"/>
    <x v="1"/>
    <x v="1282"/>
    <x v="1"/>
    <x v="8"/>
    <x v="1258"/>
    <n v="27.240000000000002"/>
    <n v="5"/>
    <n v="0.2"/>
    <n v="9.5339999999999971"/>
  </r>
  <r>
    <n v="5358"/>
    <x v="2664"/>
    <x v="2"/>
    <x v="79"/>
    <d v="2011-08-11T00:00:00"/>
    <s v="Standard Class"/>
    <x v="196"/>
    <s v="Sonia Sunley"/>
    <x v="0"/>
    <s v="United States"/>
    <s v="San Francisco"/>
    <x v="1"/>
    <n v="94122"/>
    <x v="1"/>
    <x v="960"/>
    <x v="2"/>
    <x v="11"/>
    <x v="944"/>
    <n v="16.36"/>
    <n v="1"/>
    <n v="0"/>
    <n v="1.6359999999999992"/>
  </r>
  <r>
    <n v="5359"/>
    <x v="2664"/>
    <x v="2"/>
    <x v="79"/>
    <d v="2011-08-11T00:00:00"/>
    <s v="Standard Class"/>
    <x v="196"/>
    <s v="Sonia Sunley"/>
    <x v="0"/>
    <s v="United States"/>
    <s v="San Francisco"/>
    <x v="1"/>
    <n v="94122"/>
    <x v="1"/>
    <x v="1555"/>
    <x v="1"/>
    <x v="4"/>
    <x v="1534"/>
    <n v="15.78"/>
    <n v="2"/>
    <n v="0"/>
    <n v="0.63119999999999798"/>
  </r>
  <r>
    <n v="5360"/>
    <x v="2664"/>
    <x v="2"/>
    <x v="79"/>
    <d v="2011-08-11T00:00:00"/>
    <s v="Standard Class"/>
    <x v="196"/>
    <s v="Sonia Sunley"/>
    <x v="0"/>
    <s v="United States"/>
    <s v="San Francisco"/>
    <x v="1"/>
    <n v="94122"/>
    <x v="1"/>
    <x v="1243"/>
    <x v="1"/>
    <x v="6"/>
    <x v="1217"/>
    <n v="45.98"/>
    <n v="2"/>
    <n v="0"/>
    <n v="12.874400000000001"/>
  </r>
  <r>
    <n v="5361"/>
    <x v="2665"/>
    <x v="3"/>
    <x v="349"/>
    <d v="2014-04-19T00:00:00"/>
    <s v="Standard Class"/>
    <x v="61"/>
    <s v="Dorothy Wardle"/>
    <x v="1"/>
    <s v="United States"/>
    <s v="Fayetteville"/>
    <x v="3"/>
    <n v="28314"/>
    <x v="0"/>
    <x v="927"/>
    <x v="0"/>
    <x v="0"/>
    <x v="911"/>
    <n v="198.27200000000002"/>
    <n v="8"/>
    <n v="0.2"/>
    <n v="-32.219200000000022"/>
  </r>
  <r>
    <n v="5362"/>
    <x v="2666"/>
    <x v="3"/>
    <x v="255"/>
    <d v="2014-06-11T00:00:00"/>
    <s v="First Class"/>
    <x v="544"/>
    <s v="Noah Childs"/>
    <x v="1"/>
    <s v="United States"/>
    <s v="Dallas"/>
    <x v="5"/>
    <n v="75217"/>
    <x v="2"/>
    <x v="734"/>
    <x v="1"/>
    <x v="4"/>
    <x v="726"/>
    <n v="720.7600000000001"/>
    <n v="5"/>
    <n v="0.2"/>
    <n v="54.056999999999988"/>
  </r>
  <r>
    <n v="5363"/>
    <x v="2667"/>
    <x v="0"/>
    <x v="723"/>
    <d v="2014-01-03T00:00:00"/>
    <s v="Standard Class"/>
    <x v="303"/>
    <s v="Carlos Daly"/>
    <x v="0"/>
    <s v="United States"/>
    <s v="Wichita"/>
    <x v="41"/>
    <n v="67212"/>
    <x v="2"/>
    <x v="1530"/>
    <x v="0"/>
    <x v="5"/>
    <x v="1508"/>
    <n v="70.56"/>
    <n v="6"/>
    <n v="0"/>
    <n v="23.990399999999994"/>
  </r>
  <r>
    <n v="5364"/>
    <x v="2667"/>
    <x v="0"/>
    <x v="723"/>
    <d v="2014-01-03T00:00:00"/>
    <s v="Standard Class"/>
    <x v="303"/>
    <s v="Carlos Daly"/>
    <x v="0"/>
    <s v="United States"/>
    <s v="Wichita"/>
    <x v="41"/>
    <n v="67212"/>
    <x v="2"/>
    <x v="1360"/>
    <x v="1"/>
    <x v="9"/>
    <x v="1337"/>
    <n v="81.96"/>
    <n v="2"/>
    <n v="0"/>
    <n v="22.948799999999999"/>
  </r>
  <r>
    <n v="5365"/>
    <x v="2668"/>
    <x v="2"/>
    <x v="1039"/>
    <d v="2011-01-22T00:00:00"/>
    <s v="Second Class"/>
    <x v="694"/>
    <s v="David Wiener"/>
    <x v="1"/>
    <s v="United States"/>
    <s v="Springfield"/>
    <x v="21"/>
    <n v="97477"/>
    <x v="1"/>
    <x v="1266"/>
    <x v="1"/>
    <x v="9"/>
    <x v="1241"/>
    <n v="64.864000000000004"/>
    <n v="4"/>
    <n v="0.2"/>
    <n v="6.4864000000000033"/>
  </r>
  <r>
    <n v="5366"/>
    <x v="2669"/>
    <x v="0"/>
    <x v="73"/>
    <d v="2013-11-25T00:00:00"/>
    <s v="Standard Class"/>
    <x v="552"/>
    <s v="Erica Hackney"/>
    <x v="0"/>
    <s v="United States"/>
    <s v="Houston"/>
    <x v="5"/>
    <n v="77041"/>
    <x v="2"/>
    <x v="867"/>
    <x v="2"/>
    <x v="7"/>
    <x v="852"/>
    <n v="151.19200000000001"/>
    <n v="1"/>
    <n v="0.2"/>
    <n v="13.229299999999995"/>
  </r>
  <r>
    <n v="5367"/>
    <x v="2670"/>
    <x v="3"/>
    <x v="193"/>
    <d v="2014-06-16T00:00:00"/>
    <s v="Standard Class"/>
    <x v="217"/>
    <s v="Bill Donatelli"/>
    <x v="0"/>
    <s v="United States"/>
    <s v="Seattle"/>
    <x v="4"/>
    <n v="98103"/>
    <x v="1"/>
    <x v="687"/>
    <x v="2"/>
    <x v="7"/>
    <x v="680"/>
    <n v="88.77600000000001"/>
    <n v="3"/>
    <n v="0.2"/>
    <n v="7.7679000000000009"/>
  </r>
  <r>
    <n v="5368"/>
    <x v="2670"/>
    <x v="3"/>
    <x v="193"/>
    <d v="2014-06-16T00:00:00"/>
    <s v="Standard Class"/>
    <x v="217"/>
    <s v="Bill Donatelli"/>
    <x v="0"/>
    <s v="United States"/>
    <s v="Seattle"/>
    <x v="4"/>
    <n v="98103"/>
    <x v="1"/>
    <x v="264"/>
    <x v="1"/>
    <x v="2"/>
    <x v="261"/>
    <n v="11.56"/>
    <n v="4"/>
    <n v="0"/>
    <n v="5.4332000000000003"/>
  </r>
  <r>
    <n v="5369"/>
    <x v="2670"/>
    <x v="3"/>
    <x v="193"/>
    <d v="2014-06-16T00:00:00"/>
    <s v="Standard Class"/>
    <x v="217"/>
    <s v="Bill Donatelli"/>
    <x v="0"/>
    <s v="United States"/>
    <s v="Seattle"/>
    <x v="4"/>
    <n v="98103"/>
    <x v="1"/>
    <x v="230"/>
    <x v="1"/>
    <x v="4"/>
    <x v="445"/>
    <n v="15.58"/>
    <n v="1"/>
    <n v="0"/>
    <n v="3.8949999999999996"/>
  </r>
  <r>
    <n v="5370"/>
    <x v="2671"/>
    <x v="3"/>
    <x v="18"/>
    <d v="2014-09-14T00:00:00"/>
    <s v="First Class"/>
    <x v="175"/>
    <s v="Ken Heidel"/>
    <x v="1"/>
    <s v="United States"/>
    <s v="Akron"/>
    <x v="24"/>
    <n v="44312"/>
    <x v="3"/>
    <x v="1733"/>
    <x v="1"/>
    <x v="10"/>
    <x v="1712"/>
    <n v="85.055999999999997"/>
    <n v="3"/>
    <n v="0.2"/>
    <n v="28.706399999999991"/>
  </r>
  <r>
    <n v="5371"/>
    <x v="2672"/>
    <x v="3"/>
    <x v="798"/>
    <d v="2014-04-13T00:00:00"/>
    <s v="Standard Class"/>
    <x v="468"/>
    <s v="Nicole Hansen"/>
    <x v="1"/>
    <s v="United States"/>
    <s v="Oak Park"/>
    <x v="12"/>
    <n v="48237"/>
    <x v="2"/>
    <x v="1369"/>
    <x v="0"/>
    <x v="5"/>
    <x v="1345"/>
    <n v="273.95999999999998"/>
    <n v="2"/>
    <n v="0"/>
    <n v="71.229600000000005"/>
  </r>
  <r>
    <n v="5372"/>
    <x v="2672"/>
    <x v="3"/>
    <x v="798"/>
    <d v="2014-04-13T00:00:00"/>
    <s v="Standard Class"/>
    <x v="468"/>
    <s v="Nicole Hansen"/>
    <x v="1"/>
    <s v="United States"/>
    <s v="Oak Park"/>
    <x v="12"/>
    <n v="48237"/>
    <x v="2"/>
    <x v="743"/>
    <x v="0"/>
    <x v="5"/>
    <x v="734"/>
    <n v="306.89999999999998"/>
    <n v="3"/>
    <n v="0"/>
    <n v="79.793999999999997"/>
  </r>
  <r>
    <n v="5373"/>
    <x v="2673"/>
    <x v="1"/>
    <x v="1040"/>
    <d v="2012-10-30T00:00:00"/>
    <s v="Standard Class"/>
    <x v="122"/>
    <s v="Andrew Gjertsen"/>
    <x v="1"/>
    <s v="United States"/>
    <s v="Houston"/>
    <x v="5"/>
    <n v="77041"/>
    <x v="2"/>
    <x v="89"/>
    <x v="1"/>
    <x v="10"/>
    <x v="89"/>
    <n v="15.552000000000003"/>
    <n v="3"/>
    <n v="0.2"/>
    <n v="5.4432"/>
  </r>
  <r>
    <n v="5374"/>
    <x v="2673"/>
    <x v="1"/>
    <x v="1040"/>
    <d v="2012-10-30T00:00:00"/>
    <s v="Standard Class"/>
    <x v="122"/>
    <s v="Andrew Gjertsen"/>
    <x v="1"/>
    <s v="United States"/>
    <s v="Houston"/>
    <x v="5"/>
    <n v="77041"/>
    <x v="2"/>
    <x v="223"/>
    <x v="0"/>
    <x v="3"/>
    <x v="221"/>
    <n v="347.36099999999999"/>
    <n v="7"/>
    <n v="0.3"/>
    <n v="-69.472199999999958"/>
  </r>
  <r>
    <n v="5375"/>
    <x v="2673"/>
    <x v="1"/>
    <x v="1040"/>
    <d v="2012-10-30T00:00:00"/>
    <s v="Standard Class"/>
    <x v="122"/>
    <s v="Andrew Gjertsen"/>
    <x v="1"/>
    <s v="United States"/>
    <s v="Houston"/>
    <x v="5"/>
    <n v="77041"/>
    <x v="2"/>
    <x v="778"/>
    <x v="1"/>
    <x v="10"/>
    <x v="769"/>
    <n v="10.368000000000002"/>
    <n v="2"/>
    <n v="0.2"/>
    <n v="3.6288"/>
  </r>
  <r>
    <n v="5376"/>
    <x v="2674"/>
    <x v="3"/>
    <x v="837"/>
    <d v="2014-06-01T00:00:00"/>
    <s v="Standard Class"/>
    <x v="532"/>
    <s v="Roy Phan"/>
    <x v="1"/>
    <s v="United States"/>
    <s v="Seattle"/>
    <x v="4"/>
    <n v="98103"/>
    <x v="1"/>
    <x v="960"/>
    <x v="2"/>
    <x v="11"/>
    <x v="944"/>
    <n v="98.16"/>
    <n v="6"/>
    <n v="0"/>
    <n v="9.8159999999999954"/>
  </r>
  <r>
    <n v="5377"/>
    <x v="2674"/>
    <x v="3"/>
    <x v="837"/>
    <d v="2014-06-01T00:00:00"/>
    <s v="Standard Class"/>
    <x v="532"/>
    <s v="Roy Phan"/>
    <x v="1"/>
    <s v="United States"/>
    <s v="Seattle"/>
    <x v="4"/>
    <n v="98103"/>
    <x v="1"/>
    <x v="1554"/>
    <x v="1"/>
    <x v="6"/>
    <x v="33"/>
    <n v="31.44"/>
    <n v="3"/>
    <n v="0"/>
    <n v="7.86"/>
  </r>
  <r>
    <n v="5378"/>
    <x v="2675"/>
    <x v="2"/>
    <x v="29"/>
    <d v="2011-12-07T00:00:00"/>
    <s v="First Class"/>
    <x v="240"/>
    <s v="Nona Balk"/>
    <x v="1"/>
    <s v="United States"/>
    <s v="Philadelphia"/>
    <x v="9"/>
    <n v="19134"/>
    <x v="3"/>
    <x v="633"/>
    <x v="1"/>
    <x v="12"/>
    <x v="627"/>
    <n v="348.488"/>
    <n v="7"/>
    <n v="0.2"/>
    <n v="117.61469999999996"/>
  </r>
  <r>
    <n v="5379"/>
    <x v="2675"/>
    <x v="2"/>
    <x v="29"/>
    <d v="2011-12-07T00:00:00"/>
    <s v="First Class"/>
    <x v="240"/>
    <s v="Nona Balk"/>
    <x v="1"/>
    <s v="United States"/>
    <s v="Philadelphia"/>
    <x v="9"/>
    <n v="19134"/>
    <x v="3"/>
    <x v="398"/>
    <x v="1"/>
    <x v="4"/>
    <x v="394"/>
    <n v="172.73599999999999"/>
    <n v="4"/>
    <n v="0.2"/>
    <n v="-30.228800000000007"/>
  </r>
  <r>
    <n v="5380"/>
    <x v="2676"/>
    <x v="0"/>
    <x v="1041"/>
    <d v="2013-08-19T00:00:00"/>
    <s v="Standard Class"/>
    <x v="758"/>
    <s v="Jill Matthias"/>
    <x v="0"/>
    <s v="United States"/>
    <s v="Los Angeles"/>
    <x v="1"/>
    <n v="90045"/>
    <x v="1"/>
    <x v="1262"/>
    <x v="1"/>
    <x v="10"/>
    <x v="1237"/>
    <n v="15.54"/>
    <n v="3"/>
    <n v="0"/>
    <n v="7.6145999999999994"/>
  </r>
  <r>
    <n v="5381"/>
    <x v="2676"/>
    <x v="0"/>
    <x v="1041"/>
    <d v="2013-08-19T00:00:00"/>
    <s v="Standard Class"/>
    <x v="758"/>
    <s v="Jill Matthias"/>
    <x v="0"/>
    <s v="United States"/>
    <s v="Los Angeles"/>
    <x v="1"/>
    <n v="90045"/>
    <x v="1"/>
    <x v="1734"/>
    <x v="2"/>
    <x v="15"/>
    <x v="1713"/>
    <n v="105.55199999999999"/>
    <n v="6"/>
    <n v="0.2"/>
    <n v="35.623799999999996"/>
  </r>
  <r>
    <n v="5382"/>
    <x v="2677"/>
    <x v="0"/>
    <x v="64"/>
    <d v="2013-09-08T00:00:00"/>
    <s v="Second Class"/>
    <x v="760"/>
    <s v="Don Miller"/>
    <x v="1"/>
    <s v="United States"/>
    <s v="Houston"/>
    <x v="5"/>
    <n v="77070"/>
    <x v="2"/>
    <x v="680"/>
    <x v="1"/>
    <x v="10"/>
    <x v="674"/>
    <n v="25.920000000000005"/>
    <n v="5"/>
    <n v="0.2"/>
    <n v="9.0719999999999992"/>
  </r>
  <r>
    <n v="5383"/>
    <x v="2677"/>
    <x v="0"/>
    <x v="64"/>
    <d v="2013-09-08T00:00:00"/>
    <s v="Second Class"/>
    <x v="760"/>
    <s v="Don Miller"/>
    <x v="1"/>
    <s v="United States"/>
    <s v="Houston"/>
    <x v="5"/>
    <n v="77070"/>
    <x v="2"/>
    <x v="1099"/>
    <x v="1"/>
    <x v="13"/>
    <x v="33"/>
    <n v="15.808000000000002"/>
    <n v="8"/>
    <n v="0.2"/>
    <n v="5.3352000000000004"/>
  </r>
  <r>
    <n v="5384"/>
    <x v="2677"/>
    <x v="0"/>
    <x v="64"/>
    <d v="2013-09-08T00:00:00"/>
    <s v="Second Class"/>
    <x v="760"/>
    <s v="Don Miller"/>
    <x v="1"/>
    <s v="United States"/>
    <s v="Houston"/>
    <x v="5"/>
    <n v="77070"/>
    <x v="2"/>
    <x v="329"/>
    <x v="1"/>
    <x v="10"/>
    <x v="325"/>
    <n v="10.368000000000002"/>
    <n v="2"/>
    <n v="0.2"/>
    <n v="3.7584"/>
  </r>
  <r>
    <n v="5385"/>
    <x v="2678"/>
    <x v="3"/>
    <x v="335"/>
    <d v="2014-07-04T00:00:00"/>
    <s v="Standard Class"/>
    <x v="417"/>
    <s v="Chris Cortes"/>
    <x v="0"/>
    <s v="United States"/>
    <s v="Philadelphia"/>
    <x v="9"/>
    <n v="19143"/>
    <x v="3"/>
    <x v="256"/>
    <x v="2"/>
    <x v="7"/>
    <x v="254"/>
    <n v="358.2"/>
    <n v="3"/>
    <n v="0.4"/>
    <n v="41.79000000000002"/>
  </r>
  <r>
    <n v="5386"/>
    <x v="2678"/>
    <x v="3"/>
    <x v="335"/>
    <d v="2014-07-04T00:00:00"/>
    <s v="Standard Class"/>
    <x v="417"/>
    <s v="Chris Cortes"/>
    <x v="0"/>
    <s v="United States"/>
    <s v="Philadelphia"/>
    <x v="9"/>
    <n v="19143"/>
    <x v="3"/>
    <x v="1417"/>
    <x v="2"/>
    <x v="7"/>
    <x v="1396"/>
    <n v="545.91599999999994"/>
    <n v="14"/>
    <n v="0.4"/>
    <n v="72.788800000000037"/>
  </r>
  <r>
    <n v="5387"/>
    <x v="2679"/>
    <x v="3"/>
    <x v="846"/>
    <d v="2014-03-18T00:00:00"/>
    <s v="Standard Class"/>
    <x v="315"/>
    <s v="Guy Armstrong"/>
    <x v="0"/>
    <s v="United States"/>
    <s v="Rogers"/>
    <x v="36"/>
    <n v="72756"/>
    <x v="0"/>
    <x v="1366"/>
    <x v="1"/>
    <x v="8"/>
    <x v="304"/>
    <n v="40.410000000000004"/>
    <n v="9"/>
    <n v="0"/>
    <n v="18.5886"/>
  </r>
  <r>
    <n v="5388"/>
    <x v="2680"/>
    <x v="3"/>
    <x v="1042"/>
    <d v="2014-02-22T00:00:00"/>
    <s v="Second Class"/>
    <x v="51"/>
    <s v="Cynthia Voltz"/>
    <x v="1"/>
    <s v="United States"/>
    <s v="Los Angeles"/>
    <x v="1"/>
    <n v="90045"/>
    <x v="1"/>
    <x v="431"/>
    <x v="2"/>
    <x v="7"/>
    <x v="426"/>
    <n v="167.976"/>
    <n v="3"/>
    <n v="0.2"/>
    <n v="10.498500000000007"/>
  </r>
  <r>
    <n v="5389"/>
    <x v="2680"/>
    <x v="3"/>
    <x v="1042"/>
    <d v="2014-02-22T00:00:00"/>
    <s v="Second Class"/>
    <x v="51"/>
    <s v="Cynthia Voltz"/>
    <x v="1"/>
    <s v="United States"/>
    <s v="Los Angeles"/>
    <x v="1"/>
    <n v="90045"/>
    <x v="1"/>
    <x v="1312"/>
    <x v="2"/>
    <x v="11"/>
    <x v="1289"/>
    <n v="109.53"/>
    <n v="3"/>
    <n v="0"/>
    <n v="47.097900000000003"/>
  </r>
  <r>
    <n v="5390"/>
    <x v="2680"/>
    <x v="3"/>
    <x v="1042"/>
    <d v="2014-02-22T00:00:00"/>
    <s v="Second Class"/>
    <x v="51"/>
    <s v="Cynthia Voltz"/>
    <x v="1"/>
    <s v="United States"/>
    <s v="Los Angeles"/>
    <x v="1"/>
    <n v="90045"/>
    <x v="1"/>
    <x v="522"/>
    <x v="1"/>
    <x v="2"/>
    <x v="517"/>
    <n v="9.82"/>
    <n v="2"/>
    <n v="0"/>
    <n v="4.8117999999999999"/>
  </r>
  <r>
    <n v="5391"/>
    <x v="2681"/>
    <x v="3"/>
    <x v="468"/>
    <d v="2014-11-13T00:00:00"/>
    <s v="Second Class"/>
    <x v="714"/>
    <s v="Nick Crebassa"/>
    <x v="1"/>
    <s v="United States"/>
    <s v="Seattle"/>
    <x v="4"/>
    <n v="98105"/>
    <x v="1"/>
    <x v="1045"/>
    <x v="1"/>
    <x v="8"/>
    <x v="1025"/>
    <n v="26.352000000000004"/>
    <n v="3"/>
    <n v="0.2"/>
    <n v="9.5525999999999982"/>
  </r>
  <r>
    <n v="5392"/>
    <x v="2682"/>
    <x v="2"/>
    <x v="84"/>
    <d v="2011-11-25T00:00:00"/>
    <s v="Standard Class"/>
    <x v="744"/>
    <s v="Georgia Rosenberg"/>
    <x v="1"/>
    <s v="United States"/>
    <s v="Wilmington"/>
    <x v="13"/>
    <n v="19805"/>
    <x v="3"/>
    <x v="547"/>
    <x v="1"/>
    <x v="2"/>
    <x v="542"/>
    <n v="22.5"/>
    <n v="6"/>
    <n v="0"/>
    <n v="10.799999999999999"/>
  </r>
  <r>
    <n v="5393"/>
    <x v="2682"/>
    <x v="2"/>
    <x v="84"/>
    <d v="2011-11-25T00:00:00"/>
    <s v="Standard Class"/>
    <x v="744"/>
    <s v="Georgia Rosenberg"/>
    <x v="1"/>
    <s v="United States"/>
    <s v="Wilmington"/>
    <x v="13"/>
    <n v="19805"/>
    <x v="3"/>
    <x v="639"/>
    <x v="1"/>
    <x v="2"/>
    <x v="633"/>
    <n v="9.9600000000000009"/>
    <n v="2"/>
    <n v="0"/>
    <n v="4.5815999999999999"/>
  </r>
  <r>
    <n v="5394"/>
    <x v="2682"/>
    <x v="2"/>
    <x v="84"/>
    <d v="2011-11-25T00:00:00"/>
    <s v="Standard Class"/>
    <x v="744"/>
    <s v="Georgia Rosenberg"/>
    <x v="1"/>
    <s v="United States"/>
    <s v="Wilmington"/>
    <x v="13"/>
    <n v="19805"/>
    <x v="3"/>
    <x v="471"/>
    <x v="1"/>
    <x v="8"/>
    <x v="467"/>
    <n v="213.08"/>
    <n v="7"/>
    <n v="0"/>
    <n v="102.2784"/>
  </r>
  <r>
    <n v="5395"/>
    <x v="2682"/>
    <x v="2"/>
    <x v="84"/>
    <d v="2011-11-25T00:00:00"/>
    <s v="Standard Class"/>
    <x v="744"/>
    <s v="Georgia Rosenberg"/>
    <x v="1"/>
    <s v="United States"/>
    <s v="Wilmington"/>
    <x v="13"/>
    <n v="19805"/>
    <x v="3"/>
    <x v="1057"/>
    <x v="0"/>
    <x v="0"/>
    <x v="1037"/>
    <n v="1025.8799999999999"/>
    <n v="6"/>
    <n v="0"/>
    <n v="235.95240000000001"/>
  </r>
  <r>
    <n v="5396"/>
    <x v="2683"/>
    <x v="2"/>
    <x v="728"/>
    <d v="2011-11-21T00:00:00"/>
    <s v="Second Class"/>
    <x v="189"/>
    <s v="John Grady"/>
    <x v="1"/>
    <s v="United States"/>
    <s v="Provo"/>
    <x v="7"/>
    <n v="84604"/>
    <x v="1"/>
    <x v="1407"/>
    <x v="1"/>
    <x v="10"/>
    <x v="1385"/>
    <n v="21.98"/>
    <n v="7"/>
    <n v="0"/>
    <n v="9.8909999999999982"/>
  </r>
  <r>
    <n v="5397"/>
    <x v="2684"/>
    <x v="0"/>
    <x v="446"/>
    <d v="2013-09-25T00:00:00"/>
    <s v="Same Day"/>
    <x v="494"/>
    <s v="Edward Becker"/>
    <x v="1"/>
    <s v="United States"/>
    <s v="San Francisco"/>
    <x v="1"/>
    <n v="94110"/>
    <x v="1"/>
    <x v="1308"/>
    <x v="0"/>
    <x v="5"/>
    <x v="1284"/>
    <n v="63.2"/>
    <n v="5"/>
    <n v="0"/>
    <n v="23.384"/>
  </r>
  <r>
    <n v="5398"/>
    <x v="2685"/>
    <x v="0"/>
    <x v="73"/>
    <d v="2013-11-28T00:00:00"/>
    <s v="Standard Class"/>
    <x v="204"/>
    <s v="Matt Connell"/>
    <x v="1"/>
    <s v="United States"/>
    <s v="Los Angeles"/>
    <x v="1"/>
    <n v="90004"/>
    <x v="1"/>
    <x v="189"/>
    <x v="1"/>
    <x v="9"/>
    <x v="188"/>
    <n v="39"/>
    <n v="12"/>
    <n v="0"/>
    <n v="11.309999999999999"/>
  </r>
  <r>
    <n v="5399"/>
    <x v="2686"/>
    <x v="0"/>
    <x v="720"/>
    <d v="2013-10-03T00:00:00"/>
    <s v="Standard Class"/>
    <x v="312"/>
    <s v="Brian Moss"/>
    <x v="1"/>
    <s v="United States"/>
    <s v="Lancaster"/>
    <x v="24"/>
    <n v="43130"/>
    <x v="3"/>
    <x v="507"/>
    <x v="1"/>
    <x v="8"/>
    <x v="502"/>
    <n v="2.907"/>
    <n v="3"/>
    <n v="0.7"/>
    <n v="-2.0348999999999995"/>
  </r>
  <r>
    <n v="5400"/>
    <x v="2687"/>
    <x v="0"/>
    <x v="526"/>
    <d v="2013-04-15T00:00:00"/>
    <s v="Standard Class"/>
    <x v="520"/>
    <s v="Herbert Flentye"/>
    <x v="0"/>
    <s v="United States"/>
    <s v="Los Angeles"/>
    <x v="1"/>
    <n v="90004"/>
    <x v="1"/>
    <x v="0"/>
    <x v="0"/>
    <x v="0"/>
    <x v="0"/>
    <n v="556.66499999999996"/>
    <n v="5"/>
    <n v="0.15"/>
    <n v="6.5490000000000208"/>
  </r>
  <r>
    <n v="5401"/>
    <x v="2688"/>
    <x v="3"/>
    <x v="296"/>
    <d v="2014-09-24T00:00:00"/>
    <s v="First Class"/>
    <x v="761"/>
    <s v="Muhammed Lee"/>
    <x v="0"/>
    <s v="United States"/>
    <s v="Seattle"/>
    <x v="4"/>
    <n v="98103"/>
    <x v="1"/>
    <x v="357"/>
    <x v="2"/>
    <x v="11"/>
    <x v="353"/>
    <n v="71.98"/>
    <n v="2"/>
    <n v="0"/>
    <n v="15.1158"/>
  </r>
  <r>
    <n v="5402"/>
    <x v="2688"/>
    <x v="3"/>
    <x v="296"/>
    <d v="2014-09-24T00:00:00"/>
    <s v="First Class"/>
    <x v="761"/>
    <s v="Muhammed Lee"/>
    <x v="0"/>
    <s v="United States"/>
    <s v="Seattle"/>
    <x v="4"/>
    <n v="98103"/>
    <x v="1"/>
    <x v="434"/>
    <x v="2"/>
    <x v="11"/>
    <x v="429"/>
    <n v="79.98"/>
    <n v="2"/>
    <n v="0"/>
    <n v="26.3934"/>
  </r>
  <r>
    <n v="5403"/>
    <x v="2689"/>
    <x v="3"/>
    <x v="1043"/>
    <d v="2014-08-30T00:00:00"/>
    <s v="Standard Class"/>
    <x v="124"/>
    <s v="Alan Haines"/>
    <x v="1"/>
    <s v="United States"/>
    <s v="New York City"/>
    <x v="15"/>
    <n v="10024"/>
    <x v="3"/>
    <x v="8"/>
    <x v="1"/>
    <x v="8"/>
    <x v="8"/>
    <n v="24.672000000000001"/>
    <n v="4"/>
    <n v="0.2"/>
    <n v="7.71"/>
  </r>
  <r>
    <n v="5404"/>
    <x v="2689"/>
    <x v="3"/>
    <x v="1043"/>
    <d v="2014-08-30T00:00:00"/>
    <s v="Standard Class"/>
    <x v="124"/>
    <s v="Alan Haines"/>
    <x v="1"/>
    <s v="United States"/>
    <s v="New York City"/>
    <x v="15"/>
    <n v="10024"/>
    <x v="3"/>
    <x v="605"/>
    <x v="1"/>
    <x v="8"/>
    <x v="600"/>
    <n v="3.7439999999999998"/>
    <n v="1"/>
    <n v="0.2"/>
    <n v="1.3104"/>
  </r>
  <r>
    <n v="5405"/>
    <x v="2690"/>
    <x v="0"/>
    <x v="712"/>
    <d v="2013-02-26T00:00:00"/>
    <s v="Standard Class"/>
    <x v="356"/>
    <s v="Tracy Zic"/>
    <x v="0"/>
    <s v="United States"/>
    <s v="Los Angeles"/>
    <x v="1"/>
    <n v="90045"/>
    <x v="1"/>
    <x v="288"/>
    <x v="2"/>
    <x v="7"/>
    <x v="285"/>
    <n v="445.96000000000004"/>
    <n v="5"/>
    <n v="0.2"/>
    <n v="55.744999999999948"/>
  </r>
  <r>
    <n v="5406"/>
    <x v="2690"/>
    <x v="0"/>
    <x v="712"/>
    <d v="2013-02-26T00:00:00"/>
    <s v="Standard Class"/>
    <x v="356"/>
    <s v="Tracy Zic"/>
    <x v="0"/>
    <s v="United States"/>
    <s v="Los Angeles"/>
    <x v="1"/>
    <n v="90045"/>
    <x v="1"/>
    <x v="1519"/>
    <x v="2"/>
    <x v="11"/>
    <x v="1497"/>
    <n v="36.24"/>
    <n v="1"/>
    <n v="0"/>
    <n v="15.220800000000001"/>
  </r>
  <r>
    <n v="5407"/>
    <x v="2690"/>
    <x v="0"/>
    <x v="712"/>
    <d v="2013-02-26T00:00:00"/>
    <s v="Standard Class"/>
    <x v="356"/>
    <s v="Tracy Zic"/>
    <x v="0"/>
    <s v="United States"/>
    <s v="Los Angeles"/>
    <x v="1"/>
    <n v="90045"/>
    <x v="1"/>
    <x v="1053"/>
    <x v="1"/>
    <x v="13"/>
    <x v="1033"/>
    <n v="10.649999999999999"/>
    <n v="3"/>
    <n v="0"/>
    <n v="5.0054999999999996"/>
  </r>
  <r>
    <n v="5408"/>
    <x v="2691"/>
    <x v="3"/>
    <x v="166"/>
    <d v="2014-12-15T00:00:00"/>
    <s v="Standard Class"/>
    <x v="664"/>
    <s v="Denise Monton"/>
    <x v="1"/>
    <s v="United States"/>
    <s v="San Francisco"/>
    <x v="1"/>
    <n v="94109"/>
    <x v="1"/>
    <x v="1665"/>
    <x v="1"/>
    <x v="10"/>
    <x v="1714"/>
    <n v="87.92"/>
    <n v="4"/>
    <n v="0"/>
    <n v="40.443199999999997"/>
  </r>
  <r>
    <n v="5409"/>
    <x v="2691"/>
    <x v="3"/>
    <x v="166"/>
    <d v="2014-12-15T00:00:00"/>
    <s v="Standard Class"/>
    <x v="664"/>
    <s v="Denise Monton"/>
    <x v="1"/>
    <s v="United States"/>
    <s v="San Francisco"/>
    <x v="1"/>
    <n v="94109"/>
    <x v="1"/>
    <x v="912"/>
    <x v="1"/>
    <x v="8"/>
    <x v="895"/>
    <n v="22.424000000000003"/>
    <n v="1"/>
    <n v="0.2"/>
    <n v="8.4089999999999989"/>
  </r>
  <r>
    <n v="5410"/>
    <x v="2691"/>
    <x v="3"/>
    <x v="166"/>
    <d v="2014-12-15T00:00:00"/>
    <s v="Standard Class"/>
    <x v="664"/>
    <s v="Denise Monton"/>
    <x v="1"/>
    <s v="United States"/>
    <s v="San Francisco"/>
    <x v="1"/>
    <n v="94109"/>
    <x v="1"/>
    <x v="443"/>
    <x v="1"/>
    <x v="8"/>
    <x v="438"/>
    <n v="90.480000000000018"/>
    <n v="3"/>
    <n v="0.2"/>
    <n v="33.93"/>
  </r>
  <r>
    <n v="5411"/>
    <x v="2691"/>
    <x v="3"/>
    <x v="166"/>
    <d v="2014-12-15T00:00:00"/>
    <s v="Standard Class"/>
    <x v="664"/>
    <s v="Denise Monton"/>
    <x v="1"/>
    <s v="United States"/>
    <s v="San Francisco"/>
    <x v="1"/>
    <n v="94109"/>
    <x v="1"/>
    <x v="1354"/>
    <x v="1"/>
    <x v="4"/>
    <x v="1331"/>
    <n v="42.76"/>
    <n v="1"/>
    <n v="0"/>
    <n v="11.117599999999999"/>
  </r>
  <r>
    <n v="5412"/>
    <x v="2692"/>
    <x v="3"/>
    <x v="65"/>
    <d v="2014-09-23T00:00:00"/>
    <s v="Standard Class"/>
    <x v="700"/>
    <s v="Tony Sayre"/>
    <x v="0"/>
    <s v="United States"/>
    <s v="Clovis"/>
    <x v="27"/>
    <n v="88101"/>
    <x v="1"/>
    <x v="751"/>
    <x v="1"/>
    <x v="8"/>
    <x v="742"/>
    <n v="10.080000000000002"/>
    <n v="7"/>
    <n v="0.2"/>
    <n v="3.5279999999999996"/>
  </r>
  <r>
    <n v="5413"/>
    <x v="2692"/>
    <x v="3"/>
    <x v="65"/>
    <d v="2014-09-23T00:00:00"/>
    <s v="Standard Class"/>
    <x v="700"/>
    <s v="Tony Sayre"/>
    <x v="0"/>
    <s v="United States"/>
    <s v="Clovis"/>
    <x v="27"/>
    <n v="88101"/>
    <x v="1"/>
    <x v="1735"/>
    <x v="2"/>
    <x v="11"/>
    <x v="1715"/>
    <n v="101.34"/>
    <n v="3"/>
    <n v="0"/>
    <n v="8.1071999999999917"/>
  </r>
  <r>
    <n v="5414"/>
    <x v="2693"/>
    <x v="0"/>
    <x v="108"/>
    <d v="2013-09-15T00:00:00"/>
    <s v="First Class"/>
    <x v="577"/>
    <s v="Trudy Brown"/>
    <x v="0"/>
    <s v="United States"/>
    <s v="Wichita"/>
    <x v="41"/>
    <n v="67212"/>
    <x v="2"/>
    <x v="1517"/>
    <x v="2"/>
    <x v="7"/>
    <x v="1495"/>
    <n v="224.75"/>
    <n v="5"/>
    <n v="0"/>
    <n v="62.929999999999993"/>
  </r>
  <r>
    <n v="5415"/>
    <x v="2694"/>
    <x v="3"/>
    <x v="397"/>
    <d v="2014-09-29T00:00:00"/>
    <s v="Standard Class"/>
    <x v="48"/>
    <s v="Lena Cacioppo"/>
    <x v="0"/>
    <s v="United States"/>
    <s v="Chicago"/>
    <x v="10"/>
    <n v="60653"/>
    <x v="2"/>
    <x v="1712"/>
    <x v="1"/>
    <x v="9"/>
    <x v="1691"/>
    <n v="73.175999999999974"/>
    <n v="6"/>
    <n v="0.8"/>
    <n v="-197.57520000000002"/>
  </r>
  <r>
    <n v="5416"/>
    <x v="2694"/>
    <x v="3"/>
    <x v="397"/>
    <d v="2014-09-29T00:00:00"/>
    <s v="Standard Class"/>
    <x v="48"/>
    <s v="Lena Cacioppo"/>
    <x v="0"/>
    <s v="United States"/>
    <s v="Chicago"/>
    <x v="10"/>
    <n v="60653"/>
    <x v="2"/>
    <x v="974"/>
    <x v="1"/>
    <x v="10"/>
    <x v="959"/>
    <n v="20.736000000000004"/>
    <n v="4"/>
    <n v="0.2"/>
    <n v="7.2576000000000001"/>
  </r>
  <r>
    <n v="5417"/>
    <x v="2694"/>
    <x v="3"/>
    <x v="397"/>
    <d v="2014-09-29T00:00:00"/>
    <s v="Standard Class"/>
    <x v="48"/>
    <s v="Lena Cacioppo"/>
    <x v="0"/>
    <s v="United States"/>
    <s v="Chicago"/>
    <x v="10"/>
    <n v="60653"/>
    <x v="2"/>
    <x v="771"/>
    <x v="2"/>
    <x v="7"/>
    <x v="763"/>
    <n v="39.984000000000002"/>
    <n v="2"/>
    <n v="0.2"/>
    <n v="-8.9963999999999995"/>
  </r>
  <r>
    <n v="5418"/>
    <x v="2695"/>
    <x v="2"/>
    <x v="191"/>
    <d v="2011-10-08T00:00:00"/>
    <s v="Second Class"/>
    <x v="87"/>
    <s v="Alice McCarthy"/>
    <x v="1"/>
    <s v="United States"/>
    <s v="Omaha"/>
    <x v="8"/>
    <n v="68104"/>
    <x v="2"/>
    <x v="1736"/>
    <x v="1"/>
    <x v="8"/>
    <x v="1716"/>
    <n v="15.36"/>
    <n v="2"/>
    <n v="0"/>
    <n v="7.68"/>
  </r>
  <r>
    <n v="5419"/>
    <x v="2696"/>
    <x v="1"/>
    <x v="924"/>
    <d v="2012-10-26T00:00:00"/>
    <s v="First Class"/>
    <x v="555"/>
    <s v="Joe Elijah"/>
    <x v="0"/>
    <s v="United States"/>
    <s v="Houston"/>
    <x v="5"/>
    <n v="77041"/>
    <x v="2"/>
    <x v="747"/>
    <x v="1"/>
    <x v="10"/>
    <x v="738"/>
    <n v="36.288000000000011"/>
    <n v="7"/>
    <n v="0.2"/>
    <n v="12.700800000000001"/>
  </r>
  <r>
    <n v="5420"/>
    <x v="2696"/>
    <x v="1"/>
    <x v="924"/>
    <d v="2012-10-26T00:00:00"/>
    <s v="First Class"/>
    <x v="555"/>
    <s v="Joe Elijah"/>
    <x v="0"/>
    <s v="United States"/>
    <s v="Houston"/>
    <x v="5"/>
    <n v="77041"/>
    <x v="2"/>
    <x v="539"/>
    <x v="2"/>
    <x v="7"/>
    <x v="534"/>
    <n v="150.38399999999999"/>
    <n v="2"/>
    <n v="0.2"/>
    <n v="15.038400000000003"/>
  </r>
  <r>
    <n v="5421"/>
    <x v="2697"/>
    <x v="0"/>
    <x v="1044"/>
    <d v="2013-04-03T00:00:00"/>
    <s v="Second Class"/>
    <x v="229"/>
    <s v="Carlos Soltero"/>
    <x v="0"/>
    <s v="United States"/>
    <s v="Philadelphia"/>
    <x v="9"/>
    <n v="19134"/>
    <x v="3"/>
    <x v="1594"/>
    <x v="2"/>
    <x v="7"/>
    <x v="1577"/>
    <n v="280.78200000000004"/>
    <n v="3"/>
    <n v="0.4"/>
    <n v="-60.836100000000016"/>
  </r>
  <r>
    <n v="5422"/>
    <x v="2697"/>
    <x v="0"/>
    <x v="1044"/>
    <d v="2013-04-03T00:00:00"/>
    <s v="Second Class"/>
    <x v="229"/>
    <s v="Carlos Soltero"/>
    <x v="0"/>
    <s v="United States"/>
    <s v="Philadelphia"/>
    <x v="9"/>
    <n v="19134"/>
    <x v="3"/>
    <x v="1235"/>
    <x v="2"/>
    <x v="11"/>
    <x v="1209"/>
    <n v="31.983999999999998"/>
    <n v="2"/>
    <n v="0.2"/>
    <n v="1.1993999999999998"/>
  </r>
  <r>
    <n v="5423"/>
    <x v="2698"/>
    <x v="0"/>
    <x v="723"/>
    <d v="2014-01-03T00:00:00"/>
    <s v="Standard Class"/>
    <x v="418"/>
    <s v="Phillip Flathmann"/>
    <x v="0"/>
    <s v="United States"/>
    <s v="Los Angeles"/>
    <x v="1"/>
    <n v="90045"/>
    <x v="1"/>
    <x v="605"/>
    <x v="1"/>
    <x v="8"/>
    <x v="600"/>
    <n v="11.231999999999999"/>
    <n v="3"/>
    <n v="0.2"/>
    <n v="3.9312000000000005"/>
  </r>
  <r>
    <n v="5424"/>
    <x v="2699"/>
    <x v="3"/>
    <x v="132"/>
    <d v="2014-11-06T00:00:00"/>
    <s v="Second Class"/>
    <x v="601"/>
    <s v="Patrick Jones"/>
    <x v="1"/>
    <s v="United States"/>
    <s v="Richmond"/>
    <x v="0"/>
    <n v="40475"/>
    <x v="0"/>
    <x v="1737"/>
    <x v="1"/>
    <x v="10"/>
    <x v="1717"/>
    <n v="26.400000000000002"/>
    <n v="5"/>
    <n v="0"/>
    <n v="11.879999999999999"/>
  </r>
  <r>
    <n v="5425"/>
    <x v="2700"/>
    <x v="3"/>
    <x v="176"/>
    <d v="2014-01-27T00:00:00"/>
    <s v="Standard Class"/>
    <x v="223"/>
    <s v="Jeremy Farry"/>
    <x v="0"/>
    <s v="United States"/>
    <s v="Waterbury"/>
    <x v="29"/>
    <n v="6708"/>
    <x v="3"/>
    <x v="824"/>
    <x v="1"/>
    <x v="6"/>
    <x v="812"/>
    <n v="3.52"/>
    <n v="2"/>
    <n v="0"/>
    <n v="1.0207999999999999"/>
  </r>
  <r>
    <n v="5426"/>
    <x v="2701"/>
    <x v="0"/>
    <x v="275"/>
    <d v="2013-12-07T00:00:00"/>
    <s v="First Class"/>
    <x v="392"/>
    <s v="Neoma Murray"/>
    <x v="0"/>
    <s v="United States"/>
    <s v="Los Angeles"/>
    <x v="1"/>
    <n v="90045"/>
    <x v="1"/>
    <x v="1738"/>
    <x v="2"/>
    <x v="11"/>
    <x v="1718"/>
    <n v="1649.95"/>
    <n v="5"/>
    <n v="0"/>
    <n v="659.98"/>
  </r>
  <r>
    <n v="5427"/>
    <x v="2701"/>
    <x v="0"/>
    <x v="275"/>
    <d v="2013-12-07T00:00:00"/>
    <s v="First Class"/>
    <x v="392"/>
    <s v="Neoma Murray"/>
    <x v="0"/>
    <s v="United States"/>
    <s v="Los Angeles"/>
    <x v="1"/>
    <n v="90045"/>
    <x v="1"/>
    <x v="1608"/>
    <x v="0"/>
    <x v="5"/>
    <x v="1590"/>
    <n v="111.89999999999999"/>
    <n v="6"/>
    <n v="0"/>
    <n v="51.47399999999999"/>
  </r>
  <r>
    <n v="5428"/>
    <x v="2702"/>
    <x v="0"/>
    <x v="403"/>
    <d v="2013-06-15T00:00:00"/>
    <s v="Same Day"/>
    <x v="762"/>
    <s v="Marc Harrigan"/>
    <x v="2"/>
    <s v="United States"/>
    <s v="Los Angeles"/>
    <x v="1"/>
    <n v="90036"/>
    <x v="1"/>
    <x v="1601"/>
    <x v="0"/>
    <x v="0"/>
    <x v="1584"/>
    <n v="599.16499999999996"/>
    <n v="5"/>
    <n v="0.15"/>
    <n v="35.245000000000005"/>
  </r>
  <r>
    <n v="5429"/>
    <x v="2703"/>
    <x v="0"/>
    <x v="476"/>
    <d v="2013-09-05T00:00:00"/>
    <s v="First Class"/>
    <x v="449"/>
    <s v="Sam Zeldin"/>
    <x v="2"/>
    <s v="United States"/>
    <s v="San Francisco"/>
    <x v="1"/>
    <n v="94122"/>
    <x v="1"/>
    <x v="170"/>
    <x v="1"/>
    <x v="4"/>
    <x v="169"/>
    <n v="46.53"/>
    <n v="3"/>
    <n v="0"/>
    <n v="12.097800000000001"/>
  </r>
  <r>
    <n v="5430"/>
    <x v="2704"/>
    <x v="2"/>
    <x v="742"/>
    <d v="2011-09-07T00:00:00"/>
    <s v="First Class"/>
    <x v="701"/>
    <s v="Patrick Ryan"/>
    <x v="0"/>
    <s v="United States"/>
    <s v="Saint Petersburg"/>
    <x v="2"/>
    <n v="33710"/>
    <x v="0"/>
    <x v="296"/>
    <x v="0"/>
    <x v="5"/>
    <x v="293"/>
    <n v="31.983999999999998"/>
    <n v="2"/>
    <n v="0.2"/>
    <n v="1.9989999999999979"/>
  </r>
  <r>
    <n v="5431"/>
    <x v="2705"/>
    <x v="3"/>
    <x v="208"/>
    <d v="2014-10-26T00:00:00"/>
    <s v="Standard Class"/>
    <x v="763"/>
    <s v="Frank Carlisle"/>
    <x v="2"/>
    <s v="United States"/>
    <s v="Lakewood"/>
    <x v="24"/>
    <n v="44107"/>
    <x v="3"/>
    <x v="1725"/>
    <x v="1"/>
    <x v="9"/>
    <x v="1703"/>
    <n v="161.56800000000001"/>
    <n v="2"/>
    <n v="0.2"/>
    <n v="16.156799999999997"/>
  </r>
  <r>
    <n v="5432"/>
    <x v="2705"/>
    <x v="3"/>
    <x v="208"/>
    <d v="2014-10-26T00:00:00"/>
    <s v="Standard Class"/>
    <x v="763"/>
    <s v="Frank Carlisle"/>
    <x v="2"/>
    <s v="United States"/>
    <s v="Lakewood"/>
    <x v="24"/>
    <n v="44107"/>
    <x v="3"/>
    <x v="727"/>
    <x v="1"/>
    <x v="10"/>
    <x v="719"/>
    <n v="4.0640000000000001"/>
    <n v="1"/>
    <n v="0.2"/>
    <n v="1.3715999999999999"/>
  </r>
  <r>
    <n v="5433"/>
    <x v="2705"/>
    <x v="3"/>
    <x v="208"/>
    <d v="2014-10-26T00:00:00"/>
    <s v="Standard Class"/>
    <x v="763"/>
    <s v="Frank Carlisle"/>
    <x v="2"/>
    <s v="United States"/>
    <s v="Lakewood"/>
    <x v="24"/>
    <n v="44107"/>
    <x v="3"/>
    <x v="1472"/>
    <x v="1"/>
    <x v="8"/>
    <x v="1450"/>
    <n v="6.2160000000000002"/>
    <n v="4"/>
    <n v="0.7"/>
    <n v="-4.9727999999999994"/>
  </r>
  <r>
    <n v="5434"/>
    <x v="2706"/>
    <x v="3"/>
    <x v="1016"/>
    <d v="2014-04-30T00:00:00"/>
    <s v="Standard Class"/>
    <x v="405"/>
    <s v="Larry Hughes"/>
    <x v="0"/>
    <s v="United States"/>
    <s v="Chandler"/>
    <x v="16"/>
    <n v="85224"/>
    <x v="1"/>
    <x v="21"/>
    <x v="1"/>
    <x v="6"/>
    <x v="21"/>
    <n v="8.895999999999999"/>
    <n v="4"/>
    <n v="0.2"/>
    <n v="0.66719999999999979"/>
  </r>
  <r>
    <n v="5435"/>
    <x v="2707"/>
    <x v="1"/>
    <x v="324"/>
    <d v="2012-10-24T00:00:00"/>
    <s v="Standard Class"/>
    <x v="84"/>
    <s v="Robert Marley"/>
    <x v="2"/>
    <s v="United States"/>
    <s v="Los Angeles"/>
    <x v="1"/>
    <n v="90008"/>
    <x v="1"/>
    <x v="1739"/>
    <x v="1"/>
    <x v="9"/>
    <x v="1719"/>
    <n v="1640.6999999999998"/>
    <n v="5"/>
    <n v="0"/>
    <n v="459.39599999999996"/>
  </r>
  <r>
    <n v="5436"/>
    <x v="2707"/>
    <x v="1"/>
    <x v="324"/>
    <d v="2012-10-24T00:00:00"/>
    <s v="Standard Class"/>
    <x v="84"/>
    <s v="Robert Marley"/>
    <x v="2"/>
    <s v="United States"/>
    <s v="Los Angeles"/>
    <x v="1"/>
    <n v="90008"/>
    <x v="1"/>
    <x v="293"/>
    <x v="2"/>
    <x v="11"/>
    <x v="290"/>
    <n v="270"/>
    <n v="3"/>
    <n v="0"/>
    <n v="97.199999999999989"/>
  </r>
  <r>
    <n v="5437"/>
    <x v="2708"/>
    <x v="2"/>
    <x v="260"/>
    <d v="2011-07-08T00:00:00"/>
    <s v="First Class"/>
    <x v="760"/>
    <s v="Don Miller"/>
    <x v="1"/>
    <s v="United States"/>
    <s v="Palm Coast"/>
    <x v="2"/>
    <n v="32137"/>
    <x v="0"/>
    <x v="1122"/>
    <x v="0"/>
    <x v="5"/>
    <x v="1101"/>
    <n v="19.52"/>
    <n v="2"/>
    <n v="0.2"/>
    <n v="5.3680000000000012"/>
  </r>
  <r>
    <n v="5438"/>
    <x v="2708"/>
    <x v="2"/>
    <x v="260"/>
    <d v="2011-07-08T00:00:00"/>
    <s v="First Class"/>
    <x v="760"/>
    <s v="Don Miller"/>
    <x v="1"/>
    <s v="United States"/>
    <s v="Palm Coast"/>
    <x v="2"/>
    <n v="32137"/>
    <x v="0"/>
    <x v="1504"/>
    <x v="1"/>
    <x v="8"/>
    <x v="1482"/>
    <n v="9.8100000000000023"/>
    <n v="5"/>
    <n v="0.7"/>
    <n v="-6.8669999999999973"/>
  </r>
  <r>
    <n v="5439"/>
    <x v="2708"/>
    <x v="2"/>
    <x v="260"/>
    <d v="2011-07-08T00:00:00"/>
    <s v="First Class"/>
    <x v="760"/>
    <s v="Don Miller"/>
    <x v="1"/>
    <s v="United States"/>
    <s v="Palm Coast"/>
    <x v="2"/>
    <n v="32137"/>
    <x v="0"/>
    <x v="1740"/>
    <x v="0"/>
    <x v="5"/>
    <x v="1720"/>
    <n v="213.21600000000001"/>
    <n v="3"/>
    <n v="0.2"/>
    <n v="15.991199999999992"/>
  </r>
  <r>
    <n v="5440"/>
    <x v="2709"/>
    <x v="0"/>
    <x v="958"/>
    <d v="2013-04-10T00:00:00"/>
    <s v="Standard Class"/>
    <x v="699"/>
    <s v="Evan Henry"/>
    <x v="0"/>
    <s v="United States"/>
    <s v="New York City"/>
    <x v="15"/>
    <n v="10035"/>
    <x v="3"/>
    <x v="1498"/>
    <x v="1"/>
    <x v="8"/>
    <x v="1477"/>
    <n v="588.78399999999999"/>
    <n v="2"/>
    <n v="0.2"/>
    <n v="183.99499999999998"/>
  </r>
  <r>
    <n v="5441"/>
    <x v="2710"/>
    <x v="3"/>
    <x v="38"/>
    <d v="2014-11-19T00:00:00"/>
    <s v="Second Class"/>
    <x v="646"/>
    <s v="Toby Carlisle"/>
    <x v="0"/>
    <s v="United States"/>
    <s v="Jupiter"/>
    <x v="2"/>
    <n v="33458"/>
    <x v="0"/>
    <x v="679"/>
    <x v="1"/>
    <x v="6"/>
    <x v="673"/>
    <n v="2.0640000000000001"/>
    <n v="1"/>
    <n v="0.2"/>
    <n v="0.15480000000000005"/>
  </r>
  <r>
    <n v="5442"/>
    <x v="2711"/>
    <x v="3"/>
    <x v="428"/>
    <d v="2014-09-14T00:00:00"/>
    <s v="Standard Class"/>
    <x v="482"/>
    <s v="Arianne Irving"/>
    <x v="0"/>
    <s v="United States"/>
    <s v="Glendale"/>
    <x v="16"/>
    <n v="85301"/>
    <x v="1"/>
    <x v="1741"/>
    <x v="1"/>
    <x v="10"/>
    <x v="1721"/>
    <n v="6.3680000000000003"/>
    <n v="2"/>
    <n v="0.2"/>
    <n v="2.3879999999999999"/>
  </r>
  <r>
    <n v="5443"/>
    <x v="2712"/>
    <x v="1"/>
    <x v="786"/>
    <d v="2012-04-23T00:00:00"/>
    <s v="Standard Class"/>
    <x v="341"/>
    <s v="Jessica Myrick"/>
    <x v="0"/>
    <s v="United States"/>
    <s v="New York City"/>
    <x v="15"/>
    <n v="10035"/>
    <x v="3"/>
    <x v="769"/>
    <x v="2"/>
    <x v="11"/>
    <x v="761"/>
    <n v="99.6"/>
    <n v="1"/>
    <n v="0"/>
    <n v="36.851999999999997"/>
  </r>
  <r>
    <n v="5444"/>
    <x v="2712"/>
    <x v="1"/>
    <x v="786"/>
    <d v="2012-04-23T00:00:00"/>
    <s v="Standard Class"/>
    <x v="341"/>
    <s v="Jessica Myrick"/>
    <x v="0"/>
    <s v="United States"/>
    <s v="New York City"/>
    <x v="15"/>
    <n v="10035"/>
    <x v="3"/>
    <x v="1120"/>
    <x v="1"/>
    <x v="8"/>
    <x v="1099"/>
    <n v="62.296000000000006"/>
    <n v="13"/>
    <n v="0.2"/>
    <n v="21.024899999999999"/>
  </r>
  <r>
    <n v="5445"/>
    <x v="2712"/>
    <x v="1"/>
    <x v="786"/>
    <d v="2012-04-23T00:00:00"/>
    <s v="Standard Class"/>
    <x v="341"/>
    <s v="Jessica Myrick"/>
    <x v="0"/>
    <s v="United States"/>
    <s v="New York City"/>
    <x v="15"/>
    <n v="10035"/>
    <x v="3"/>
    <x v="1742"/>
    <x v="1"/>
    <x v="6"/>
    <x v="1722"/>
    <n v="10.709999999999999"/>
    <n v="3"/>
    <n v="0"/>
    <n v="2.7845999999999997"/>
  </r>
  <r>
    <n v="5446"/>
    <x v="2713"/>
    <x v="0"/>
    <x v="197"/>
    <d v="2013-07-30T00:00:00"/>
    <s v="Standard Class"/>
    <x v="336"/>
    <s v="Bill Eplett"/>
    <x v="2"/>
    <s v="United States"/>
    <s v="Houston"/>
    <x v="5"/>
    <n v="77041"/>
    <x v="2"/>
    <x v="1249"/>
    <x v="1"/>
    <x v="12"/>
    <x v="1224"/>
    <n v="20.936000000000003"/>
    <n v="1"/>
    <n v="0.2"/>
    <n v="7.0659000000000001"/>
  </r>
  <r>
    <n v="5447"/>
    <x v="2714"/>
    <x v="0"/>
    <x v="370"/>
    <d v="2013-09-01T00:00:00"/>
    <s v="Standard Class"/>
    <x v="112"/>
    <s v="Dan Reichenbach"/>
    <x v="1"/>
    <s v="United States"/>
    <s v="New York City"/>
    <x v="15"/>
    <n v="10035"/>
    <x v="3"/>
    <x v="895"/>
    <x v="2"/>
    <x v="7"/>
    <x v="879"/>
    <n v="33"/>
    <n v="6"/>
    <n v="0"/>
    <n v="8.25"/>
  </r>
  <r>
    <n v="5448"/>
    <x v="2714"/>
    <x v="0"/>
    <x v="370"/>
    <d v="2013-09-01T00:00:00"/>
    <s v="Standard Class"/>
    <x v="112"/>
    <s v="Dan Reichenbach"/>
    <x v="1"/>
    <s v="United States"/>
    <s v="New York City"/>
    <x v="15"/>
    <n v="10035"/>
    <x v="3"/>
    <x v="1233"/>
    <x v="2"/>
    <x v="11"/>
    <x v="1207"/>
    <n v="249.95000000000002"/>
    <n v="5"/>
    <n v="0"/>
    <n v="87.482499999999987"/>
  </r>
  <r>
    <n v="5449"/>
    <x v="2715"/>
    <x v="2"/>
    <x v="171"/>
    <d v="2011-09-19T00:00:00"/>
    <s v="Standard Class"/>
    <x v="638"/>
    <s v="Tom Ashbrook"/>
    <x v="2"/>
    <s v="United States"/>
    <s v="Olathe"/>
    <x v="41"/>
    <n v="66062"/>
    <x v="2"/>
    <x v="1420"/>
    <x v="1"/>
    <x v="14"/>
    <x v="1399"/>
    <n v="357.93"/>
    <n v="3"/>
    <n v="0"/>
    <n v="7.158600000000007"/>
  </r>
  <r>
    <n v="5450"/>
    <x v="2715"/>
    <x v="2"/>
    <x v="171"/>
    <d v="2011-09-19T00:00:00"/>
    <s v="Standard Class"/>
    <x v="638"/>
    <s v="Tom Ashbrook"/>
    <x v="2"/>
    <s v="United States"/>
    <s v="Olathe"/>
    <x v="41"/>
    <n v="66062"/>
    <x v="2"/>
    <x v="1690"/>
    <x v="2"/>
    <x v="11"/>
    <x v="1669"/>
    <n v="57.400000000000006"/>
    <n v="5"/>
    <n v="0"/>
    <n v="10.905999999999993"/>
  </r>
  <r>
    <n v="5451"/>
    <x v="2715"/>
    <x v="2"/>
    <x v="171"/>
    <d v="2011-09-19T00:00:00"/>
    <s v="Standard Class"/>
    <x v="638"/>
    <s v="Tom Ashbrook"/>
    <x v="2"/>
    <s v="United States"/>
    <s v="Olathe"/>
    <x v="41"/>
    <n v="66062"/>
    <x v="2"/>
    <x v="896"/>
    <x v="1"/>
    <x v="8"/>
    <x v="880"/>
    <n v="331.96"/>
    <n v="2"/>
    <n v="0"/>
    <n v="149.38199999999998"/>
  </r>
  <r>
    <n v="5452"/>
    <x v="2715"/>
    <x v="2"/>
    <x v="171"/>
    <d v="2011-09-19T00:00:00"/>
    <s v="Standard Class"/>
    <x v="638"/>
    <s v="Tom Ashbrook"/>
    <x v="2"/>
    <s v="United States"/>
    <s v="Olathe"/>
    <x v="41"/>
    <n v="66062"/>
    <x v="2"/>
    <x v="1492"/>
    <x v="0"/>
    <x v="5"/>
    <x v="1470"/>
    <n v="40.56"/>
    <n v="2"/>
    <n v="0"/>
    <n v="12.979199999999999"/>
  </r>
  <r>
    <n v="5453"/>
    <x v="2716"/>
    <x v="0"/>
    <x v="405"/>
    <d v="2013-07-30T00:00:00"/>
    <s v="Standard Class"/>
    <x v="607"/>
    <s v="Kristina Nunn"/>
    <x v="2"/>
    <s v="United States"/>
    <s v="Sparks"/>
    <x v="33"/>
    <n v="89431"/>
    <x v="1"/>
    <x v="610"/>
    <x v="1"/>
    <x v="14"/>
    <x v="605"/>
    <n v="86.199999999999989"/>
    <n v="5"/>
    <n v="0"/>
    <n v="24.997999999999987"/>
  </r>
  <r>
    <n v="5454"/>
    <x v="2717"/>
    <x v="3"/>
    <x v="240"/>
    <d v="2014-05-24T00:00:00"/>
    <s v="Standard Class"/>
    <x v="601"/>
    <s v="Patrick Jones"/>
    <x v="1"/>
    <s v="United States"/>
    <s v="Rockford"/>
    <x v="10"/>
    <n v="61107"/>
    <x v="2"/>
    <x v="1588"/>
    <x v="1"/>
    <x v="10"/>
    <x v="1571"/>
    <n v="38.016000000000005"/>
    <n v="6"/>
    <n v="0.2"/>
    <n v="13.780799999999996"/>
  </r>
  <r>
    <n v="5455"/>
    <x v="2718"/>
    <x v="3"/>
    <x v="1045"/>
    <d v="2014-05-03T00:00:00"/>
    <s v="Standard Class"/>
    <x v="204"/>
    <s v="Matt Connell"/>
    <x v="1"/>
    <s v="United States"/>
    <s v="Philadelphia"/>
    <x v="9"/>
    <n v="19143"/>
    <x v="3"/>
    <x v="470"/>
    <x v="1"/>
    <x v="4"/>
    <x v="466"/>
    <n v="8.3840000000000003"/>
    <n v="1"/>
    <n v="0.2"/>
    <n v="0.73360000000000003"/>
  </r>
  <r>
    <n v="5456"/>
    <x v="2718"/>
    <x v="3"/>
    <x v="1045"/>
    <d v="2014-05-03T00:00:00"/>
    <s v="Standard Class"/>
    <x v="204"/>
    <s v="Matt Connell"/>
    <x v="1"/>
    <s v="United States"/>
    <s v="Philadelphia"/>
    <x v="9"/>
    <n v="19143"/>
    <x v="3"/>
    <x v="18"/>
    <x v="1"/>
    <x v="6"/>
    <x v="18"/>
    <n v="6.8480000000000008"/>
    <n v="2"/>
    <n v="0.2"/>
    <n v="0.77039999999999909"/>
  </r>
  <r>
    <n v="5457"/>
    <x v="2719"/>
    <x v="3"/>
    <x v="614"/>
    <d v="2015-01-03T00:00:00"/>
    <s v="Standard Class"/>
    <x v="94"/>
    <s v="Bruce Stewart"/>
    <x v="0"/>
    <s v="United States"/>
    <s v="Edmonds"/>
    <x v="4"/>
    <n v="98026"/>
    <x v="1"/>
    <x v="1743"/>
    <x v="1"/>
    <x v="13"/>
    <x v="1723"/>
    <n v="19.600000000000001"/>
    <n v="5"/>
    <n v="0"/>
    <n v="9.6039999999999992"/>
  </r>
  <r>
    <n v="5458"/>
    <x v="2719"/>
    <x v="3"/>
    <x v="614"/>
    <d v="2015-01-03T00:00:00"/>
    <s v="Standard Class"/>
    <x v="94"/>
    <s v="Bruce Stewart"/>
    <x v="0"/>
    <s v="United States"/>
    <s v="Edmonds"/>
    <x v="4"/>
    <n v="98026"/>
    <x v="1"/>
    <x v="1182"/>
    <x v="0"/>
    <x v="5"/>
    <x v="1159"/>
    <n v="68.459999999999994"/>
    <n v="2"/>
    <n v="0"/>
    <n v="20.537999999999997"/>
  </r>
  <r>
    <n v="5459"/>
    <x v="2720"/>
    <x v="3"/>
    <x v="507"/>
    <d v="2014-09-07T00:00:00"/>
    <s v="Second Class"/>
    <x v="7"/>
    <s v="Pete Kriz"/>
    <x v="0"/>
    <s v="United States"/>
    <s v="San Francisco"/>
    <x v="1"/>
    <n v="94122"/>
    <x v="1"/>
    <x v="757"/>
    <x v="1"/>
    <x v="8"/>
    <x v="748"/>
    <n v="13.343999999999998"/>
    <n v="6"/>
    <n v="0.2"/>
    <n v="4.3367999999999993"/>
  </r>
  <r>
    <n v="5460"/>
    <x v="2720"/>
    <x v="3"/>
    <x v="507"/>
    <d v="2014-09-07T00:00:00"/>
    <s v="Second Class"/>
    <x v="7"/>
    <s v="Pete Kriz"/>
    <x v="0"/>
    <s v="United States"/>
    <s v="San Francisco"/>
    <x v="1"/>
    <n v="94122"/>
    <x v="1"/>
    <x v="1744"/>
    <x v="0"/>
    <x v="3"/>
    <x v="1724"/>
    <n v="1478.2719999999999"/>
    <n v="8"/>
    <n v="0.2"/>
    <n v="92.392000000000053"/>
  </r>
  <r>
    <n v="5461"/>
    <x v="2721"/>
    <x v="2"/>
    <x v="90"/>
    <d v="2011-03-25T00:00:00"/>
    <s v="Standard Class"/>
    <x v="131"/>
    <s v="Thomas Seio"/>
    <x v="1"/>
    <s v="United States"/>
    <s v="Asheville"/>
    <x v="3"/>
    <n v="28806"/>
    <x v="0"/>
    <x v="1512"/>
    <x v="1"/>
    <x v="4"/>
    <x v="1490"/>
    <n v="16.272000000000002"/>
    <n v="1"/>
    <n v="0.2"/>
    <n v="-3.864600000000002"/>
  </r>
  <r>
    <n v="5462"/>
    <x v="2722"/>
    <x v="3"/>
    <x v="394"/>
    <d v="2014-10-05T00:00:00"/>
    <s v="Standard Class"/>
    <x v="232"/>
    <s v="Bruce Degenhardt"/>
    <x v="0"/>
    <s v="United States"/>
    <s v="Los Angeles"/>
    <x v="1"/>
    <n v="90032"/>
    <x v="1"/>
    <x v="50"/>
    <x v="0"/>
    <x v="5"/>
    <x v="50"/>
    <n v="9.24"/>
    <n v="3"/>
    <n v="0"/>
    <n v="4.4352"/>
  </r>
  <r>
    <n v="5463"/>
    <x v="2723"/>
    <x v="2"/>
    <x v="1046"/>
    <d v="2011-01-21T00:00:00"/>
    <s v="First Class"/>
    <x v="358"/>
    <s v="Toby Swindell"/>
    <x v="0"/>
    <s v="United States"/>
    <s v="Scottsdale"/>
    <x v="16"/>
    <n v="85254"/>
    <x v="1"/>
    <x v="828"/>
    <x v="1"/>
    <x v="8"/>
    <x v="816"/>
    <n v="32.340000000000003"/>
    <n v="10"/>
    <n v="0.7"/>
    <n v="-23.716000000000001"/>
  </r>
  <r>
    <n v="5464"/>
    <x v="2723"/>
    <x v="2"/>
    <x v="1046"/>
    <d v="2011-01-21T00:00:00"/>
    <s v="First Class"/>
    <x v="358"/>
    <s v="Toby Swindell"/>
    <x v="0"/>
    <s v="United States"/>
    <s v="Scottsdale"/>
    <x v="16"/>
    <n v="85254"/>
    <x v="1"/>
    <x v="161"/>
    <x v="1"/>
    <x v="10"/>
    <x v="1286"/>
    <n v="56.064"/>
    <n v="4"/>
    <n v="0.2"/>
    <n v="19.622399999999999"/>
  </r>
  <r>
    <n v="5465"/>
    <x v="2723"/>
    <x v="2"/>
    <x v="1046"/>
    <d v="2011-01-21T00:00:00"/>
    <s v="First Class"/>
    <x v="358"/>
    <s v="Toby Swindell"/>
    <x v="0"/>
    <s v="United States"/>
    <s v="Scottsdale"/>
    <x v="16"/>
    <n v="85254"/>
    <x v="1"/>
    <x v="113"/>
    <x v="1"/>
    <x v="12"/>
    <x v="113"/>
    <n v="108.72"/>
    <n v="5"/>
    <n v="0.2"/>
    <n v="36.692999999999998"/>
  </r>
  <r>
    <n v="5466"/>
    <x v="2723"/>
    <x v="2"/>
    <x v="1046"/>
    <d v="2011-01-21T00:00:00"/>
    <s v="First Class"/>
    <x v="358"/>
    <s v="Toby Swindell"/>
    <x v="0"/>
    <s v="United States"/>
    <s v="Scottsdale"/>
    <x v="16"/>
    <n v="85254"/>
    <x v="1"/>
    <x v="366"/>
    <x v="0"/>
    <x v="0"/>
    <x v="362"/>
    <n v="181.47000000000003"/>
    <n v="5"/>
    <n v="0.7"/>
    <n v="-320.59699999999998"/>
  </r>
  <r>
    <n v="5467"/>
    <x v="2724"/>
    <x v="2"/>
    <x v="1047"/>
    <d v="2011-02-20T00:00:00"/>
    <s v="Second Class"/>
    <x v="461"/>
    <s v="Shui Tom"/>
    <x v="0"/>
    <s v="United States"/>
    <s v="Houston"/>
    <x v="5"/>
    <n v="77095"/>
    <x v="2"/>
    <x v="949"/>
    <x v="1"/>
    <x v="10"/>
    <x v="933"/>
    <n v="16.176000000000002"/>
    <n v="3"/>
    <n v="0.2"/>
    <n v="6.0659999999999989"/>
  </r>
  <r>
    <n v="5468"/>
    <x v="2725"/>
    <x v="0"/>
    <x v="632"/>
    <d v="2013-06-15T00:00:00"/>
    <s v="Standard Class"/>
    <x v="203"/>
    <s v="Dean Braden"/>
    <x v="0"/>
    <s v="United States"/>
    <s v="San Francisco"/>
    <x v="1"/>
    <n v="94109"/>
    <x v="1"/>
    <x v="23"/>
    <x v="0"/>
    <x v="1"/>
    <x v="23"/>
    <n v="122.352"/>
    <n v="3"/>
    <n v="0.2"/>
    <n v="13.764599999999994"/>
  </r>
  <r>
    <n v="5469"/>
    <x v="2726"/>
    <x v="2"/>
    <x v="467"/>
    <d v="2011-09-27T00:00:00"/>
    <s v="First Class"/>
    <x v="580"/>
    <s v="Karen Ferguson"/>
    <x v="2"/>
    <s v="United States"/>
    <s v="San Diego"/>
    <x v="1"/>
    <n v="92105"/>
    <x v="1"/>
    <x v="1"/>
    <x v="0"/>
    <x v="1"/>
    <x v="1"/>
    <n v="585.55200000000002"/>
    <n v="3"/>
    <n v="0.2"/>
    <n v="73.19399999999996"/>
  </r>
  <r>
    <n v="5470"/>
    <x v="2726"/>
    <x v="2"/>
    <x v="467"/>
    <d v="2011-09-27T00:00:00"/>
    <s v="First Class"/>
    <x v="580"/>
    <s v="Karen Ferguson"/>
    <x v="2"/>
    <s v="United States"/>
    <s v="San Diego"/>
    <x v="1"/>
    <n v="92105"/>
    <x v="1"/>
    <x v="974"/>
    <x v="1"/>
    <x v="10"/>
    <x v="959"/>
    <n v="19.440000000000001"/>
    <n v="3"/>
    <n v="0"/>
    <n v="9.3312000000000008"/>
  </r>
  <r>
    <n v="5471"/>
    <x v="2727"/>
    <x v="0"/>
    <x v="198"/>
    <d v="2013-06-05T00:00:00"/>
    <s v="Standard Class"/>
    <x v="594"/>
    <s v="Justin MacKendrick"/>
    <x v="0"/>
    <s v="United States"/>
    <s v="Hamilton"/>
    <x v="24"/>
    <n v="45011"/>
    <x v="3"/>
    <x v="1271"/>
    <x v="1"/>
    <x v="9"/>
    <x v="1247"/>
    <n v="123.92000000000002"/>
    <n v="5"/>
    <n v="0.2"/>
    <n v="9.2939999999999969"/>
  </r>
  <r>
    <n v="5472"/>
    <x v="2728"/>
    <x v="3"/>
    <x v="484"/>
    <d v="2014-12-24T00:00:00"/>
    <s v="Standard Class"/>
    <x v="700"/>
    <s v="Tony Sayre"/>
    <x v="0"/>
    <s v="United States"/>
    <s v="Parker"/>
    <x v="22"/>
    <n v="80134"/>
    <x v="1"/>
    <x v="1533"/>
    <x v="0"/>
    <x v="5"/>
    <x v="1512"/>
    <n v="13.360000000000001"/>
    <n v="5"/>
    <n v="0.2"/>
    <n v="4.0080000000000009"/>
  </r>
  <r>
    <n v="5473"/>
    <x v="2728"/>
    <x v="3"/>
    <x v="484"/>
    <d v="2014-12-24T00:00:00"/>
    <s v="Standard Class"/>
    <x v="700"/>
    <s v="Tony Sayre"/>
    <x v="0"/>
    <s v="United States"/>
    <s v="Parker"/>
    <x v="22"/>
    <n v="80134"/>
    <x v="1"/>
    <x v="1166"/>
    <x v="1"/>
    <x v="4"/>
    <x v="1144"/>
    <n v="78.256"/>
    <n v="2"/>
    <n v="0.2"/>
    <n v="-17.607599999999998"/>
  </r>
  <r>
    <n v="5474"/>
    <x v="2728"/>
    <x v="3"/>
    <x v="484"/>
    <d v="2014-12-24T00:00:00"/>
    <s v="Standard Class"/>
    <x v="700"/>
    <s v="Tony Sayre"/>
    <x v="0"/>
    <s v="United States"/>
    <s v="Parker"/>
    <x v="22"/>
    <n v="80134"/>
    <x v="1"/>
    <x v="1195"/>
    <x v="0"/>
    <x v="0"/>
    <x v="1171"/>
    <n v="102.01800000000001"/>
    <n v="7"/>
    <n v="0.7"/>
    <n v="-183.6323999999999"/>
  </r>
  <r>
    <n v="5475"/>
    <x v="2729"/>
    <x v="3"/>
    <x v="377"/>
    <d v="2014-12-27T00:00:00"/>
    <s v="Same Day"/>
    <x v="289"/>
    <s v="Yoseph Carroll"/>
    <x v="1"/>
    <s v="United States"/>
    <s v="Fremont"/>
    <x v="8"/>
    <n v="68025"/>
    <x v="2"/>
    <x v="458"/>
    <x v="1"/>
    <x v="4"/>
    <x v="454"/>
    <n v="750.68"/>
    <n v="2"/>
    <n v="0"/>
    <n v="37.533999999999992"/>
  </r>
  <r>
    <n v="5476"/>
    <x v="2730"/>
    <x v="3"/>
    <x v="140"/>
    <d v="2014-06-19T00:00:00"/>
    <s v="First Class"/>
    <x v="656"/>
    <s v="Dean percer"/>
    <x v="2"/>
    <s v="United States"/>
    <s v="Maple Grove"/>
    <x v="11"/>
    <n v="55369"/>
    <x v="2"/>
    <x v="579"/>
    <x v="1"/>
    <x v="2"/>
    <x v="574"/>
    <n v="44.400000000000006"/>
    <n v="3"/>
    <n v="0"/>
    <n v="22.200000000000003"/>
  </r>
  <r>
    <n v="5477"/>
    <x v="2730"/>
    <x v="3"/>
    <x v="140"/>
    <d v="2014-06-19T00:00:00"/>
    <s v="First Class"/>
    <x v="656"/>
    <s v="Dean percer"/>
    <x v="2"/>
    <s v="United States"/>
    <s v="Maple Grove"/>
    <x v="11"/>
    <n v="55369"/>
    <x v="2"/>
    <x v="1036"/>
    <x v="1"/>
    <x v="4"/>
    <x v="1017"/>
    <n v="84.55"/>
    <n v="5"/>
    <n v="0"/>
    <n v="22.828499999999998"/>
  </r>
  <r>
    <n v="5478"/>
    <x v="2730"/>
    <x v="3"/>
    <x v="140"/>
    <d v="2014-06-19T00:00:00"/>
    <s v="First Class"/>
    <x v="656"/>
    <s v="Dean percer"/>
    <x v="2"/>
    <s v="United States"/>
    <s v="Maple Grove"/>
    <x v="11"/>
    <n v="55369"/>
    <x v="2"/>
    <x v="1665"/>
    <x v="1"/>
    <x v="10"/>
    <x v="1644"/>
    <n v="17.940000000000001"/>
    <n v="3"/>
    <n v="0"/>
    <n v="8.7906000000000013"/>
  </r>
  <r>
    <n v="5479"/>
    <x v="2731"/>
    <x v="0"/>
    <x v="73"/>
    <d v="2013-11-25T00:00:00"/>
    <s v="Standard Class"/>
    <x v="81"/>
    <s v="Shirley Jackson"/>
    <x v="0"/>
    <s v="United States"/>
    <s v="Newark"/>
    <x v="13"/>
    <n v="19711"/>
    <x v="3"/>
    <x v="1160"/>
    <x v="1"/>
    <x v="8"/>
    <x v="1138"/>
    <n v="128.39999999999998"/>
    <n v="3"/>
    <n v="0"/>
    <n v="62.915999999999997"/>
  </r>
  <r>
    <n v="5480"/>
    <x v="2732"/>
    <x v="2"/>
    <x v="691"/>
    <d v="2011-04-04T00:00:00"/>
    <s v="Standard Class"/>
    <x v="208"/>
    <s v="Karen Bern"/>
    <x v="1"/>
    <s v="United States"/>
    <s v="Miami"/>
    <x v="2"/>
    <n v="33180"/>
    <x v="0"/>
    <x v="799"/>
    <x v="1"/>
    <x v="8"/>
    <x v="789"/>
    <n v="1.8690000000000004"/>
    <n v="1"/>
    <n v="0.7"/>
    <n v="-1.3082999999999996"/>
  </r>
  <r>
    <n v="5481"/>
    <x v="2733"/>
    <x v="3"/>
    <x v="1048"/>
    <d v="2014-10-15T00:00:00"/>
    <s v="Standard Class"/>
    <x v="294"/>
    <s v="Chris Selesnick"/>
    <x v="1"/>
    <s v="United States"/>
    <s v="San Diego"/>
    <x v="1"/>
    <n v="92105"/>
    <x v="1"/>
    <x v="957"/>
    <x v="2"/>
    <x v="7"/>
    <x v="941"/>
    <n v="103.19200000000001"/>
    <n v="1"/>
    <n v="0.2"/>
    <n v="11.609099999999998"/>
  </r>
  <r>
    <n v="5482"/>
    <x v="2733"/>
    <x v="3"/>
    <x v="1048"/>
    <d v="2014-10-15T00:00:00"/>
    <s v="Standard Class"/>
    <x v="294"/>
    <s v="Chris Selesnick"/>
    <x v="1"/>
    <s v="United States"/>
    <s v="San Diego"/>
    <x v="1"/>
    <n v="92105"/>
    <x v="1"/>
    <x v="1542"/>
    <x v="2"/>
    <x v="11"/>
    <x v="1521"/>
    <n v="36"/>
    <n v="2"/>
    <n v="0"/>
    <n v="6.4799999999999969"/>
  </r>
  <r>
    <n v="5483"/>
    <x v="2733"/>
    <x v="3"/>
    <x v="1048"/>
    <d v="2014-10-15T00:00:00"/>
    <s v="Standard Class"/>
    <x v="294"/>
    <s v="Chris Selesnick"/>
    <x v="1"/>
    <s v="United States"/>
    <s v="San Diego"/>
    <x v="1"/>
    <n v="92105"/>
    <x v="1"/>
    <x v="603"/>
    <x v="2"/>
    <x v="11"/>
    <x v="598"/>
    <n v="239.96"/>
    <n v="4"/>
    <n v="0"/>
    <n v="115.1808"/>
  </r>
  <r>
    <n v="5484"/>
    <x v="2733"/>
    <x v="3"/>
    <x v="1048"/>
    <d v="2014-10-15T00:00:00"/>
    <s v="Standard Class"/>
    <x v="294"/>
    <s v="Chris Selesnick"/>
    <x v="1"/>
    <s v="United States"/>
    <s v="San Diego"/>
    <x v="1"/>
    <n v="92105"/>
    <x v="1"/>
    <x v="1512"/>
    <x v="1"/>
    <x v="4"/>
    <x v="1490"/>
    <n v="40.68"/>
    <n v="2"/>
    <n v="0"/>
    <n v="0.40679999999999694"/>
  </r>
  <r>
    <n v="5485"/>
    <x v="2734"/>
    <x v="3"/>
    <x v="289"/>
    <d v="2014-02-05T00:00:00"/>
    <s v="Standard Class"/>
    <x v="12"/>
    <s v="Emily Burns"/>
    <x v="0"/>
    <s v="United States"/>
    <s v="Miami"/>
    <x v="2"/>
    <n v="33142"/>
    <x v="0"/>
    <x v="1745"/>
    <x v="0"/>
    <x v="1"/>
    <x v="1725"/>
    <n v="419.13599999999997"/>
    <n v="4"/>
    <n v="0.2"/>
    <n v="-68.1096"/>
  </r>
  <r>
    <n v="5486"/>
    <x v="2735"/>
    <x v="2"/>
    <x v="432"/>
    <d v="2011-12-17T00:00:00"/>
    <s v="Standard Class"/>
    <x v="171"/>
    <s v="Philip Brown"/>
    <x v="0"/>
    <s v="United States"/>
    <s v="Miami"/>
    <x v="2"/>
    <n v="33178"/>
    <x v="0"/>
    <x v="706"/>
    <x v="1"/>
    <x v="12"/>
    <x v="33"/>
    <n v="23.472000000000001"/>
    <n v="3"/>
    <n v="0.2"/>
    <n v="7.6283999999999974"/>
  </r>
  <r>
    <n v="5487"/>
    <x v="2736"/>
    <x v="1"/>
    <x v="1040"/>
    <d v="2012-10-29T00:00:00"/>
    <s v="Standard Class"/>
    <x v="192"/>
    <s v="Michelle Tran"/>
    <x v="2"/>
    <s v="United States"/>
    <s v="San Antonio"/>
    <x v="5"/>
    <n v="78207"/>
    <x v="2"/>
    <x v="307"/>
    <x v="1"/>
    <x v="8"/>
    <x v="304"/>
    <n v="3.5919999999999992"/>
    <n v="4"/>
    <n v="0.8"/>
    <n v="-6.2860000000000031"/>
  </r>
  <r>
    <n v="5488"/>
    <x v="2737"/>
    <x v="3"/>
    <x v="719"/>
    <d v="2014-04-05T00:00:00"/>
    <s v="Second Class"/>
    <x v="292"/>
    <s v="Barry Französisch"/>
    <x v="1"/>
    <s v="United States"/>
    <s v="Jacksonville"/>
    <x v="2"/>
    <n v="32216"/>
    <x v="0"/>
    <x v="1136"/>
    <x v="2"/>
    <x v="7"/>
    <x v="1115"/>
    <n v="23.976000000000003"/>
    <n v="3"/>
    <n v="0.2"/>
    <n v="-5.694300000000001"/>
  </r>
  <r>
    <n v="5489"/>
    <x v="2737"/>
    <x v="3"/>
    <x v="719"/>
    <d v="2014-04-05T00:00:00"/>
    <s v="Second Class"/>
    <x v="292"/>
    <s v="Barry Französisch"/>
    <x v="1"/>
    <s v="United States"/>
    <s v="Jacksonville"/>
    <x v="2"/>
    <n v="32216"/>
    <x v="0"/>
    <x v="948"/>
    <x v="1"/>
    <x v="2"/>
    <x v="932"/>
    <n v="6.2640000000000002"/>
    <n v="3"/>
    <n v="0.2"/>
    <n v="2.0358000000000001"/>
  </r>
  <r>
    <n v="5490"/>
    <x v="2737"/>
    <x v="3"/>
    <x v="719"/>
    <d v="2014-04-05T00:00:00"/>
    <s v="Second Class"/>
    <x v="292"/>
    <s v="Barry Französisch"/>
    <x v="1"/>
    <s v="United States"/>
    <s v="Jacksonville"/>
    <x v="2"/>
    <n v="32216"/>
    <x v="0"/>
    <x v="1295"/>
    <x v="1"/>
    <x v="9"/>
    <x v="33"/>
    <n v="20.808"/>
    <n v="3"/>
    <n v="0.2"/>
    <n v="1.8207000000000013"/>
  </r>
  <r>
    <n v="5491"/>
    <x v="2737"/>
    <x v="3"/>
    <x v="719"/>
    <d v="2014-04-05T00:00:00"/>
    <s v="Second Class"/>
    <x v="292"/>
    <s v="Barry Französisch"/>
    <x v="1"/>
    <s v="United States"/>
    <s v="Jacksonville"/>
    <x v="2"/>
    <n v="32216"/>
    <x v="0"/>
    <x v="1209"/>
    <x v="0"/>
    <x v="1"/>
    <x v="1185"/>
    <n v="218.35200000000003"/>
    <n v="3"/>
    <n v="0.2"/>
    <n v="-19.105800000000016"/>
  </r>
  <r>
    <n v="5492"/>
    <x v="2738"/>
    <x v="3"/>
    <x v="795"/>
    <d v="2014-01-28T00:00:00"/>
    <s v="First Class"/>
    <x v="0"/>
    <s v="Claire Gute"/>
    <x v="0"/>
    <s v="United States"/>
    <s v="Houston"/>
    <x v="5"/>
    <n v="77070"/>
    <x v="2"/>
    <x v="75"/>
    <x v="1"/>
    <x v="4"/>
    <x v="75"/>
    <n v="18.16"/>
    <n v="2"/>
    <n v="0.2"/>
    <n v="1.8160000000000016"/>
  </r>
  <r>
    <n v="5493"/>
    <x v="2739"/>
    <x v="2"/>
    <x v="683"/>
    <d v="2011-11-28T00:00:00"/>
    <s v="Same Day"/>
    <x v="723"/>
    <s v="Duane Huffman"/>
    <x v="2"/>
    <s v="United States"/>
    <s v="San Francisco"/>
    <x v="1"/>
    <n v="94122"/>
    <x v="1"/>
    <x v="327"/>
    <x v="1"/>
    <x v="14"/>
    <x v="33"/>
    <n v="7.36"/>
    <n v="2"/>
    <n v="0"/>
    <n v="0.14719999999999978"/>
  </r>
  <r>
    <n v="5494"/>
    <x v="2739"/>
    <x v="2"/>
    <x v="683"/>
    <d v="2011-11-28T00:00:00"/>
    <s v="Same Day"/>
    <x v="723"/>
    <s v="Duane Huffman"/>
    <x v="2"/>
    <s v="United States"/>
    <s v="San Francisco"/>
    <x v="1"/>
    <n v="94122"/>
    <x v="1"/>
    <x v="254"/>
    <x v="1"/>
    <x v="2"/>
    <x v="252"/>
    <n v="41.4"/>
    <n v="4"/>
    <n v="0"/>
    <n v="19.872"/>
  </r>
  <r>
    <n v="5495"/>
    <x v="2739"/>
    <x v="2"/>
    <x v="683"/>
    <d v="2011-11-28T00:00:00"/>
    <s v="Same Day"/>
    <x v="723"/>
    <s v="Duane Huffman"/>
    <x v="2"/>
    <s v="United States"/>
    <s v="San Francisco"/>
    <x v="1"/>
    <n v="94122"/>
    <x v="1"/>
    <x v="1119"/>
    <x v="0"/>
    <x v="0"/>
    <x v="1098"/>
    <n v="411.33199999999999"/>
    <n v="4"/>
    <n v="0.15"/>
    <n v="-4.8391999999999769"/>
  </r>
  <r>
    <n v="5496"/>
    <x v="2740"/>
    <x v="1"/>
    <x v="406"/>
    <d v="2012-09-08T00:00:00"/>
    <s v="Standard Class"/>
    <x v="464"/>
    <s v="Shaun Chance"/>
    <x v="1"/>
    <s v="United States"/>
    <s v="Philadelphia"/>
    <x v="9"/>
    <n v="19140"/>
    <x v="3"/>
    <x v="1206"/>
    <x v="1"/>
    <x v="8"/>
    <x v="1182"/>
    <n v="7.6560000000000006"/>
    <n v="4"/>
    <n v="0.7"/>
    <n v="-6.1247999999999987"/>
  </r>
  <r>
    <n v="5497"/>
    <x v="2741"/>
    <x v="3"/>
    <x v="492"/>
    <d v="2014-06-17T00:00:00"/>
    <s v="Standard Class"/>
    <x v="643"/>
    <s v="Hunter Glantz"/>
    <x v="0"/>
    <s v="United States"/>
    <s v="Marion"/>
    <x v="24"/>
    <n v="43302"/>
    <x v="3"/>
    <x v="240"/>
    <x v="2"/>
    <x v="11"/>
    <x v="238"/>
    <n v="63.920000000000009"/>
    <n v="2"/>
    <n v="0.2"/>
    <n v="19.176000000000002"/>
  </r>
  <r>
    <n v="5498"/>
    <x v="2742"/>
    <x v="3"/>
    <x v="663"/>
    <d v="2014-07-19T00:00:00"/>
    <s v="Second Class"/>
    <x v="514"/>
    <s v="Michelle Moray"/>
    <x v="0"/>
    <s v="United States"/>
    <s v="New York City"/>
    <x v="15"/>
    <n v="10024"/>
    <x v="3"/>
    <x v="1241"/>
    <x v="1"/>
    <x v="6"/>
    <x v="1215"/>
    <n v="6.56"/>
    <n v="2"/>
    <n v="0"/>
    <n v="1.9023999999999992"/>
  </r>
  <r>
    <n v="5499"/>
    <x v="2742"/>
    <x v="3"/>
    <x v="663"/>
    <d v="2014-07-19T00:00:00"/>
    <s v="Second Class"/>
    <x v="514"/>
    <s v="Michelle Moray"/>
    <x v="0"/>
    <s v="United States"/>
    <s v="New York City"/>
    <x v="15"/>
    <n v="10024"/>
    <x v="3"/>
    <x v="286"/>
    <x v="1"/>
    <x v="2"/>
    <x v="283"/>
    <n v="7.83"/>
    <n v="3"/>
    <n v="0"/>
    <n v="3.6017999999999999"/>
  </r>
  <r>
    <n v="5500"/>
    <x v="2742"/>
    <x v="3"/>
    <x v="663"/>
    <d v="2014-07-19T00:00:00"/>
    <s v="Second Class"/>
    <x v="514"/>
    <s v="Michelle Moray"/>
    <x v="0"/>
    <s v="United States"/>
    <s v="New York City"/>
    <x v="15"/>
    <n v="10024"/>
    <x v="3"/>
    <x v="341"/>
    <x v="2"/>
    <x v="11"/>
    <x v="337"/>
    <n v="41.9"/>
    <n v="2"/>
    <n v="0"/>
    <n v="8.7989999999999995"/>
  </r>
  <r>
    <n v="5501"/>
    <x v="2742"/>
    <x v="3"/>
    <x v="663"/>
    <d v="2014-07-19T00:00:00"/>
    <s v="Second Class"/>
    <x v="514"/>
    <s v="Michelle Moray"/>
    <x v="0"/>
    <s v="United States"/>
    <s v="New York City"/>
    <x v="15"/>
    <n v="10024"/>
    <x v="3"/>
    <x v="1265"/>
    <x v="0"/>
    <x v="1"/>
    <x v="1240"/>
    <n v="664.14599999999996"/>
    <n v="6"/>
    <n v="0.1"/>
    <n v="88.552800000000005"/>
  </r>
  <r>
    <n v="5502"/>
    <x v="2742"/>
    <x v="3"/>
    <x v="663"/>
    <d v="2014-07-19T00:00:00"/>
    <s v="Second Class"/>
    <x v="514"/>
    <s v="Michelle Moray"/>
    <x v="0"/>
    <s v="United States"/>
    <s v="New York City"/>
    <x v="15"/>
    <n v="10024"/>
    <x v="3"/>
    <x v="1056"/>
    <x v="1"/>
    <x v="10"/>
    <x v="1036"/>
    <n v="8.9600000000000009"/>
    <n v="2"/>
    <n v="0"/>
    <n v="4.3904000000000005"/>
  </r>
  <r>
    <n v="5503"/>
    <x v="2743"/>
    <x v="3"/>
    <x v="808"/>
    <d v="2014-11-07T00:00:00"/>
    <s v="Standard Class"/>
    <x v="764"/>
    <s v="Thea Hudgings"/>
    <x v="1"/>
    <s v="United States"/>
    <s v="Philadelphia"/>
    <x v="9"/>
    <n v="19140"/>
    <x v="3"/>
    <x v="1379"/>
    <x v="0"/>
    <x v="5"/>
    <x v="1355"/>
    <n v="3.3119999999999998"/>
    <n v="1"/>
    <n v="0.2"/>
    <n v="0.66239999999999977"/>
  </r>
  <r>
    <n v="5504"/>
    <x v="2743"/>
    <x v="3"/>
    <x v="808"/>
    <d v="2014-11-07T00:00:00"/>
    <s v="Standard Class"/>
    <x v="764"/>
    <s v="Thea Hudgings"/>
    <x v="1"/>
    <s v="United States"/>
    <s v="Philadelphia"/>
    <x v="9"/>
    <n v="19140"/>
    <x v="3"/>
    <x v="1612"/>
    <x v="1"/>
    <x v="9"/>
    <x v="1594"/>
    <n v="20.136000000000003"/>
    <n v="3"/>
    <n v="0.2"/>
    <n v="1.2584999999999997"/>
  </r>
  <r>
    <n v="5505"/>
    <x v="2743"/>
    <x v="3"/>
    <x v="808"/>
    <d v="2014-11-07T00:00:00"/>
    <s v="Standard Class"/>
    <x v="764"/>
    <s v="Thea Hudgings"/>
    <x v="1"/>
    <s v="United States"/>
    <s v="Philadelphia"/>
    <x v="9"/>
    <n v="19140"/>
    <x v="3"/>
    <x v="436"/>
    <x v="1"/>
    <x v="12"/>
    <x v="431"/>
    <n v="8.8559999999999999"/>
    <n v="3"/>
    <n v="0.2"/>
    <n v="2.8781999999999992"/>
  </r>
  <r>
    <n v="5506"/>
    <x v="2743"/>
    <x v="3"/>
    <x v="808"/>
    <d v="2014-11-07T00:00:00"/>
    <s v="Standard Class"/>
    <x v="764"/>
    <s v="Thea Hudgings"/>
    <x v="1"/>
    <s v="United States"/>
    <s v="Philadelphia"/>
    <x v="9"/>
    <n v="19140"/>
    <x v="3"/>
    <x v="1118"/>
    <x v="2"/>
    <x v="7"/>
    <x v="1097"/>
    <n v="859.19999999999993"/>
    <n v="4"/>
    <n v="0.4"/>
    <n v="-186.15999999999997"/>
  </r>
  <r>
    <n v="5507"/>
    <x v="2744"/>
    <x v="0"/>
    <x v="750"/>
    <d v="2013-10-09T00:00:00"/>
    <s v="Same Day"/>
    <x v="32"/>
    <s v="Joel Eaton"/>
    <x v="0"/>
    <s v="United States"/>
    <s v="Los Angeles"/>
    <x v="1"/>
    <n v="90036"/>
    <x v="1"/>
    <x v="1090"/>
    <x v="1"/>
    <x v="10"/>
    <x v="1071"/>
    <n v="61.96"/>
    <n v="2"/>
    <n v="0"/>
    <n v="27.881999999999998"/>
  </r>
  <r>
    <n v="5508"/>
    <x v="2745"/>
    <x v="0"/>
    <x v="143"/>
    <d v="2013-04-15T00:00:00"/>
    <s v="Standard Class"/>
    <x v="310"/>
    <s v="Patrick Gardner"/>
    <x v="0"/>
    <s v="United States"/>
    <s v="Smyrna"/>
    <x v="32"/>
    <n v="30080"/>
    <x v="0"/>
    <x v="1343"/>
    <x v="1"/>
    <x v="12"/>
    <x v="1319"/>
    <n v="17.920000000000002"/>
    <n v="4"/>
    <n v="0"/>
    <n v="8.6016000000000012"/>
  </r>
  <r>
    <n v="5509"/>
    <x v="2746"/>
    <x v="1"/>
    <x v="1049"/>
    <d v="2012-10-12T00:00:00"/>
    <s v="Standard Class"/>
    <x v="93"/>
    <s v="Maria Bertelson"/>
    <x v="0"/>
    <s v="United States"/>
    <s v="San Francisco"/>
    <x v="1"/>
    <n v="94122"/>
    <x v="1"/>
    <x v="287"/>
    <x v="0"/>
    <x v="5"/>
    <x v="284"/>
    <n v="145.9"/>
    <n v="5"/>
    <n v="0"/>
    <n v="62.736999999999995"/>
  </r>
  <r>
    <n v="5510"/>
    <x v="2747"/>
    <x v="3"/>
    <x v="356"/>
    <d v="2014-05-21T00:00:00"/>
    <s v="Standard Class"/>
    <x v="557"/>
    <s v="Joy Daniels"/>
    <x v="0"/>
    <s v="United States"/>
    <s v="Chicago"/>
    <x v="10"/>
    <n v="60653"/>
    <x v="2"/>
    <x v="129"/>
    <x v="1"/>
    <x v="10"/>
    <x v="129"/>
    <n v="56.704000000000001"/>
    <n v="2"/>
    <n v="0.2"/>
    <n v="19.137599999999992"/>
  </r>
  <r>
    <n v="5511"/>
    <x v="2747"/>
    <x v="3"/>
    <x v="356"/>
    <d v="2014-05-21T00:00:00"/>
    <s v="Standard Class"/>
    <x v="557"/>
    <s v="Joy Daniels"/>
    <x v="0"/>
    <s v="United States"/>
    <s v="Chicago"/>
    <x v="10"/>
    <n v="60653"/>
    <x v="2"/>
    <x v="1091"/>
    <x v="2"/>
    <x v="7"/>
    <x v="1072"/>
    <n v="11.120000000000001"/>
    <n v="2"/>
    <n v="0.2"/>
    <n v="3.4749999999999996"/>
  </r>
  <r>
    <n v="5512"/>
    <x v="2748"/>
    <x v="2"/>
    <x v="1050"/>
    <d v="2011-03-02T00:00:00"/>
    <s v="Standard Class"/>
    <x v="371"/>
    <s v="Jennifer Halladay"/>
    <x v="0"/>
    <s v="United States"/>
    <s v="Medford"/>
    <x v="21"/>
    <n v="97504"/>
    <x v="1"/>
    <x v="1536"/>
    <x v="1"/>
    <x v="10"/>
    <x v="1515"/>
    <n v="32.896000000000001"/>
    <n v="4"/>
    <n v="0.2"/>
    <n v="11.102399999999996"/>
  </r>
  <r>
    <n v="5513"/>
    <x v="2748"/>
    <x v="2"/>
    <x v="1050"/>
    <d v="2011-03-02T00:00:00"/>
    <s v="Standard Class"/>
    <x v="371"/>
    <s v="Jennifer Halladay"/>
    <x v="0"/>
    <s v="United States"/>
    <s v="Medford"/>
    <x v="21"/>
    <n v="97504"/>
    <x v="1"/>
    <x v="1587"/>
    <x v="1"/>
    <x v="10"/>
    <x v="1569"/>
    <n v="22.776000000000003"/>
    <n v="3"/>
    <n v="0.2"/>
    <n v="7.6868999999999996"/>
  </r>
  <r>
    <n v="5514"/>
    <x v="2749"/>
    <x v="1"/>
    <x v="1051"/>
    <d v="2012-06-01T00:00:00"/>
    <s v="First Class"/>
    <x v="633"/>
    <s v="Edward Nazzal"/>
    <x v="0"/>
    <s v="United States"/>
    <s v="New York City"/>
    <x v="15"/>
    <n v="10009"/>
    <x v="3"/>
    <x v="647"/>
    <x v="2"/>
    <x v="7"/>
    <x v="1726"/>
    <n v="239.96999999999997"/>
    <n v="3"/>
    <n v="0"/>
    <n v="2.3996999999999815"/>
  </r>
  <r>
    <n v="5515"/>
    <x v="2749"/>
    <x v="1"/>
    <x v="1051"/>
    <d v="2012-06-01T00:00:00"/>
    <s v="First Class"/>
    <x v="633"/>
    <s v="Edward Nazzal"/>
    <x v="0"/>
    <s v="United States"/>
    <s v="New York City"/>
    <x v="15"/>
    <n v="10009"/>
    <x v="3"/>
    <x v="1317"/>
    <x v="1"/>
    <x v="9"/>
    <x v="1294"/>
    <n v="160.32"/>
    <n v="2"/>
    <n v="0"/>
    <n v="44.889600000000002"/>
  </r>
  <r>
    <n v="5516"/>
    <x v="2749"/>
    <x v="1"/>
    <x v="1051"/>
    <d v="2012-06-01T00:00:00"/>
    <s v="First Class"/>
    <x v="633"/>
    <s v="Edward Nazzal"/>
    <x v="0"/>
    <s v="United States"/>
    <s v="New York City"/>
    <x v="15"/>
    <n v="10009"/>
    <x v="3"/>
    <x v="1300"/>
    <x v="2"/>
    <x v="7"/>
    <x v="1276"/>
    <n v="128.85000000000002"/>
    <n v="3"/>
    <n v="0"/>
    <n v="3.8654999999999973"/>
  </r>
  <r>
    <n v="5517"/>
    <x v="2750"/>
    <x v="0"/>
    <x v="741"/>
    <d v="2013-11-22T00:00:00"/>
    <s v="Second Class"/>
    <x v="346"/>
    <s v="Karen Carlisle"/>
    <x v="1"/>
    <s v="United States"/>
    <s v="Huntsville"/>
    <x v="19"/>
    <n v="35810"/>
    <x v="0"/>
    <x v="1738"/>
    <x v="2"/>
    <x v="11"/>
    <x v="1718"/>
    <n v="1319.96"/>
    <n v="4"/>
    <n v="0"/>
    <n v="527.98400000000004"/>
  </r>
  <r>
    <n v="5518"/>
    <x v="2751"/>
    <x v="3"/>
    <x v="769"/>
    <d v="2014-12-10T00:00:00"/>
    <s v="Standard Class"/>
    <x v="99"/>
    <s v="Michael Stewart"/>
    <x v="1"/>
    <s v="United States"/>
    <s v="Philadelphia"/>
    <x v="9"/>
    <n v="19134"/>
    <x v="3"/>
    <x v="877"/>
    <x v="0"/>
    <x v="1"/>
    <x v="862"/>
    <n v="239.95999999999998"/>
    <n v="10"/>
    <n v="0.3"/>
    <n v="-10.283999999999992"/>
  </r>
  <r>
    <n v="5519"/>
    <x v="2751"/>
    <x v="3"/>
    <x v="769"/>
    <d v="2014-12-10T00:00:00"/>
    <s v="Standard Class"/>
    <x v="99"/>
    <s v="Michael Stewart"/>
    <x v="1"/>
    <s v="United States"/>
    <s v="Philadelphia"/>
    <x v="9"/>
    <n v="19134"/>
    <x v="3"/>
    <x v="1182"/>
    <x v="0"/>
    <x v="5"/>
    <x v="1159"/>
    <n v="54.768000000000001"/>
    <n v="2"/>
    <n v="0.2"/>
    <n v="6.8459999999999965"/>
  </r>
  <r>
    <n v="5520"/>
    <x v="2751"/>
    <x v="3"/>
    <x v="769"/>
    <d v="2014-12-10T00:00:00"/>
    <s v="Standard Class"/>
    <x v="99"/>
    <s v="Michael Stewart"/>
    <x v="1"/>
    <s v="United States"/>
    <s v="Philadelphia"/>
    <x v="9"/>
    <n v="19134"/>
    <x v="3"/>
    <x v="796"/>
    <x v="1"/>
    <x v="6"/>
    <x v="786"/>
    <n v="13.392000000000001"/>
    <n v="3"/>
    <n v="0.2"/>
    <n v="3.1806000000000005"/>
  </r>
  <r>
    <n v="5521"/>
    <x v="2751"/>
    <x v="3"/>
    <x v="769"/>
    <d v="2014-12-10T00:00:00"/>
    <s v="Standard Class"/>
    <x v="99"/>
    <s v="Michael Stewart"/>
    <x v="1"/>
    <s v="United States"/>
    <s v="Philadelphia"/>
    <x v="9"/>
    <n v="19134"/>
    <x v="3"/>
    <x v="1679"/>
    <x v="1"/>
    <x v="10"/>
    <x v="1658"/>
    <n v="23.92"/>
    <n v="5"/>
    <n v="0.2"/>
    <n v="8.6709999999999994"/>
  </r>
  <r>
    <n v="5522"/>
    <x v="2751"/>
    <x v="3"/>
    <x v="769"/>
    <d v="2014-12-10T00:00:00"/>
    <s v="Standard Class"/>
    <x v="99"/>
    <s v="Michael Stewart"/>
    <x v="1"/>
    <s v="United States"/>
    <s v="Philadelphia"/>
    <x v="9"/>
    <n v="19134"/>
    <x v="3"/>
    <x v="914"/>
    <x v="2"/>
    <x v="11"/>
    <x v="897"/>
    <n v="255.96799999999999"/>
    <n v="4"/>
    <n v="0.2"/>
    <n v="-28.796399999999984"/>
  </r>
  <r>
    <n v="5523"/>
    <x v="2752"/>
    <x v="0"/>
    <x v="410"/>
    <d v="2013-06-08T00:00:00"/>
    <s v="First Class"/>
    <x v="237"/>
    <s v="Chloris Kastensmidt"/>
    <x v="0"/>
    <s v="United States"/>
    <s v="Santa Clara"/>
    <x v="1"/>
    <n v="95051"/>
    <x v="1"/>
    <x v="1366"/>
    <x v="1"/>
    <x v="8"/>
    <x v="304"/>
    <n v="21.552000000000003"/>
    <n v="6"/>
    <n v="0.2"/>
    <n v="7.0043999999999977"/>
  </r>
  <r>
    <n v="5524"/>
    <x v="2752"/>
    <x v="0"/>
    <x v="410"/>
    <d v="2013-06-08T00:00:00"/>
    <s v="First Class"/>
    <x v="237"/>
    <s v="Chloris Kastensmidt"/>
    <x v="0"/>
    <s v="United States"/>
    <s v="Santa Clara"/>
    <x v="1"/>
    <n v="95051"/>
    <x v="1"/>
    <x v="937"/>
    <x v="1"/>
    <x v="9"/>
    <x v="921"/>
    <n v="58.24"/>
    <n v="4"/>
    <n v="0"/>
    <n v="15.724800000000002"/>
  </r>
  <r>
    <n v="5525"/>
    <x v="2753"/>
    <x v="0"/>
    <x v="107"/>
    <d v="2013-12-13T00:00:00"/>
    <s v="First Class"/>
    <x v="319"/>
    <s v="Sanjit Jacobs"/>
    <x v="2"/>
    <s v="United States"/>
    <s v="Long Beach"/>
    <x v="1"/>
    <n v="90805"/>
    <x v="1"/>
    <x v="1070"/>
    <x v="1"/>
    <x v="10"/>
    <x v="1050"/>
    <n v="80.28"/>
    <n v="12"/>
    <n v="0"/>
    <n v="36.928799999999995"/>
  </r>
  <r>
    <n v="5526"/>
    <x v="2754"/>
    <x v="3"/>
    <x v="504"/>
    <d v="2014-05-06T00:00:00"/>
    <s v="Standard Class"/>
    <x v="105"/>
    <s v="Erin Ashbrook"/>
    <x v="1"/>
    <s v="United States"/>
    <s v="Los Angeles"/>
    <x v="1"/>
    <n v="90008"/>
    <x v="1"/>
    <x v="282"/>
    <x v="1"/>
    <x v="6"/>
    <x v="279"/>
    <n v="9.7799999999999994"/>
    <n v="2"/>
    <n v="0"/>
    <n v="4.0098000000000003"/>
  </r>
  <r>
    <n v="5527"/>
    <x v="2755"/>
    <x v="3"/>
    <x v="558"/>
    <d v="2014-04-29T00:00:00"/>
    <s v="Standard Class"/>
    <x v="450"/>
    <s v="Michael Granlund"/>
    <x v="2"/>
    <s v="United States"/>
    <s v="Santa Barbara"/>
    <x v="1"/>
    <n v="93101"/>
    <x v="1"/>
    <x v="1088"/>
    <x v="1"/>
    <x v="13"/>
    <x v="1069"/>
    <n v="1.81"/>
    <n v="1"/>
    <n v="0"/>
    <n v="0.65159999999999996"/>
  </r>
  <r>
    <n v="5528"/>
    <x v="2756"/>
    <x v="1"/>
    <x v="412"/>
    <d v="2012-05-10T00:00:00"/>
    <s v="First Class"/>
    <x v="437"/>
    <s v="Alejandro Ballentine"/>
    <x v="2"/>
    <s v="United States"/>
    <s v="New York City"/>
    <x v="15"/>
    <n v="10009"/>
    <x v="3"/>
    <x v="423"/>
    <x v="1"/>
    <x v="10"/>
    <x v="418"/>
    <n v="37.94"/>
    <n v="2"/>
    <n v="0"/>
    <n v="18.211199999999998"/>
  </r>
  <r>
    <n v="5529"/>
    <x v="2757"/>
    <x v="1"/>
    <x v="1052"/>
    <d v="2012-04-04T00:00:00"/>
    <s v="Standard Class"/>
    <x v="609"/>
    <s v="Scott Cohen"/>
    <x v="1"/>
    <s v="United States"/>
    <s v="Jacksonville"/>
    <x v="2"/>
    <n v="32216"/>
    <x v="0"/>
    <x v="222"/>
    <x v="2"/>
    <x v="7"/>
    <x v="220"/>
    <n v="79.959999999999994"/>
    <n v="5"/>
    <n v="0.2"/>
    <n v="27.985999999999994"/>
  </r>
  <r>
    <n v="5530"/>
    <x v="2758"/>
    <x v="3"/>
    <x v="634"/>
    <d v="2014-08-12T00:00:00"/>
    <s v="Standard Class"/>
    <x v="422"/>
    <s v="Todd Boyes"/>
    <x v="1"/>
    <s v="United States"/>
    <s v="Cedar Hill"/>
    <x v="5"/>
    <n v="75104"/>
    <x v="2"/>
    <x v="1696"/>
    <x v="1"/>
    <x v="10"/>
    <x v="1675"/>
    <n v="115.29600000000001"/>
    <n v="3"/>
    <n v="0.2"/>
    <n v="40.353599999999986"/>
  </r>
  <r>
    <n v="5531"/>
    <x v="2759"/>
    <x v="3"/>
    <x v="574"/>
    <d v="2014-12-07T00:00:00"/>
    <s v="Standard Class"/>
    <x v="765"/>
    <s v="Juliana Krohn"/>
    <x v="0"/>
    <s v="United States"/>
    <s v="Omaha"/>
    <x v="8"/>
    <n v="68104"/>
    <x v="2"/>
    <x v="647"/>
    <x v="2"/>
    <x v="7"/>
    <x v="641"/>
    <n v="2479.96"/>
    <n v="4"/>
    <n v="0"/>
    <n v="743.98799999999983"/>
  </r>
  <r>
    <n v="5532"/>
    <x v="2760"/>
    <x v="0"/>
    <x v="112"/>
    <d v="2013-06-08T00:00:00"/>
    <s v="First Class"/>
    <x v="242"/>
    <s v="Clytie Kelty"/>
    <x v="0"/>
    <s v="United States"/>
    <s v="Little Rock"/>
    <x v="36"/>
    <n v="72209"/>
    <x v="0"/>
    <x v="1016"/>
    <x v="2"/>
    <x v="11"/>
    <x v="998"/>
    <n v="179.94"/>
    <n v="6"/>
    <n v="0"/>
    <n v="75.57480000000001"/>
  </r>
  <r>
    <n v="5533"/>
    <x v="2760"/>
    <x v="0"/>
    <x v="112"/>
    <d v="2013-06-08T00:00:00"/>
    <s v="First Class"/>
    <x v="242"/>
    <s v="Clytie Kelty"/>
    <x v="0"/>
    <s v="United States"/>
    <s v="Little Rock"/>
    <x v="36"/>
    <n v="72209"/>
    <x v="0"/>
    <x v="1044"/>
    <x v="2"/>
    <x v="11"/>
    <x v="1024"/>
    <n v="26.849999999999998"/>
    <n v="3"/>
    <n v="0"/>
    <n v="5.101499999999997"/>
  </r>
  <r>
    <n v="5534"/>
    <x v="2760"/>
    <x v="0"/>
    <x v="112"/>
    <d v="2013-06-08T00:00:00"/>
    <s v="First Class"/>
    <x v="242"/>
    <s v="Clytie Kelty"/>
    <x v="0"/>
    <s v="United States"/>
    <s v="Little Rock"/>
    <x v="36"/>
    <n v="72209"/>
    <x v="0"/>
    <x v="619"/>
    <x v="2"/>
    <x v="11"/>
    <x v="614"/>
    <n v="323.37"/>
    <n v="3"/>
    <n v="0"/>
    <n v="129.34800000000001"/>
  </r>
  <r>
    <n v="5535"/>
    <x v="2760"/>
    <x v="0"/>
    <x v="112"/>
    <d v="2013-06-08T00:00:00"/>
    <s v="First Class"/>
    <x v="242"/>
    <s v="Clytie Kelty"/>
    <x v="0"/>
    <s v="United States"/>
    <s v="Little Rock"/>
    <x v="36"/>
    <n v="72209"/>
    <x v="0"/>
    <x v="368"/>
    <x v="1"/>
    <x v="10"/>
    <x v="364"/>
    <n v="59.94"/>
    <n v="3"/>
    <n v="0"/>
    <n v="28.171799999999998"/>
  </r>
  <r>
    <n v="5536"/>
    <x v="2760"/>
    <x v="0"/>
    <x v="112"/>
    <d v="2013-06-08T00:00:00"/>
    <s v="First Class"/>
    <x v="242"/>
    <s v="Clytie Kelty"/>
    <x v="0"/>
    <s v="United States"/>
    <s v="Little Rock"/>
    <x v="36"/>
    <n v="72209"/>
    <x v="0"/>
    <x v="94"/>
    <x v="1"/>
    <x v="8"/>
    <x v="94"/>
    <n v="64.14"/>
    <n v="3"/>
    <n v="0"/>
    <n v="30.787199999999999"/>
  </r>
  <r>
    <n v="5537"/>
    <x v="2760"/>
    <x v="0"/>
    <x v="112"/>
    <d v="2013-06-08T00:00:00"/>
    <s v="First Class"/>
    <x v="242"/>
    <s v="Clytie Kelty"/>
    <x v="0"/>
    <s v="United States"/>
    <s v="Little Rock"/>
    <x v="36"/>
    <n v="72209"/>
    <x v="0"/>
    <x v="1065"/>
    <x v="1"/>
    <x v="8"/>
    <x v="1045"/>
    <n v="11.67"/>
    <n v="3"/>
    <n v="0"/>
    <n v="5.6015999999999995"/>
  </r>
  <r>
    <n v="5538"/>
    <x v="2760"/>
    <x v="0"/>
    <x v="112"/>
    <d v="2013-06-08T00:00:00"/>
    <s v="First Class"/>
    <x v="242"/>
    <s v="Clytie Kelty"/>
    <x v="0"/>
    <s v="United States"/>
    <s v="Little Rock"/>
    <x v="36"/>
    <n v="72209"/>
    <x v="0"/>
    <x v="1483"/>
    <x v="1"/>
    <x v="10"/>
    <x v="1461"/>
    <n v="12.96"/>
    <n v="2"/>
    <n v="0"/>
    <n v="6.2208000000000006"/>
  </r>
  <r>
    <n v="5539"/>
    <x v="2761"/>
    <x v="1"/>
    <x v="657"/>
    <d v="2012-04-20T00:00:00"/>
    <s v="Standard Class"/>
    <x v="196"/>
    <s v="Sonia Sunley"/>
    <x v="0"/>
    <s v="United States"/>
    <s v="Norfolk"/>
    <x v="8"/>
    <n v="68701"/>
    <x v="2"/>
    <x v="699"/>
    <x v="1"/>
    <x v="8"/>
    <x v="692"/>
    <n v="17.43"/>
    <n v="3"/>
    <n v="0"/>
    <n v="8.0177999999999994"/>
  </r>
  <r>
    <n v="5540"/>
    <x v="2762"/>
    <x v="3"/>
    <x v="1053"/>
    <d v="2014-05-27T00:00:00"/>
    <s v="Standard Class"/>
    <x v="97"/>
    <s v="Laurel Elliston"/>
    <x v="0"/>
    <s v="United States"/>
    <s v="Chicago"/>
    <x v="10"/>
    <n v="60653"/>
    <x v="2"/>
    <x v="70"/>
    <x v="0"/>
    <x v="1"/>
    <x v="70"/>
    <n v="181.98599999999999"/>
    <n v="2"/>
    <n v="0.3"/>
    <n v="-54.595799999999997"/>
  </r>
  <r>
    <n v="5541"/>
    <x v="2762"/>
    <x v="3"/>
    <x v="1053"/>
    <d v="2014-05-27T00:00:00"/>
    <s v="Standard Class"/>
    <x v="97"/>
    <s v="Laurel Elliston"/>
    <x v="0"/>
    <s v="United States"/>
    <s v="Chicago"/>
    <x v="10"/>
    <n v="60653"/>
    <x v="2"/>
    <x v="122"/>
    <x v="1"/>
    <x v="8"/>
    <x v="122"/>
    <n v="1.5919999999999996"/>
    <n v="2"/>
    <n v="0.8"/>
    <n v="-2.6268000000000002"/>
  </r>
  <r>
    <n v="5542"/>
    <x v="2762"/>
    <x v="3"/>
    <x v="1053"/>
    <d v="2014-05-27T00:00:00"/>
    <s v="Standard Class"/>
    <x v="97"/>
    <s v="Laurel Elliston"/>
    <x v="0"/>
    <s v="United States"/>
    <s v="Chicago"/>
    <x v="10"/>
    <n v="60653"/>
    <x v="2"/>
    <x v="660"/>
    <x v="1"/>
    <x v="14"/>
    <x v="654"/>
    <n v="22.344000000000001"/>
    <n v="3"/>
    <n v="0.2"/>
    <n v="2.5136999999999983"/>
  </r>
  <r>
    <n v="5543"/>
    <x v="2763"/>
    <x v="0"/>
    <x v="1054"/>
    <d v="2013-12-26T00:00:00"/>
    <s v="Standard Class"/>
    <x v="20"/>
    <s v="Erin Smith"/>
    <x v="1"/>
    <s v="United States"/>
    <s v="Tucson"/>
    <x v="16"/>
    <n v="85705"/>
    <x v="1"/>
    <x v="1746"/>
    <x v="0"/>
    <x v="3"/>
    <x v="1727"/>
    <n v="455.97"/>
    <n v="6"/>
    <n v="0.5"/>
    <n v="-218.86559999999997"/>
  </r>
  <r>
    <n v="5544"/>
    <x v="2763"/>
    <x v="0"/>
    <x v="1054"/>
    <d v="2013-12-26T00:00:00"/>
    <s v="Standard Class"/>
    <x v="20"/>
    <s v="Erin Smith"/>
    <x v="1"/>
    <s v="United States"/>
    <s v="Tucson"/>
    <x v="16"/>
    <n v="85705"/>
    <x v="1"/>
    <x v="1458"/>
    <x v="1"/>
    <x v="8"/>
    <x v="1435"/>
    <n v="10.440000000000001"/>
    <n v="6"/>
    <n v="0.7"/>
    <n v="-7.6559999999999988"/>
  </r>
  <r>
    <n v="5545"/>
    <x v="2763"/>
    <x v="0"/>
    <x v="1054"/>
    <d v="2013-12-26T00:00:00"/>
    <s v="Standard Class"/>
    <x v="20"/>
    <s v="Erin Smith"/>
    <x v="1"/>
    <s v="United States"/>
    <s v="Tucson"/>
    <x v="16"/>
    <n v="85705"/>
    <x v="1"/>
    <x v="530"/>
    <x v="1"/>
    <x v="8"/>
    <x v="525"/>
    <n v="5.2140000000000004"/>
    <n v="2"/>
    <n v="0.7"/>
    <n v="-4.1711999999999989"/>
  </r>
  <r>
    <n v="5546"/>
    <x v="2764"/>
    <x v="3"/>
    <x v="585"/>
    <d v="2014-09-27T00:00:00"/>
    <s v="Standard Class"/>
    <x v="450"/>
    <s v="Michael Granlund"/>
    <x v="2"/>
    <s v="United States"/>
    <s v="Concord"/>
    <x v="38"/>
    <n v="3301"/>
    <x v="3"/>
    <x v="146"/>
    <x v="1"/>
    <x v="4"/>
    <x v="146"/>
    <n v="67.400000000000006"/>
    <n v="5"/>
    <n v="0"/>
    <n v="17.523999999999997"/>
  </r>
  <r>
    <n v="5547"/>
    <x v="2765"/>
    <x v="3"/>
    <x v="210"/>
    <d v="2014-09-09T00:00:00"/>
    <s v="First Class"/>
    <x v="594"/>
    <s v="Justin MacKendrick"/>
    <x v="0"/>
    <s v="United States"/>
    <s v="Draper"/>
    <x v="7"/>
    <n v="84020"/>
    <x v="1"/>
    <x v="1598"/>
    <x v="0"/>
    <x v="5"/>
    <x v="1581"/>
    <n v="25.16"/>
    <n v="2"/>
    <n v="0"/>
    <n v="10.567200000000001"/>
  </r>
  <r>
    <n v="5548"/>
    <x v="2765"/>
    <x v="3"/>
    <x v="210"/>
    <d v="2014-09-09T00:00:00"/>
    <s v="First Class"/>
    <x v="594"/>
    <s v="Justin MacKendrick"/>
    <x v="0"/>
    <s v="United States"/>
    <s v="Draper"/>
    <x v="7"/>
    <n v="84020"/>
    <x v="1"/>
    <x v="1255"/>
    <x v="2"/>
    <x v="7"/>
    <x v="1230"/>
    <n v="126.56"/>
    <n v="4"/>
    <n v="0.2"/>
    <n v="47.459999999999994"/>
  </r>
  <r>
    <n v="5549"/>
    <x v="2766"/>
    <x v="2"/>
    <x v="683"/>
    <d v="2011-12-01T00:00:00"/>
    <s v="First Class"/>
    <x v="495"/>
    <s v="Sheri Gordon"/>
    <x v="0"/>
    <s v="United States"/>
    <s v="San Francisco"/>
    <x v="1"/>
    <n v="94109"/>
    <x v="1"/>
    <x v="937"/>
    <x v="1"/>
    <x v="9"/>
    <x v="921"/>
    <n v="43.68"/>
    <n v="3"/>
    <n v="0"/>
    <n v="11.793600000000001"/>
  </r>
  <r>
    <n v="5550"/>
    <x v="2766"/>
    <x v="2"/>
    <x v="683"/>
    <d v="2011-12-01T00:00:00"/>
    <s v="First Class"/>
    <x v="495"/>
    <s v="Sheri Gordon"/>
    <x v="0"/>
    <s v="United States"/>
    <s v="San Francisco"/>
    <x v="1"/>
    <n v="94109"/>
    <x v="1"/>
    <x v="808"/>
    <x v="2"/>
    <x v="11"/>
    <x v="798"/>
    <n v="139.92999999999998"/>
    <n v="7"/>
    <n v="0"/>
    <n v="34.982499999999987"/>
  </r>
  <r>
    <n v="5551"/>
    <x v="2767"/>
    <x v="2"/>
    <x v="607"/>
    <d v="2011-11-16T00:00:00"/>
    <s v="Standard Class"/>
    <x v="715"/>
    <s v="Darren Budd"/>
    <x v="1"/>
    <s v="United States"/>
    <s v="Houston"/>
    <x v="5"/>
    <n v="77036"/>
    <x v="2"/>
    <x v="1412"/>
    <x v="1"/>
    <x v="6"/>
    <x v="1390"/>
    <n v="2.6720000000000002"/>
    <n v="1"/>
    <n v="0.2"/>
    <n v="0.33399999999999974"/>
  </r>
  <r>
    <n v="5552"/>
    <x v="2767"/>
    <x v="2"/>
    <x v="607"/>
    <d v="2011-11-16T00:00:00"/>
    <s v="Standard Class"/>
    <x v="715"/>
    <s v="Darren Budd"/>
    <x v="1"/>
    <s v="United States"/>
    <s v="Houston"/>
    <x v="5"/>
    <n v="77036"/>
    <x v="2"/>
    <x v="1567"/>
    <x v="1"/>
    <x v="14"/>
    <x v="1549"/>
    <n v="16.656000000000002"/>
    <n v="6"/>
    <n v="0.2"/>
    <n v="-3.123000000000002"/>
  </r>
  <r>
    <n v="5553"/>
    <x v="2767"/>
    <x v="2"/>
    <x v="607"/>
    <d v="2011-11-16T00:00:00"/>
    <s v="Standard Class"/>
    <x v="715"/>
    <s v="Darren Budd"/>
    <x v="1"/>
    <s v="United States"/>
    <s v="Houston"/>
    <x v="5"/>
    <n v="77036"/>
    <x v="2"/>
    <x v="217"/>
    <x v="2"/>
    <x v="11"/>
    <x v="458"/>
    <n v="79.512000000000015"/>
    <n v="3"/>
    <n v="0.2"/>
    <n v="20.8719"/>
  </r>
  <r>
    <n v="5554"/>
    <x v="2767"/>
    <x v="2"/>
    <x v="607"/>
    <d v="2011-11-16T00:00:00"/>
    <s v="Standard Class"/>
    <x v="715"/>
    <s v="Darren Budd"/>
    <x v="1"/>
    <s v="United States"/>
    <s v="Houston"/>
    <x v="5"/>
    <n v="77036"/>
    <x v="2"/>
    <x v="260"/>
    <x v="1"/>
    <x v="10"/>
    <x v="257"/>
    <n v="36.288000000000011"/>
    <n v="7"/>
    <n v="0.2"/>
    <n v="12.700800000000001"/>
  </r>
  <r>
    <n v="5555"/>
    <x v="2767"/>
    <x v="2"/>
    <x v="607"/>
    <d v="2011-11-16T00:00:00"/>
    <s v="Standard Class"/>
    <x v="715"/>
    <s v="Darren Budd"/>
    <x v="1"/>
    <s v="United States"/>
    <s v="Houston"/>
    <x v="5"/>
    <n v="77036"/>
    <x v="2"/>
    <x v="899"/>
    <x v="0"/>
    <x v="0"/>
    <x v="883"/>
    <n v="67.993199999999987"/>
    <n v="1"/>
    <n v="0.32"/>
    <n v="-12.998700000000007"/>
  </r>
  <r>
    <n v="5556"/>
    <x v="2768"/>
    <x v="3"/>
    <x v="280"/>
    <d v="2014-10-07T00:00:00"/>
    <s v="Second Class"/>
    <x v="478"/>
    <s v="Jane Waco"/>
    <x v="1"/>
    <s v="United States"/>
    <s v="Montgomery"/>
    <x v="19"/>
    <n v="36116"/>
    <x v="0"/>
    <x v="1524"/>
    <x v="0"/>
    <x v="5"/>
    <x v="1502"/>
    <n v="10.16"/>
    <n v="2"/>
    <n v="0"/>
    <n v="3.4543999999999997"/>
  </r>
  <r>
    <n v="5557"/>
    <x v="2769"/>
    <x v="1"/>
    <x v="639"/>
    <d v="2012-12-18T00:00:00"/>
    <s v="Standard Class"/>
    <x v="470"/>
    <s v="Keith Dawkins"/>
    <x v="1"/>
    <s v="United States"/>
    <s v="Jackson"/>
    <x v="35"/>
    <n v="39212"/>
    <x v="0"/>
    <x v="1392"/>
    <x v="0"/>
    <x v="5"/>
    <x v="1369"/>
    <n v="6.16"/>
    <n v="2"/>
    <n v="0"/>
    <n v="1.9711999999999996"/>
  </r>
  <r>
    <n v="5558"/>
    <x v="2769"/>
    <x v="1"/>
    <x v="639"/>
    <d v="2012-12-18T00:00:00"/>
    <s v="Standard Class"/>
    <x v="470"/>
    <s v="Keith Dawkins"/>
    <x v="1"/>
    <s v="United States"/>
    <s v="Jackson"/>
    <x v="35"/>
    <n v="39212"/>
    <x v="0"/>
    <x v="1473"/>
    <x v="1"/>
    <x v="6"/>
    <x v="1451"/>
    <n v="56.3"/>
    <n v="2"/>
    <n v="0"/>
    <n v="15.764000000000003"/>
  </r>
  <r>
    <n v="5559"/>
    <x v="2770"/>
    <x v="1"/>
    <x v="401"/>
    <d v="2012-12-10T00:00:00"/>
    <s v="Standard Class"/>
    <x v="582"/>
    <s v="Ivan Liston"/>
    <x v="0"/>
    <s v="United States"/>
    <s v="North Las Vegas"/>
    <x v="33"/>
    <n v="89031"/>
    <x v="1"/>
    <x v="1747"/>
    <x v="1"/>
    <x v="10"/>
    <x v="1728"/>
    <n v="6.48"/>
    <n v="1"/>
    <n v="0"/>
    <n v="3.1104000000000003"/>
  </r>
  <r>
    <n v="5560"/>
    <x v="2770"/>
    <x v="1"/>
    <x v="401"/>
    <d v="2012-12-10T00:00:00"/>
    <s v="Standard Class"/>
    <x v="582"/>
    <s v="Ivan Liston"/>
    <x v="0"/>
    <s v="United States"/>
    <s v="North Las Vegas"/>
    <x v="33"/>
    <n v="89031"/>
    <x v="1"/>
    <x v="1244"/>
    <x v="1"/>
    <x v="4"/>
    <x v="1218"/>
    <n v="1325.8500000000001"/>
    <n v="5"/>
    <n v="0"/>
    <n v="238.65299999999991"/>
  </r>
  <r>
    <n v="5561"/>
    <x v="2770"/>
    <x v="1"/>
    <x v="401"/>
    <d v="2012-12-10T00:00:00"/>
    <s v="Standard Class"/>
    <x v="582"/>
    <s v="Ivan Liston"/>
    <x v="0"/>
    <s v="United States"/>
    <s v="North Las Vegas"/>
    <x v="33"/>
    <n v="89031"/>
    <x v="1"/>
    <x v="690"/>
    <x v="1"/>
    <x v="2"/>
    <x v="683"/>
    <n v="14.940000000000001"/>
    <n v="3"/>
    <n v="0"/>
    <n v="6.8723999999999998"/>
  </r>
  <r>
    <n v="5562"/>
    <x v="2771"/>
    <x v="3"/>
    <x v="185"/>
    <d v="2014-04-03T00:00:00"/>
    <s v="Second Class"/>
    <x v="531"/>
    <s v="Jim Epp"/>
    <x v="1"/>
    <s v="United States"/>
    <s v="Atlanta"/>
    <x v="32"/>
    <n v="30318"/>
    <x v="0"/>
    <x v="303"/>
    <x v="1"/>
    <x v="8"/>
    <x v="300"/>
    <n v="34.54"/>
    <n v="1"/>
    <n v="0"/>
    <n v="17.27"/>
  </r>
  <r>
    <n v="5563"/>
    <x v="2771"/>
    <x v="3"/>
    <x v="185"/>
    <d v="2014-04-03T00:00:00"/>
    <s v="Second Class"/>
    <x v="531"/>
    <s v="Jim Epp"/>
    <x v="1"/>
    <s v="United States"/>
    <s v="Atlanta"/>
    <x v="32"/>
    <n v="30318"/>
    <x v="0"/>
    <x v="306"/>
    <x v="2"/>
    <x v="16"/>
    <x v="303"/>
    <n v="2999.95"/>
    <n v="5"/>
    <n v="0"/>
    <n v="1439.9760000000001"/>
  </r>
  <r>
    <n v="5564"/>
    <x v="2771"/>
    <x v="3"/>
    <x v="185"/>
    <d v="2014-04-03T00:00:00"/>
    <s v="Second Class"/>
    <x v="531"/>
    <s v="Jim Epp"/>
    <x v="1"/>
    <s v="United States"/>
    <s v="Atlanta"/>
    <x v="32"/>
    <n v="30318"/>
    <x v="0"/>
    <x v="27"/>
    <x v="1"/>
    <x v="8"/>
    <x v="27"/>
    <n v="64.12"/>
    <n v="4"/>
    <n v="0"/>
    <n v="30.7776"/>
  </r>
  <r>
    <n v="5565"/>
    <x v="2772"/>
    <x v="3"/>
    <x v="677"/>
    <d v="2014-03-14T00:00:00"/>
    <s v="Same Day"/>
    <x v="711"/>
    <s v="Stephanie Ulpright"/>
    <x v="2"/>
    <s v="United States"/>
    <s v="Chicago"/>
    <x v="10"/>
    <n v="60610"/>
    <x v="2"/>
    <x v="1515"/>
    <x v="1"/>
    <x v="6"/>
    <x v="1493"/>
    <n v="19.456000000000003"/>
    <n v="4"/>
    <n v="0.2"/>
    <n v="2.188799999999997"/>
  </r>
  <r>
    <n v="5566"/>
    <x v="2772"/>
    <x v="3"/>
    <x v="677"/>
    <d v="2014-03-14T00:00:00"/>
    <s v="Same Day"/>
    <x v="711"/>
    <s v="Stephanie Ulpright"/>
    <x v="2"/>
    <s v="United States"/>
    <s v="Chicago"/>
    <x v="10"/>
    <n v="60610"/>
    <x v="2"/>
    <x v="1748"/>
    <x v="2"/>
    <x v="15"/>
    <x v="1729"/>
    <n v="209.98599999999999"/>
    <n v="2"/>
    <n v="0.3"/>
    <n v="8.9993999999999801"/>
  </r>
  <r>
    <n v="5567"/>
    <x v="2772"/>
    <x v="3"/>
    <x v="677"/>
    <d v="2014-03-14T00:00:00"/>
    <s v="Same Day"/>
    <x v="711"/>
    <s v="Stephanie Ulpright"/>
    <x v="2"/>
    <s v="United States"/>
    <s v="Chicago"/>
    <x v="10"/>
    <n v="60610"/>
    <x v="2"/>
    <x v="1453"/>
    <x v="1"/>
    <x v="6"/>
    <x v="1430"/>
    <n v="29.760000000000005"/>
    <n v="5"/>
    <n v="0.2"/>
    <n v="1.8599999999999994"/>
  </r>
  <r>
    <n v="5568"/>
    <x v="2772"/>
    <x v="3"/>
    <x v="677"/>
    <d v="2014-03-14T00:00:00"/>
    <s v="Same Day"/>
    <x v="711"/>
    <s v="Stephanie Ulpright"/>
    <x v="2"/>
    <s v="United States"/>
    <s v="Chicago"/>
    <x v="10"/>
    <n v="60610"/>
    <x v="2"/>
    <x v="1584"/>
    <x v="0"/>
    <x v="1"/>
    <x v="1566"/>
    <n v="89.768000000000001"/>
    <n v="1"/>
    <n v="0.3"/>
    <n v="-2.5647999999999982"/>
  </r>
  <r>
    <n v="5569"/>
    <x v="2772"/>
    <x v="3"/>
    <x v="677"/>
    <d v="2014-03-14T00:00:00"/>
    <s v="Same Day"/>
    <x v="711"/>
    <s v="Stephanie Ulpright"/>
    <x v="2"/>
    <s v="United States"/>
    <s v="Chicago"/>
    <x v="10"/>
    <n v="60610"/>
    <x v="2"/>
    <x v="306"/>
    <x v="2"/>
    <x v="16"/>
    <x v="303"/>
    <n v="959.98400000000004"/>
    <n v="2"/>
    <n v="0.2"/>
    <n v="335.99440000000004"/>
  </r>
  <r>
    <n v="5570"/>
    <x v="2772"/>
    <x v="3"/>
    <x v="677"/>
    <d v="2014-03-14T00:00:00"/>
    <s v="Same Day"/>
    <x v="711"/>
    <s v="Stephanie Ulpright"/>
    <x v="2"/>
    <s v="United States"/>
    <s v="Chicago"/>
    <x v="10"/>
    <n v="60610"/>
    <x v="2"/>
    <x v="548"/>
    <x v="1"/>
    <x v="10"/>
    <x v="543"/>
    <n v="15.552000000000003"/>
    <n v="3"/>
    <n v="0.2"/>
    <n v="5.6375999999999999"/>
  </r>
  <r>
    <n v="5571"/>
    <x v="2772"/>
    <x v="3"/>
    <x v="677"/>
    <d v="2014-03-14T00:00:00"/>
    <s v="Same Day"/>
    <x v="711"/>
    <s v="Stephanie Ulpright"/>
    <x v="2"/>
    <s v="United States"/>
    <s v="Chicago"/>
    <x v="10"/>
    <n v="60610"/>
    <x v="2"/>
    <x v="1300"/>
    <x v="2"/>
    <x v="7"/>
    <x v="1276"/>
    <n v="34.360000000000007"/>
    <n v="1"/>
    <n v="0.2"/>
    <n v="-7.3015000000000025"/>
  </r>
  <r>
    <n v="5572"/>
    <x v="2773"/>
    <x v="2"/>
    <x v="29"/>
    <d v="2011-12-09T00:00:00"/>
    <s v="Standard Class"/>
    <x v="105"/>
    <s v="Erin Ashbrook"/>
    <x v="1"/>
    <s v="United States"/>
    <s v="Columbus"/>
    <x v="24"/>
    <n v="43229"/>
    <x v="3"/>
    <x v="1522"/>
    <x v="1"/>
    <x v="10"/>
    <x v="1500"/>
    <n v="98.376000000000005"/>
    <n v="3"/>
    <n v="0.2"/>
    <n v="35.661300000000004"/>
  </r>
  <r>
    <n v="5573"/>
    <x v="2773"/>
    <x v="2"/>
    <x v="29"/>
    <d v="2011-12-09T00:00:00"/>
    <s v="Standard Class"/>
    <x v="105"/>
    <s v="Erin Ashbrook"/>
    <x v="1"/>
    <s v="United States"/>
    <s v="Columbus"/>
    <x v="24"/>
    <n v="43229"/>
    <x v="3"/>
    <x v="691"/>
    <x v="1"/>
    <x v="8"/>
    <x v="684"/>
    <n v="29.940000000000005"/>
    <n v="4"/>
    <n v="0.7"/>
    <n v="-23.952000000000005"/>
  </r>
  <r>
    <n v="5574"/>
    <x v="2773"/>
    <x v="2"/>
    <x v="29"/>
    <d v="2011-12-09T00:00:00"/>
    <s v="Standard Class"/>
    <x v="105"/>
    <s v="Erin Ashbrook"/>
    <x v="1"/>
    <s v="United States"/>
    <s v="Columbus"/>
    <x v="24"/>
    <n v="43229"/>
    <x v="3"/>
    <x v="1749"/>
    <x v="1"/>
    <x v="10"/>
    <x v="1730"/>
    <n v="17.472000000000001"/>
    <n v="3"/>
    <n v="0.2"/>
    <n v="5.6783999999999981"/>
  </r>
  <r>
    <n v="5575"/>
    <x v="2773"/>
    <x v="2"/>
    <x v="29"/>
    <d v="2011-12-09T00:00:00"/>
    <s v="Standard Class"/>
    <x v="105"/>
    <s v="Erin Ashbrook"/>
    <x v="1"/>
    <s v="United States"/>
    <s v="Columbus"/>
    <x v="24"/>
    <n v="43229"/>
    <x v="3"/>
    <x v="1750"/>
    <x v="2"/>
    <x v="7"/>
    <x v="1731"/>
    <n v="36.738"/>
    <n v="1"/>
    <n v="0.4"/>
    <n v="-9.1845000000000034"/>
  </r>
  <r>
    <n v="5576"/>
    <x v="2773"/>
    <x v="2"/>
    <x v="29"/>
    <d v="2011-12-09T00:00:00"/>
    <s v="Standard Class"/>
    <x v="105"/>
    <s v="Erin Ashbrook"/>
    <x v="1"/>
    <s v="United States"/>
    <s v="Columbus"/>
    <x v="24"/>
    <n v="43229"/>
    <x v="3"/>
    <x v="1187"/>
    <x v="2"/>
    <x v="7"/>
    <x v="1164"/>
    <n v="179.93999999999997"/>
    <n v="2"/>
    <n v="0.4"/>
    <n v="-44.984999999999999"/>
  </r>
  <r>
    <n v="5577"/>
    <x v="2774"/>
    <x v="0"/>
    <x v="939"/>
    <d v="2013-12-17T00:00:00"/>
    <s v="Standard Class"/>
    <x v="167"/>
    <s v="Roy Französisch"/>
    <x v="0"/>
    <s v="United States"/>
    <s v="Pasadena"/>
    <x v="1"/>
    <n v="91104"/>
    <x v="1"/>
    <x v="441"/>
    <x v="0"/>
    <x v="5"/>
    <x v="436"/>
    <n v="383.64"/>
    <n v="6"/>
    <n v="0"/>
    <n v="122.76479999999999"/>
  </r>
  <r>
    <n v="5578"/>
    <x v="2774"/>
    <x v="0"/>
    <x v="939"/>
    <d v="2013-12-17T00:00:00"/>
    <s v="Standard Class"/>
    <x v="167"/>
    <s v="Roy Französisch"/>
    <x v="0"/>
    <s v="United States"/>
    <s v="Pasadena"/>
    <x v="1"/>
    <n v="91104"/>
    <x v="1"/>
    <x v="551"/>
    <x v="1"/>
    <x v="9"/>
    <x v="545"/>
    <n v="56.519999999999996"/>
    <n v="3"/>
    <n v="0"/>
    <n v="15.8256"/>
  </r>
  <r>
    <n v="5579"/>
    <x v="2775"/>
    <x v="3"/>
    <x v="428"/>
    <d v="2014-09-15T00:00:00"/>
    <s v="Second Class"/>
    <x v="702"/>
    <s v="Liz Carlisle"/>
    <x v="0"/>
    <s v="United States"/>
    <s v="Los Angeles"/>
    <x v="1"/>
    <n v="90004"/>
    <x v="1"/>
    <x v="950"/>
    <x v="1"/>
    <x v="6"/>
    <x v="934"/>
    <n v="6.56"/>
    <n v="2"/>
    <n v="0"/>
    <n v="1.9023999999999992"/>
  </r>
  <r>
    <n v="5580"/>
    <x v="2775"/>
    <x v="3"/>
    <x v="428"/>
    <d v="2014-09-15T00:00:00"/>
    <s v="Second Class"/>
    <x v="702"/>
    <s v="Liz Carlisle"/>
    <x v="0"/>
    <s v="United States"/>
    <s v="Los Angeles"/>
    <x v="1"/>
    <n v="90004"/>
    <x v="1"/>
    <x v="1225"/>
    <x v="0"/>
    <x v="1"/>
    <x v="1200"/>
    <n v="243.92"/>
    <n v="5"/>
    <n v="0.2"/>
    <n v="-15.245000000000005"/>
  </r>
  <r>
    <n v="5581"/>
    <x v="2775"/>
    <x v="3"/>
    <x v="428"/>
    <d v="2014-09-15T00:00:00"/>
    <s v="Second Class"/>
    <x v="702"/>
    <s v="Liz Carlisle"/>
    <x v="0"/>
    <s v="United States"/>
    <s v="Los Angeles"/>
    <x v="1"/>
    <n v="90004"/>
    <x v="1"/>
    <x v="1714"/>
    <x v="1"/>
    <x v="10"/>
    <x v="1692"/>
    <n v="47.52"/>
    <n v="9"/>
    <n v="0"/>
    <n v="22.809600000000003"/>
  </r>
  <r>
    <n v="5582"/>
    <x v="2776"/>
    <x v="3"/>
    <x v="1055"/>
    <d v="2014-10-09T00:00:00"/>
    <s v="Standard Class"/>
    <x v="28"/>
    <s v="Paul Stevenson"/>
    <x v="2"/>
    <s v="United States"/>
    <s v="Clinton"/>
    <x v="39"/>
    <n v="20735"/>
    <x v="3"/>
    <x v="891"/>
    <x v="0"/>
    <x v="5"/>
    <x v="875"/>
    <n v="19.98"/>
    <n v="1"/>
    <n v="0"/>
    <n v="8.5914000000000019"/>
  </r>
  <r>
    <n v="5583"/>
    <x v="2777"/>
    <x v="0"/>
    <x v="195"/>
    <d v="2013-05-14T00:00:00"/>
    <s v="Standard Class"/>
    <x v="28"/>
    <s v="Paul Stevenson"/>
    <x v="2"/>
    <s v="United States"/>
    <s v="New York City"/>
    <x v="15"/>
    <n v="10024"/>
    <x v="3"/>
    <x v="902"/>
    <x v="1"/>
    <x v="6"/>
    <x v="885"/>
    <n v="8"/>
    <n v="5"/>
    <n v="0"/>
    <n v="3.4400000000000008"/>
  </r>
  <r>
    <n v="5584"/>
    <x v="2778"/>
    <x v="2"/>
    <x v="534"/>
    <d v="2011-12-19T00:00:00"/>
    <s v="Second Class"/>
    <x v="123"/>
    <s v="Jas O'Carroll"/>
    <x v="0"/>
    <s v="United States"/>
    <s v="San Diego"/>
    <x v="1"/>
    <n v="92037"/>
    <x v="1"/>
    <x v="1392"/>
    <x v="0"/>
    <x v="5"/>
    <x v="1369"/>
    <n v="6.16"/>
    <n v="2"/>
    <n v="0"/>
    <n v="1.9711999999999996"/>
  </r>
  <r>
    <n v="5585"/>
    <x v="2779"/>
    <x v="3"/>
    <x v="329"/>
    <d v="2014-12-05T00:00:00"/>
    <s v="Standard Class"/>
    <x v="163"/>
    <s v="Victor Preis"/>
    <x v="2"/>
    <s v="United States"/>
    <s v="New York City"/>
    <x v="15"/>
    <n v="10011"/>
    <x v="3"/>
    <x v="1751"/>
    <x v="1"/>
    <x v="4"/>
    <x v="1732"/>
    <n v="83.56"/>
    <n v="4"/>
    <n v="0"/>
    <n v="1.6711999999999989"/>
  </r>
  <r>
    <n v="5586"/>
    <x v="2779"/>
    <x v="3"/>
    <x v="329"/>
    <d v="2014-12-05T00:00:00"/>
    <s v="Standard Class"/>
    <x v="163"/>
    <s v="Victor Preis"/>
    <x v="2"/>
    <s v="United States"/>
    <s v="New York City"/>
    <x v="15"/>
    <n v="10011"/>
    <x v="3"/>
    <x v="1752"/>
    <x v="2"/>
    <x v="7"/>
    <x v="1733"/>
    <n v="546.06000000000006"/>
    <n v="3"/>
    <n v="0"/>
    <n v="163.81799999999998"/>
  </r>
  <r>
    <n v="5587"/>
    <x v="2779"/>
    <x v="3"/>
    <x v="329"/>
    <d v="2014-12-05T00:00:00"/>
    <s v="Standard Class"/>
    <x v="163"/>
    <s v="Victor Preis"/>
    <x v="2"/>
    <s v="United States"/>
    <s v="New York City"/>
    <x v="15"/>
    <n v="10011"/>
    <x v="3"/>
    <x v="435"/>
    <x v="1"/>
    <x v="4"/>
    <x v="430"/>
    <n v="269.49"/>
    <n v="3"/>
    <n v="0"/>
    <n v="5.3897999999999939"/>
  </r>
  <r>
    <n v="5588"/>
    <x v="2780"/>
    <x v="1"/>
    <x v="531"/>
    <d v="2012-03-20T00:00:00"/>
    <s v="First Class"/>
    <x v="315"/>
    <s v="Guy Armstrong"/>
    <x v="0"/>
    <s v="United States"/>
    <s v="Lancaster"/>
    <x v="1"/>
    <n v="93534"/>
    <x v="1"/>
    <x v="845"/>
    <x v="1"/>
    <x v="13"/>
    <x v="831"/>
    <n v="10.9"/>
    <n v="5"/>
    <n v="0"/>
    <n v="3.5970000000000004"/>
  </r>
  <r>
    <n v="5589"/>
    <x v="2781"/>
    <x v="2"/>
    <x v="866"/>
    <d v="2011-07-24T00:00:00"/>
    <s v="Standard Class"/>
    <x v="670"/>
    <s v="Eugene Moren"/>
    <x v="2"/>
    <s v="United States"/>
    <s v="Great Falls"/>
    <x v="37"/>
    <n v="59405"/>
    <x v="1"/>
    <x v="733"/>
    <x v="1"/>
    <x v="8"/>
    <x v="725"/>
    <n v="6.0960000000000001"/>
    <n v="2"/>
    <n v="0.2"/>
    <n v="2.2098"/>
  </r>
  <r>
    <n v="5590"/>
    <x v="2782"/>
    <x v="0"/>
    <x v="16"/>
    <d v="2013-12-12T00:00:00"/>
    <s v="Second Class"/>
    <x v="140"/>
    <s v="Doug Bickford"/>
    <x v="0"/>
    <s v="United States"/>
    <s v="San Francisco"/>
    <x v="1"/>
    <n v="94110"/>
    <x v="1"/>
    <x v="75"/>
    <x v="1"/>
    <x v="4"/>
    <x v="75"/>
    <n v="34.049999999999997"/>
    <n v="3"/>
    <n v="0"/>
    <n v="9.5340000000000025"/>
  </r>
  <r>
    <n v="5591"/>
    <x v="2782"/>
    <x v="0"/>
    <x v="16"/>
    <d v="2013-12-12T00:00:00"/>
    <s v="Second Class"/>
    <x v="140"/>
    <s v="Doug Bickford"/>
    <x v="0"/>
    <s v="United States"/>
    <s v="San Francisco"/>
    <x v="1"/>
    <n v="94110"/>
    <x v="1"/>
    <x v="718"/>
    <x v="1"/>
    <x v="4"/>
    <x v="710"/>
    <n v="352.38"/>
    <n v="2"/>
    <n v="0"/>
    <n v="81.047399999999982"/>
  </r>
  <r>
    <n v="5592"/>
    <x v="2783"/>
    <x v="2"/>
    <x v="303"/>
    <d v="2011-10-18T00:00:00"/>
    <s v="Second Class"/>
    <x v="504"/>
    <s v="Marina Lichtenstein"/>
    <x v="1"/>
    <s v="United States"/>
    <s v="Lakewood"/>
    <x v="30"/>
    <n v="8701"/>
    <x v="3"/>
    <x v="812"/>
    <x v="0"/>
    <x v="1"/>
    <x v="801"/>
    <n v="245.98"/>
    <n v="2"/>
    <n v="0"/>
    <n v="27.057799999999986"/>
  </r>
  <r>
    <n v="5593"/>
    <x v="2783"/>
    <x v="2"/>
    <x v="303"/>
    <d v="2011-10-18T00:00:00"/>
    <s v="Second Class"/>
    <x v="504"/>
    <s v="Marina Lichtenstein"/>
    <x v="1"/>
    <s v="United States"/>
    <s v="Lakewood"/>
    <x v="30"/>
    <n v="8701"/>
    <x v="3"/>
    <x v="92"/>
    <x v="1"/>
    <x v="8"/>
    <x v="92"/>
    <n v="18.940000000000001"/>
    <n v="1"/>
    <n v="0"/>
    <n v="9.4700000000000006"/>
  </r>
  <r>
    <n v="5594"/>
    <x v="2784"/>
    <x v="3"/>
    <x v="123"/>
    <d v="2014-11-26T00:00:00"/>
    <s v="Standard Class"/>
    <x v="371"/>
    <s v="Jennifer Halladay"/>
    <x v="0"/>
    <s v="United States"/>
    <s v="Cleveland"/>
    <x v="24"/>
    <n v="44105"/>
    <x v="3"/>
    <x v="697"/>
    <x v="1"/>
    <x v="8"/>
    <x v="690"/>
    <n v="59.913000000000011"/>
    <n v="7"/>
    <n v="0.7"/>
    <n v="-45.933299999999988"/>
  </r>
  <r>
    <n v="5595"/>
    <x v="2785"/>
    <x v="3"/>
    <x v="241"/>
    <d v="2014-09-25T00:00:00"/>
    <s v="Same Day"/>
    <x v="162"/>
    <s v="Bart Pistole"/>
    <x v="1"/>
    <s v="United States"/>
    <s v="Lawrence"/>
    <x v="31"/>
    <n v="1841"/>
    <x v="3"/>
    <x v="469"/>
    <x v="2"/>
    <x v="7"/>
    <x v="465"/>
    <n v="391.98"/>
    <n v="2"/>
    <n v="0"/>
    <n v="109.75440000000003"/>
  </r>
  <r>
    <n v="5596"/>
    <x v="2785"/>
    <x v="3"/>
    <x v="241"/>
    <d v="2014-09-25T00:00:00"/>
    <s v="Same Day"/>
    <x v="162"/>
    <s v="Bart Pistole"/>
    <x v="1"/>
    <s v="United States"/>
    <s v="Lawrence"/>
    <x v="31"/>
    <n v="1841"/>
    <x v="3"/>
    <x v="1285"/>
    <x v="2"/>
    <x v="7"/>
    <x v="1262"/>
    <n v="437.84999999999997"/>
    <n v="3"/>
    <n v="0"/>
    <n v="131.35499999999996"/>
  </r>
  <r>
    <n v="5597"/>
    <x v="2786"/>
    <x v="1"/>
    <x v="12"/>
    <d v="2012-09-29T00:00:00"/>
    <s v="Standard Class"/>
    <x v="766"/>
    <s v="Sarah Brown"/>
    <x v="0"/>
    <s v="United States"/>
    <s v="Concord"/>
    <x v="38"/>
    <n v="3301"/>
    <x v="3"/>
    <x v="141"/>
    <x v="1"/>
    <x v="8"/>
    <x v="141"/>
    <n v="68.62"/>
    <n v="2"/>
    <n v="0"/>
    <n v="32.251400000000004"/>
  </r>
  <r>
    <n v="5598"/>
    <x v="2787"/>
    <x v="3"/>
    <x v="778"/>
    <d v="2014-02-21T00:00:00"/>
    <s v="Standard Class"/>
    <x v="647"/>
    <s v="Stewart Visinsky"/>
    <x v="0"/>
    <s v="United States"/>
    <s v="Baltimore"/>
    <x v="39"/>
    <n v="21215"/>
    <x v="3"/>
    <x v="1059"/>
    <x v="1"/>
    <x v="14"/>
    <x v="1039"/>
    <n v="25.02"/>
    <n v="3"/>
    <n v="0"/>
    <n v="6.5052000000000003"/>
  </r>
  <r>
    <n v="5599"/>
    <x v="2787"/>
    <x v="3"/>
    <x v="778"/>
    <d v="2014-02-21T00:00:00"/>
    <s v="Standard Class"/>
    <x v="647"/>
    <s v="Stewart Visinsky"/>
    <x v="0"/>
    <s v="United States"/>
    <s v="Baltimore"/>
    <x v="39"/>
    <n v="21215"/>
    <x v="3"/>
    <x v="1742"/>
    <x v="1"/>
    <x v="6"/>
    <x v="1722"/>
    <n v="10.709999999999999"/>
    <n v="3"/>
    <n v="0"/>
    <n v="2.7845999999999997"/>
  </r>
  <r>
    <n v="5600"/>
    <x v="2788"/>
    <x v="2"/>
    <x v="462"/>
    <d v="2011-10-03T00:00:00"/>
    <s v="Same Day"/>
    <x v="157"/>
    <s v="Denny Ordway"/>
    <x v="0"/>
    <s v="United States"/>
    <s v="Columbus"/>
    <x v="24"/>
    <n v="43229"/>
    <x v="3"/>
    <x v="1753"/>
    <x v="1"/>
    <x v="6"/>
    <x v="1734"/>
    <n v="55.984000000000009"/>
    <n v="2"/>
    <n v="0.2"/>
    <n v="4.1987999999999985"/>
  </r>
  <r>
    <n v="5601"/>
    <x v="2788"/>
    <x v="2"/>
    <x v="462"/>
    <d v="2011-10-03T00:00:00"/>
    <s v="Same Day"/>
    <x v="157"/>
    <s v="Denny Ordway"/>
    <x v="0"/>
    <s v="United States"/>
    <s v="Columbus"/>
    <x v="24"/>
    <n v="43229"/>
    <x v="3"/>
    <x v="135"/>
    <x v="1"/>
    <x v="12"/>
    <x v="135"/>
    <n v="14.480000000000002"/>
    <n v="5"/>
    <n v="0.2"/>
    <n v="4.8869999999999987"/>
  </r>
  <r>
    <n v="5602"/>
    <x v="2788"/>
    <x v="2"/>
    <x v="462"/>
    <d v="2011-10-03T00:00:00"/>
    <s v="Same Day"/>
    <x v="157"/>
    <s v="Denny Ordway"/>
    <x v="0"/>
    <s v="United States"/>
    <s v="Columbus"/>
    <x v="24"/>
    <n v="43229"/>
    <x v="3"/>
    <x v="1089"/>
    <x v="2"/>
    <x v="11"/>
    <x v="1070"/>
    <n v="142.488"/>
    <n v="3"/>
    <n v="0.2"/>
    <n v="-3.5622000000000043"/>
  </r>
  <r>
    <n v="5603"/>
    <x v="2789"/>
    <x v="0"/>
    <x v="278"/>
    <d v="2013-08-30T00:00:00"/>
    <s v="Second Class"/>
    <x v="422"/>
    <s v="Todd Boyes"/>
    <x v="1"/>
    <s v="United States"/>
    <s v="Houston"/>
    <x v="5"/>
    <n v="77041"/>
    <x v="2"/>
    <x v="1754"/>
    <x v="1"/>
    <x v="4"/>
    <x v="1735"/>
    <n v="14.16"/>
    <n v="1"/>
    <n v="0.2"/>
    <n v="1.0620000000000003"/>
  </r>
  <r>
    <n v="5604"/>
    <x v="2789"/>
    <x v="0"/>
    <x v="278"/>
    <d v="2013-08-30T00:00:00"/>
    <s v="Second Class"/>
    <x v="422"/>
    <s v="Todd Boyes"/>
    <x v="1"/>
    <s v="United States"/>
    <s v="Houston"/>
    <x v="5"/>
    <n v="77041"/>
    <x v="2"/>
    <x v="1673"/>
    <x v="1"/>
    <x v="10"/>
    <x v="1652"/>
    <n v="79.920000000000016"/>
    <n v="5"/>
    <n v="0.2"/>
    <n v="27.972000000000001"/>
  </r>
  <r>
    <n v="5605"/>
    <x v="2790"/>
    <x v="1"/>
    <x v="155"/>
    <d v="2012-12-07T00:00:00"/>
    <s v="Standard Class"/>
    <x v="510"/>
    <s v="Bill Stewart"/>
    <x v="1"/>
    <s v="United States"/>
    <s v="New York City"/>
    <x v="15"/>
    <n v="10011"/>
    <x v="3"/>
    <x v="1681"/>
    <x v="1"/>
    <x v="8"/>
    <x v="1660"/>
    <n v="590.35199999999998"/>
    <n v="6"/>
    <n v="0.2"/>
    <n v="206.62319999999997"/>
  </r>
  <r>
    <n v="5606"/>
    <x v="2791"/>
    <x v="0"/>
    <x v="873"/>
    <d v="2013-09-26T00:00:00"/>
    <s v="Standard Class"/>
    <x v="524"/>
    <s v="Filia McAdams"/>
    <x v="1"/>
    <s v="United States"/>
    <s v="Greensboro"/>
    <x v="3"/>
    <n v="27405"/>
    <x v="0"/>
    <x v="1445"/>
    <x v="0"/>
    <x v="5"/>
    <x v="1423"/>
    <n v="17.088000000000001"/>
    <n v="2"/>
    <n v="0.2"/>
    <n v="1.0679999999999996"/>
  </r>
  <r>
    <n v="5607"/>
    <x v="2791"/>
    <x v="0"/>
    <x v="873"/>
    <d v="2013-09-26T00:00:00"/>
    <s v="Standard Class"/>
    <x v="524"/>
    <s v="Filia McAdams"/>
    <x v="1"/>
    <s v="United States"/>
    <s v="Greensboro"/>
    <x v="3"/>
    <n v="27405"/>
    <x v="0"/>
    <x v="812"/>
    <x v="0"/>
    <x v="1"/>
    <x v="801"/>
    <n v="98.391999999999996"/>
    <n v="1"/>
    <n v="0.2"/>
    <n v="-11.069100000000006"/>
  </r>
  <r>
    <n v="5608"/>
    <x v="2792"/>
    <x v="3"/>
    <x v="613"/>
    <d v="2014-04-01T00:00:00"/>
    <s v="Standard Class"/>
    <x v="252"/>
    <s v="John Lee"/>
    <x v="0"/>
    <s v="United States"/>
    <s v="New York City"/>
    <x v="15"/>
    <n v="10024"/>
    <x v="3"/>
    <x v="147"/>
    <x v="1"/>
    <x v="6"/>
    <x v="147"/>
    <n v="11.05"/>
    <n v="5"/>
    <n v="0"/>
    <n v="2.9835000000000003"/>
  </r>
  <r>
    <n v="5609"/>
    <x v="2793"/>
    <x v="1"/>
    <x v="401"/>
    <d v="2012-12-11T00:00:00"/>
    <s v="Standard Class"/>
    <x v="578"/>
    <s v="Art Ferguson"/>
    <x v="0"/>
    <s v="United States"/>
    <s v="San Francisco"/>
    <x v="1"/>
    <n v="94109"/>
    <x v="1"/>
    <x v="1034"/>
    <x v="1"/>
    <x v="9"/>
    <x v="1016"/>
    <n v="7.78"/>
    <n v="2"/>
    <n v="0"/>
    <n v="2.0228000000000002"/>
  </r>
  <r>
    <n v="5610"/>
    <x v="2794"/>
    <x v="3"/>
    <x v="515"/>
    <d v="2014-09-06T00:00:00"/>
    <s v="Standard Class"/>
    <x v="767"/>
    <s v="Barry Gonzalez"/>
    <x v="0"/>
    <s v="United States"/>
    <s v="Monroe"/>
    <x v="28"/>
    <n v="71203"/>
    <x v="0"/>
    <x v="764"/>
    <x v="2"/>
    <x v="11"/>
    <x v="756"/>
    <n v="659.9"/>
    <n v="2"/>
    <n v="0"/>
    <n v="217.76699999999994"/>
  </r>
  <r>
    <n v="5611"/>
    <x v="2795"/>
    <x v="1"/>
    <x v="348"/>
    <d v="2012-10-07T00:00:00"/>
    <s v="First Class"/>
    <x v="93"/>
    <s v="Maria Bertelson"/>
    <x v="0"/>
    <s v="United States"/>
    <s v="Cincinnati"/>
    <x v="24"/>
    <n v="45231"/>
    <x v="3"/>
    <x v="176"/>
    <x v="2"/>
    <x v="11"/>
    <x v="175"/>
    <n v="53.040000000000006"/>
    <n v="3"/>
    <n v="0.2"/>
    <n v="-4.6409999999999982"/>
  </r>
  <r>
    <n v="5612"/>
    <x v="2796"/>
    <x v="3"/>
    <x v="238"/>
    <d v="2014-08-23T00:00:00"/>
    <s v="Standard Class"/>
    <x v="304"/>
    <s v="Helen Wasserman"/>
    <x v="1"/>
    <s v="United States"/>
    <s v="Seattle"/>
    <x v="4"/>
    <n v="98105"/>
    <x v="1"/>
    <x v="695"/>
    <x v="2"/>
    <x v="11"/>
    <x v="1053"/>
    <n v="843.9"/>
    <n v="2"/>
    <n v="0"/>
    <n v="371.31600000000003"/>
  </r>
  <r>
    <n v="5613"/>
    <x v="2796"/>
    <x v="3"/>
    <x v="238"/>
    <d v="2014-08-23T00:00:00"/>
    <s v="Standard Class"/>
    <x v="304"/>
    <s v="Helen Wasserman"/>
    <x v="1"/>
    <s v="United States"/>
    <s v="Seattle"/>
    <x v="4"/>
    <n v="98105"/>
    <x v="1"/>
    <x v="577"/>
    <x v="2"/>
    <x v="11"/>
    <x v="572"/>
    <n v="1496.16"/>
    <n v="9"/>
    <n v="0"/>
    <n v="224.42400000000006"/>
  </r>
  <r>
    <n v="5614"/>
    <x v="2797"/>
    <x v="0"/>
    <x v="1056"/>
    <d v="2013-02-07T00:00:00"/>
    <s v="Standard Class"/>
    <x v="455"/>
    <s v="Adrian Barton"/>
    <x v="0"/>
    <s v="United States"/>
    <s v="New York City"/>
    <x v="15"/>
    <n v="10011"/>
    <x v="3"/>
    <x v="1755"/>
    <x v="1"/>
    <x v="4"/>
    <x v="1736"/>
    <n v="117.96"/>
    <n v="2"/>
    <n v="0"/>
    <n v="5.8979999999999961"/>
  </r>
  <r>
    <n v="5615"/>
    <x v="2798"/>
    <x v="0"/>
    <x v="828"/>
    <d v="2013-08-28T00:00:00"/>
    <s v="Standard Class"/>
    <x v="687"/>
    <s v="Jennifer Patt"/>
    <x v="1"/>
    <s v="United States"/>
    <s v="New York City"/>
    <x v="15"/>
    <n v="10035"/>
    <x v="3"/>
    <x v="319"/>
    <x v="1"/>
    <x v="6"/>
    <x v="316"/>
    <n v="21.299999999999997"/>
    <n v="5"/>
    <n v="0"/>
    <n v="8.7330000000000005"/>
  </r>
  <r>
    <n v="5616"/>
    <x v="2798"/>
    <x v="0"/>
    <x v="828"/>
    <d v="2013-08-28T00:00:00"/>
    <s v="Standard Class"/>
    <x v="687"/>
    <s v="Jennifer Patt"/>
    <x v="1"/>
    <s v="United States"/>
    <s v="New York City"/>
    <x v="15"/>
    <n v="10035"/>
    <x v="3"/>
    <x v="77"/>
    <x v="1"/>
    <x v="9"/>
    <x v="77"/>
    <n v="1040.8"/>
    <n v="5"/>
    <n v="0"/>
    <n v="281.01600000000008"/>
  </r>
  <r>
    <n v="5617"/>
    <x v="2798"/>
    <x v="0"/>
    <x v="828"/>
    <d v="2013-08-28T00:00:00"/>
    <s v="Standard Class"/>
    <x v="687"/>
    <s v="Jennifer Patt"/>
    <x v="1"/>
    <s v="United States"/>
    <s v="New York City"/>
    <x v="15"/>
    <n v="10035"/>
    <x v="3"/>
    <x v="563"/>
    <x v="1"/>
    <x v="6"/>
    <x v="558"/>
    <n v="29.339999999999996"/>
    <n v="6"/>
    <n v="0"/>
    <n v="7.9218000000000002"/>
  </r>
  <r>
    <n v="5618"/>
    <x v="2799"/>
    <x v="3"/>
    <x v="160"/>
    <d v="2014-07-05T00:00:00"/>
    <s v="Standard Class"/>
    <x v="1"/>
    <s v="Darrin Van Huff"/>
    <x v="1"/>
    <s v="United States"/>
    <s v="Memphis"/>
    <x v="18"/>
    <n v="38109"/>
    <x v="0"/>
    <x v="1122"/>
    <x v="0"/>
    <x v="5"/>
    <x v="1101"/>
    <n v="19.52"/>
    <n v="2"/>
    <n v="0.2"/>
    <n v="5.3680000000000012"/>
  </r>
  <r>
    <n v="5619"/>
    <x v="2800"/>
    <x v="1"/>
    <x v="227"/>
    <d v="2012-09-21T00:00:00"/>
    <s v="First Class"/>
    <x v="496"/>
    <s v="Charlotte Melton"/>
    <x v="0"/>
    <s v="United States"/>
    <s v="San Diego"/>
    <x v="1"/>
    <n v="92105"/>
    <x v="1"/>
    <x v="16"/>
    <x v="1"/>
    <x v="4"/>
    <x v="16"/>
    <n v="443.92"/>
    <n v="4"/>
    <n v="0"/>
    <n v="8.8783999999999992"/>
  </r>
  <r>
    <n v="5620"/>
    <x v="2801"/>
    <x v="0"/>
    <x v="477"/>
    <d v="2013-10-01T00:00:00"/>
    <s v="Standard Class"/>
    <x v="281"/>
    <s v="Steve Chapman"/>
    <x v="1"/>
    <s v="United States"/>
    <s v="La Crosse"/>
    <x v="6"/>
    <n v="54601"/>
    <x v="2"/>
    <x v="295"/>
    <x v="2"/>
    <x v="11"/>
    <x v="292"/>
    <n v="499.95"/>
    <n v="5"/>
    <n v="0"/>
    <n v="174.98249999999999"/>
  </r>
  <r>
    <n v="5621"/>
    <x v="2801"/>
    <x v="0"/>
    <x v="477"/>
    <d v="2013-10-01T00:00:00"/>
    <s v="Standard Class"/>
    <x v="281"/>
    <s v="Steve Chapman"/>
    <x v="1"/>
    <s v="United States"/>
    <s v="La Crosse"/>
    <x v="6"/>
    <n v="54601"/>
    <x v="2"/>
    <x v="1279"/>
    <x v="1"/>
    <x v="6"/>
    <x v="1255"/>
    <n v="3.04"/>
    <n v="1"/>
    <n v="0"/>
    <n v="1.0335999999999999"/>
  </r>
  <r>
    <n v="5622"/>
    <x v="2801"/>
    <x v="0"/>
    <x v="477"/>
    <d v="2013-10-01T00:00:00"/>
    <s v="Standard Class"/>
    <x v="281"/>
    <s v="Steve Chapman"/>
    <x v="1"/>
    <s v="United States"/>
    <s v="La Crosse"/>
    <x v="6"/>
    <n v="54601"/>
    <x v="2"/>
    <x v="38"/>
    <x v="0"/>
    <x v="1"/>
    <x v="38"/>
    <n v="201.96"/>
    <n v="2"/>
    <n v="0"/>
    <n v="50.490000000000009"/>
  </r>
  <r>
    <n v="5623"/>
    <x v="2801"/>
    <x v="0"/>
    <x v="477"/>
    <d v="2013-10-01T00:00:00"/>
    <s v="Standard Class"/>
    <x v="281"/>
    <s v="Steve Chapman"/>
    <x v="1"/>
    <s v="United States"/>
    <s v="La Crosse"/>
    <x v="6"/>
    <n v="54601"/>
    <x v="2"/>
    <x v="1466"/>
    <x v="0"/>
    <x v="5"/>
    <x v="1443"/>
    <n v="68.64"/>
    <n v="11"/>
    <n v="0"/>
    <n v="17.160000000000004"/>
  </r>
  <r>
    <n v="5624"/>
    <x v="2802"/>
    <x v="0"/>
    <x v="1057"/>
    <d v="2013-10-29T00:00:00"/>
    <s v="Second Class"/>
    <x v="100"/>
    <s v="Victoria Wilson"/>
    <x v="1"/>
    <s v="United States"/>
    <s v="Los Angeles"/>
    <x v="1"/>
    <n v="90032"/>
    <x v="1"/>
    <x v="1072"/>
    <x v="2"/>
    <x v="11"/>
    <x v="1052"/>
    <n v="100"/>
    <n v="4"/>
    <n v="0"/>
    <n v="21"/>
  </r>
  <r>
    <n v="5625"/>
    <x v="2802"/>
    <x v="0"/>
    <x v="1057"/>
    <d v="2013-10-29T00:00:00"/>
    <s v="Second Class"/>
    <x v="100"/>
    <s v="Victoria Wilson"/>
    <x v="1"/>
    <s v="United States"/>
    <s v="Los Angeles"/>
    <x v="1"/>
    <n v="90032"/>
    <x v="1"/>
    <x v="1332"/>
    <x v="2"/>
    <x v="11"/>
    <x v="1308"/>
    <n v="359.98"/>
    <n v="2"/>
    <n v="0"/>
    <n v="21.598799999999983"/>
  </r>
  <r>
    <n v="5626"/>
    <x v="2803"/>
    <x v="2"/>
    <x v="411"/>
    <d v="2011-10-01T00:00:00"/>
    <s v="Second Class"/>
    <x v="452"/>
    <s v="Paul Prost"/>
    <x v="2"/>
    <s v="United States"/>
    <s v="Seattle"/>
    <x v="4"/>
    <n v="98115"/>
    <x v="1"/>
    <x v="50"/>
    <x v="0"/>
    <x v="5"/>
    <x v="50"/>
    <n v="6.16"/>
    <n v="2"/>
    <n v="0"/>
    <n v="2.9567999999999999"/>
  </r>
  <r>
    <n v="5627"/>
    <x v="2803"/>
    <x v="2"/>
    <x v="411"/>
    <d v="2011-10-01T00:00:00"/>
    <s v="Second Class"/>
    <x v="452"/>
    <s v="Paul Prost"/>
    <x v="2"/>
    <s v="United States"/>
    <s v="Seattle"/>
    <x v="4"/>
    <n v="98115"/>
    <x v="1"/>
    <x v="971"/>
    <x v="0"/>
    <x v="3"/>
    <x v="956"/>
    <n v="2348.8200000000002"/>
    <n v="9"/>
    <n v="0"/>
    <n v="399.29939999999976"/>
  </r>
  <r>
    <n v="5628"/>
    <x v="2804"/>
    <x v="3"/>
    <x v="335"/>
    <d v="2014-07-02T00:00:00"/>
    <s v="Standard Class"/>
    <x v="112"/>
    <s v="Dan Reichenbach"/>
    <x v="1"/>
    <s v="United States"/>
    <s v="Miami"/>
    <x v="2"/>
    <n v="33180"/>
    <x v="0"/>
    <x v="264"/>
    <x v="1"/>
    <x v="2"/>
    <x v="261"/>
    <n v="13.872000000000002"/>
    <n v="6"/>
    <n v="0.2"/>
    <n v="4.6818000000000008"/>
  </r>
  <r>
    <n v="5629"/>
    <x v="2804"/>
    <x v="3"/>
    <x v="335"/>
    <d v="2014-07-02T00:00:00"/>
    <s v="Standard Class"/>
    <x v="112"/>
    <s v="Dan Reichenbach"/>
    <x v="1"/>
    <s v="United States"/>
    <s v="Miami"/>
    <x v="2"/>
    <n v="33180"/>
    <x v="0"/>
    <x v="1756"/>
    <x v="0"/>
    <x v="1"/>
    <x v="1737"/>
    <n v="273.55200000000002"/>
    <n v="3"/>
    <n v="0.2"/>
    <n v="-13.677599999999998"/>
  </r>
  <r>
    <n v="5630"/>
    <x v="2805"/>
    <x v="0"/>
    <x v="1036"/>
    <d v="2013-08-24T00:00:00"/>
    <s v="Second Class"/>
    <x v="46"/>
    <s v="Rick Bensley"/>
    <x v="2"/>
    <s v="United States"/>
    <s v="Philadelphia"/>
    <x v="9"/>
    <n v="19143"/>
    <x v="3"/>
    <x v="1000"/>
    <x v="0"/>
    <x v="3"/>
    <x v="983"/>
    <n v="815.29199999999992"/>
    <n v="9"/>
    <n v="0.4"/>
    <n v="-339.7050000000001"/>
  </r>
  <r>
    <n v="5631"/>
    <x v="2806"/>
    <x v="2"/>
    <x v="1058"/>
    <d v="2011-02-16T00:00:00"/>
    <s v="Standard Class"/>
    <x v="173"/>
    <s v="Natalie Fritzler"/>
    <x v="0"/>
    <s v="United States"/>
    <s v="Chesapeake"/>
    <x v="17"/>
    <n v="23320"/>
    <x v="0"/>
    <x v="475"/>
    <x v="2"/>
    <x v="11"/>
    <x v="471"/>
    <n v="234.45000000000002"/>
    <n v="3"/>
    <n v="0"/>
    <n v="103.15800000000003"/>
  </r>
  <r>
    <n v="5632"/>
    <x v="2806"/>
    <x v="2"/>
    <x v="1058"/>
    <d v="2011-02-16T00:00:00"/>
    <s v="Standard Class"/>
    <x v="173"/>
    <s v="Natalie Fritzler"/>
    <x v="0"/>
    <s v="United States"/>
    <s v="Chesapeake"/>
    <x v="17"/>
    <n v="23320"/>
    <x v="0"/>
    <x v="1021"/>
    <x v="0"/>
    <x v="3"/>
    <x v="1003"/>
    <n v="1256.22"/>
    <n v="6"/>
    <n v="0"/>
    <n v="75.37319999999994"/>
  </r>
  <r>
    <n v="5633"/>
    <x v="2806"/>
    <x v="2"/>
    <x v="1058"/>
    <d v="2011-02-16T00:00:00"/>
    <s v="Standard Class"/>
    <x v="173"/>
    <s v="Natalie Fritzler"/>
    <x v="0"/>
    <s v="United States"/>
    <s v="Chesapeake"/>
    <x v="17"/>
    <n v="23320"/>
    <x v="0"/>
    <x v="44"/>
    <x v="1"/>
    <x v="8"/>
    <x v="44"/>
    <n v="17.46"/>
    <n v="2"/>
    <n v="0"/>
    <n v="8.2061999999999991"/>
  </r>
  <r>
    <n v="5634"/>
    <x v="2807"/>
    <x v="0"/>
    <x v="713"/>
    <d v="2013-09-29T00:00:00"/>
    <s v="Second Class"/>
    <x v="615"/>
    <s v="Clay Rozendal"/>
    <x v="2"/>
    <s v="United States"/>
    <s v="New York City"/>
    <x v="15"/>
    <n v="10009"/>
    <x v="3"/>
    <x v="620"/>
    <x v="1"/>
    <x v="8"/>
    <x v="33"/>
    <n v="10.528"/>
    <n v="7"/>
    <n v="0.2"/>
    <n v="3.6847999999999987"/>
  </r>
  <r>
    <n v="5635"/>
    <x v="2808"/>
    <x v="1"/>
    <x v="901"/>
    <d v="2012-12-06T00:00:00"/>
    <s v="First Class"/>
    <x v="711"/>
    <s v="Stephanie Ulpright"/>
    <x v="2"/>
    <s v="United States"/>
    <s v="Ann Arbor"/>
    <x v="12"/>
    <n v="48104"/>
    <x v="2"/>
    <x v="997"/>
    <x v="1"/>
    <x v="8"/>
    <x v="980"/>
    <n v="152.79999999999998"/>
    <n v="5"/>
    <n v="0"/>
    <n v="76.399999999999991"/>
  </r>
  <r>
    <n v="5636"/>
    <x v="2809"/>
    <x v="3"/>
    <x v="213"/>
    <d v="2014-09-09T00:00:00"/>
    <s v="Standard Class"/>
    <x v="337"/>
    <s v="Sample Company A"/>
    <x v="2"/>
    <s v="United States"/>
    <s v="La Mesa"/>
    <x v="1"/>
    <n v="91941"/>
    <x v="1"/>
    <x v="340"/>
    <x v="1"/>
    <x v="8"/>
    <x v="336"/>
    <n v="82.56"/>
    <n v="5"/>
    <n v="0.2"/>
    <n v="28.896000000000001"/>
  </r>
  <r>
    <n v="5637"/>
    <x v="2809"/>
    <x v="3"/>
    <x v="213"/>
    <d v="2014-09-09T00:00:00"/>
    <s v="Standard Class"/>
    <x v="337"/>
    <s v="Sample Company A"/>
    <x v="2"/>
    <s v="United States"/>
    <s v="La Mesa"/>
    <x v="1"/>
    <n v="91941"/>
    <x v="1"/>
    <x v="1523"/>
    <x v="2"/>
    <x v="11"/>
    <x v="1501"/>
    <n v="284.96999999999997"/>
    <n v="3"/>
    <n v="0"/>
    <n v="85.490999999999957"/>
  </r>
  <r>
    <n v="5638"/>
    <x v="2810"/>
    <x v="3"/>
    <x v="606"/>
    <d v="2014-04-03T00:00:00"/>
    <s v="Standard Class"/>
    <x v="614"/>
    <s v="Michelle Lonsdale"/>
    <x v="1"/>
    <s v="United States"/>
    <s v="Dearborn"/>
    <x v="12"/>
    <n v="48126"/>
    <x v="2"/>
    <x v="1757"/>
    <x v="0"/>
    <x v="5"/>
    <x v="1738"/>
    <n v="60.84"/>
    <n v="3"/>
    <n v="0"/>
    <n v="23.119199999999999"/>
  </r>
  <r>
    <n v="5639"/>
    <x v="2811"/>
    <x v="2"/>
    <x v="1059"/>
    <d v="2011-12-27T00:00:00"/>
    <s v="Standard Class"/>
    <x v="306"/>
    <s v="Gary McGarr"/>
    <x v="0"/>
    <s v="United States"/>
    <s v="San Diego"/>
    <x v="1"/>
    <n v="92024"/>
    <x v="1"/>
    <x v="157"/>
    <x v="0"/>
    <x v="1"/>
    <x v="156"/>
    <n v="1325.76"/>
    <n v="6"/>
    <n v="0.2"/>
    <n v="149.14799999999991"/>
  </r>
  <r>
    <n v="5640"/>
    <x v="2811"/>
    <x v="2"/>
    <x v="1059"/>
    <d v="2011-12-27T00:00:00"/>
    <s v="Standard Class"/>
    <x v="306"/>
    <s v="Gary McGarr"/>
    <x v="0"/>
    <s v="United States"/>
    <s v="San Diego"/>
    <x v="1"/>
    <n v="92024"/>
    <x v="1"/>
    <x v="467"/>
    <x v="0"/>
    <x v="1"/>
    <x v="463"/>
    <n v="572.16000000000008"/>
    <n v="3"/>
    <n v="0.2"/>
    <n v="35.759999999999962"/>
  </r>
  <r>
    <n v="5641"/>
    <x v="2812"/>
    <x v="2"/>
    <x v="865"/>
    <d v="2011-09-28T00:00:00"/>
    <s v="Standard Class"/>
    <x v="82"/>
    <s v="Jim Kriz"/>
    <x v="2"/>
    <s v="United States"/>
    <s v="Lakewood"/>
    <x v="24"/>
    <n v="44107"/>
    <x v="3"/>
    <x v="1732"/>
    <x v="1"/>
    <x v="10"/>
    <x v="1711"/>
    <n v="28.8"/>
    <n v="9"/>
    <n v="0.2"/>
    <n v="10.080000000000002"/>
  </r>
  <r>
    <n v="5642"/>
    <x v="2813"/>
    <x v="3"/>
    <x v="459"/>
    <d v="2014-04-06T00:00:00"/>
    <s v="First Class"/>
    <x v="401"/>
    <s v="Alyssa Tate"/>
    <x v="2"/>
    <s v="United States"/>
    <s v="Meriden"/>
    <x v="29"/>
    <n v="6450"/>
    <x v="3"/>
    <x v="21"/>
    <x v="1"/>
    <x v="6"/>
    <x v="21"/>
    <n v="11.12"/>
    <n v="4"/>
    <n v="0"/>
    <n v="2.8911999999999995"/>
  </r>
  <r>
    <n v="5643"/>
    <x v="2814"/>
    <x v="0"/>
    <x v="178"/>
    <d v="2013-04-06T00:00:00"/>
    <s v="Second Class"/>
    <x v="626"/>
    <s v="Daniel Byrd"/>
    <x v="2"/>
    <s v="United States"/>
    <s v="Columbus"/>
    <x v="32"/>
    <n v="31907"/>
    <x v="0"/>
    <x v="247"/>
    <x v="0"/>
    <x v="5"/>
    <x v="245"/>
    <n v="7.04"/>
    <n v="4"/>
    <n v="0"/>
    <n v="3.0976000000000004"/>
  </r>
  <r>
    <n v="5644"/>
    <x v="2815"/>
    <x v="1"/>
    <x v="1060"/>
    <d v="2012-05-20T00:00:00"/>
    <s v="Second Class"/>
    <x v="706"/>
    <s v="Anna Häberlin"/>
    <x v="1"/>
    <s v="United States"/>
    <s v="Roswell"/>
    <x v="32"/>
    <n v="30076"/>
    <x v="0"/>
    <x v="1303"/>
    <x v="1"/>
    <x v="12"/>
    <x v="1279"/>
    <n v="17.940000000000001"/>
    <n v="3"/>
    <n v="0"/>
    <n v="8.7906000000000013"/>
  </r>
  <r>
    <n v="5645"/>
    <x v="2816"/>
    <x v="3"/>
    <x v="721"/>
    <d v="2014-03-27T00:00:00"/>
    <s v="First Class"/>
    <x v="319"/>
    <s v="Sanjit Jacobs"/>
    <x v="2"/>
    <s v="United States"/>
    <s v="Seattle"/>
    <x v="4"/>
    <n v="98105"/>
    <x v="1"/>
    <x v="530"/>
    <x v="1"/>
    <x v="8"/>
    <x v="525"/>
    <n v="34.76"/>
    <n v="5"/>
    <n v="0.2"/>
    <n v="11.296999999999999"/>
  </r>
  <r>
    <n v="5646"/>
    <x v="2817"/>
    <x v="3"/>
    <x v="349"/>
    <d v="2014-04-20T00:00:00"/>
    <s v="Standard Class"/>
    <x v="447"/>
    <s v="Harry Marie"/>
    <x v="1"/>
    <s v="United States"/>
    <s v="Morristown"/>
    <x v="30"/>
    <n v="7960"/>
    <x v="3"/>
    <x v="943"/>
    <x v="0"/>
    <x v="5"/>
    <x v="927"/>
    <n v="74.45"/>
    <n v="5"/>
    <n v="0"/>
    <n v="20.101500000000001"/>
  </r>
  <r>
    <n v="5647"/>
    <x v="2818"/>
    <x v="1"/>
    <x v="1038"/>
    <d v="2012-01-09T00:00:00"/>
    <s v="Standard Class"/>
    <x v="122"/>
    <s v="Andrew Gjertsen"/>
    <x v="1"/>
    <s v="United States"/>
    <s v="Alexandria"/>
    <x v="17"/>
    <n v="22304"/>
    <x v="0"/>
    <x v="1001"/>
    <x v="0"/>
    <x v="5"/>
    <x v="984"/>
    <n v="192.22"/>
    <n v="14"/>
    <n v="0"/>
    <n v="69.199200000000005"/>
  </r>
  <r>
    <n v="5648"/>
    <x v="2819"/>
    <x v="3"/>
    <x v="808"/>
    <d v="2014-11-08T00:00:00"/>
    <s v="Standard Class"/>
    <x v="677"/>
    <s v="Joy Bell-"/>
    <x v="0"/>
    <s v="United States"/>
    <s v="Salt Lake City"/>
    <x v="7"/>
    <n v="84106"/>
    <x v="1"/>
    <x v="585"/>
    <x v="1"/>
    <x v="10"/>
    <x v="580"/>
    <n v="19.440000000000001"/>
    <n v="3"/>
    <n v="0"/>
    <n v="9.3312000000000008"/>
  </r>
  <r>
    <n v="5649"/>
    <x v="2820"/>
    <x v="3"/>
    <x v="729"/>
    <d v="2014-07-20T00:00:00"/>
    <s v="Second Class"/>
    <x v="295"/>
    <s v="Anthony Johnson"/>
    <x v="1"/>
    <s v="United States"/>
    <s v="Apple Valley"/>
    <x v="1"/>
    <n v="92307"/>
    <x v="1"/>
    <x v="1516"/>
    <x v="1"/>
    <x v="10"/>
    <x v="1494"/>
    <n v="32.400000000000006"/>
    <n v="5"/>
    <n v="0"/>
    <n v="15.552000000000001"/>
  </r>
  <r>
    <n v="5650"/>
    <x v="2820"/>
    <x v="3"/>
    <x v="729"/>
    <d v="2014-07-20T00:00:00"/>
    <s v="Second Class"/>
    <x v="295"/>
    <s v="Anthony Johnson"/>
    <x v="1"/>
    <s v="United States"/>
    <s v="Apple Valley"/>
    <x v="1"/>
    <n v="92307"/>
    <x v="1"/>
    <x v="1758"/>
    <x v="1"/>
    <x v="12"/>
    <x v="1702"/>
    <n v="57.9"/>
    <n v="5"/>
    <n v="0"/>
    <n v="28.95"/>
  </r>
  <r>
    <n v="5651"/>
    <x v="2820"/>
    <x v="3"/>
    <x v="729"/>
    <d v="2014-07-20T00:00:00"/>
    <s v="Second Class"/>
    <x v="295"/>
    <s v="Anthony Johnson"/>
    <x v="1"/>
    <s v="United States"/>
    <s v="Apple Valley"/>
    <x v="1"/>
    <n v="92307"/>
    <x v="1"/>
    <x v="1505"/>
    <x v="1"/>
    <x v="4"/>
    <x v="1483"/>
    <n v="10.56"/>
    <n v="2"/>
    <n v="0"/>
    <n v="0"/>
  </r>
  <r>
    <n v="5652"/>
    <x v="2820"/>
    <x v="3"/>
    <x v="729"/>
    <d v="2014-07-20T00:00:00"/>
    <s v="Second Class"/>
    <x v="295"/>
    <s v="Anthony Johnson"/>
    <x v="1"/>
    <s v="United States"/>
    <s v="Apple Valley"/>
    <x v="1"/>
    <n v="92307"/>
    <x v="1"/>
    <x v="178"/>
    <x v="0"/>
    <x v="0"/>
    <x v="177"/>
    <n v="1194.165"/>
    <n v="5"/>
    <n v="0.15"/>
    <n v="210.73499999999993"/>
  </r>
  <r>
    <n v="5653"/>
    <x v="2821"/>
    <x v="3"/>
    <x v="833"/>
    <d v="2014-10-12T00:00:00"/>
    <s v="Standard Class"/>
    <x v="152"/>
    <s v="Muhammed MacIntyre"/>
    <x v="1"/>
    <s v="United States"/>
    <s v="New York City"/>
    <x v="15"/>
    <n v="10009"/>
    <x v="3"/>
    <x v="1522"/>
    <x v="1"/>
    <x v="10"/>
    <x v="1500"/>
    <n v="40.99"/>
    <n v="1"/>
    <n v="0"/>
    <n v="20.085100000000001"/>
  </r>
  <r>
    <n v="5654"/>
    <x v="2822"/>
    <x v="2"/>
    <x v="130"/>
    <d v="2011-11-11T00:00:00"/>
    <s v="Standard Class"/>
    <x v="260"/>
    <s v="Tiffany House"/>
    <x v="1"/>
    <s v="United States"/>
    <s v="Long Beach"/>
    <x v="1"/>
    <n v="90805"/>
    <x v="1"/>
    <x v="134"/>
    <x v="1"/>
    <x v="6"/>
    <x v="134"/>
    <n v="2.94"/>
    <n v="1"/>
    <n v="0"/>
    <n v="0.79380000000000006"/>
  </r>
  <r>
    <n v="5655"/>
    <x v="2823"/>
    <x v="0"/>
    <x v="122"/>
    <d v="2013-12-22T00:00:00"/>
    <s v="First Class"/>
    <x v="571"/>
    <s v="Adrian Hane"/>
    <x v="2"/>
    <s v="United States"/>
    <s v="Salem"/>
    <x v="21"/>
    <n v="97301"/>
    <x v="1"/>
    <x v="443"/>
    <x v="1"/>
    <x v="8"/>
    <x v="438"/>
    <n v="45.240000000000009"/>
    <n v="4"/>
    <n v="0.7"/>
    <n v="-30.159999999999997"/>
  </r>
  <r>
    <n v="5656"/>
    <x v="2823"/>
    <x v="0"/>
    <x v="122"/>
    <d v="2013-12-22T00:00:00"/>
    <s v="First Class"/>
    <x v="571"/>
    <s v="Adrian Hane"/>
    <x v="2"/>
    <s v="United States"/>
    <s v="Salem"/>
    <x v="21"/>
    <n v="97301"/>
    <x v="1"/>
    <x v="512"/>
    <x v="1"/>
    <x v="6"/>
    <x v="507"/>
    <n v="18.687999999999999"/>
    <n v="4"/>
    <n v="0.2"/>
    <n v="2.3359999999999994"/>
  </r>
  <r>
    <n v="5657"/>
    <x v="2823"/>
    <x v="0"/>
    <x v="122"/>
    <d v="2013-12-22T00:00:00"/>
    <s v="First Class"/>
    <x v="571"/>
    <s v="Adrian Hane"/>
    <x v="2"/>
    <s v="United States"/>
    <s v="Salem"/>
    <x v="21"/>
    <n v="97301"/>
    <x v="1"/>
    <x v="1749"/>
    <x v="1"/>
    <x v="10"/>
    <x v="1730"/>
    <n v="11.648000000000001"/>
    <n v="2"/>
    <n v="0.2"/>
    <n v="3.7855999999999992"/>
  </r>
  <r>
    <n v="5658"/>
    <x v="2823"/>
    <x v="0"/>
    <x v="122"/>
    <d v="2013-12-22T00:00:00"/>
    <s v="First Class"/>
    <x v="571"/>
    <s v="Adrian Hane"/>
    <x v="2"/>
    <s v="United States"/>
    <s v="Salem"/>
    <x v="21"/>
    <n v="97301"/>
    <x v="1"/>
    <x v="437"/>
    <x v="2"/>
    <x v="11"/>
    <x v="432"/>
    <n v="112.77600000000001"/>
    <n v="3"/>
    <n v="0.2"/>
    <n v="-8.4581999999999979"/>
  </r>
  <r>
    <n v="5659"/>
    <x v="2823"/>
    <x v="0"/>
    <x v="122"/>
    <d v="2013-12-22T00:00:00"/>
    <s v="First Class"/>
    <x v="571"/>
    <s v="Adrian Hane"/>
    <x v="2"/>
    <s v="United States"/>
    <s v="Salem"/>
    <x v="21"/>
    <n v="97301"/>
    <x v="1"/>
    <x v="1000"/>
    <x v="0"/>
    <x v="3"/>
    <x v="983"/>
    <n v="377.45"/>
    <n v="5"/>
    <n v="0.5"/>
    <n v="-264.21500000000003"/>
  </r>
  <r>
    <n v="5660"/>
    <x v="2823"/>
    <x v="0"/>
    <x v="122"/>
    <d v="2013-12-22T00:00:00"/>
    <s v="First Class"/>
    <x v="571"/>
    <s v="Adrian Hane"/>
    <x v="2"/>
    <s v="United States"/>
    <s v="Salem"/>
    <x v="21"/>
    <n v="97301"/>
    <x v="1"/>
    <x v="1508"/>
    <x v="1"/>
    <x v="2"/>
    <x v="1486"/>
    <n v="15.936000000000002"/>
    <n v="4"/>
    <n v="0.2"/>
    <n v="5.1791999999999998"/>
  </r>
  <r>
    <n v="5661"/>
    <x v="2823"/>
    <x v="0"/>
    <x v="122"/>
    <d v="2013-12-22T00:00:00"/>
    <s v="First Class"/>
    <x v="571"/>
    <s v="Adrian Hane"/>
    <x v="2"/>
    <s v="United States"/>
    <s v="Salem"/>
    <x v="21"/>
    <n v="97301"/>
    <x v="1"/>
    <x v="1378"/>
    <x v="2"/>
    <x v="7"/>
    <x v="1354"/>
    <n v="28.68"/>
    <n v="3"/>
    <n v="0.2"/>
    <n v="-7.17"/>
  </r>
  <r>
    <n v="5662"/>
    <x v="2824"/>
    <x v="0"/>
    <x v="446"/>
    <d v="2013-10-02T00:00:00"/>
    <s v="Standard Class"/>
    <x v="642"/>
    <s v="Craig Leslie"/>
    <x v="2"/>
    <s v="United States"/>
    <s v="Aurora"/>
    <x v="22"/>
    <n v="80013"/>
    <x v="1"/>
    <x v="278"/>
    <x v="0"/>
    <x v="5"/>
    <x v="275"/>
    <n v="21.44"/>
    <n v="2"/>
    <n v="0.2"/>
    <n v="7.5039999999999987"/>
  </r>
  <r>
    <n v="5663"/>
    <x v="2824"/>
    <x v="0"/>
    <x v="446"/>
    <d v="2013-10-02T00:00:00"/>
    <s v="Standard Class"/>
    <x v="642"/>
    <s v="Craig Leslie"/>
    <x v="2"/>
    <s v="United States"/>
    <s v="Aurora"/>
    <x v="22"/>
    <n v="80013"/>
    <x v="1"/>
    <x v="1043"/>
    <x v="1"/>
    <x v="4"/>
    <x v="1023"/>
    <n v="511.05600000000004"/>
    <n v="9"/>
    <n v="0.2"/>
    <n v="-95.823000000000079"/>
  </r>
  <r>
    <n v="5664"/>
    <x v="2825"/>
    <x v="0"/>
    <x v="658"/>
    <d v="2013-07-22T00:00:00"/>
    <s v="Same Day"/>
    <x v="684"/>
    <s v="Jason Gross"/>
    <x v="1"/>
    <s v="United States"/>
    <s v="Newark"/>
    <x v="24"/>
    <n v="43055"/>
    <x v="3"/>
    <x v="1759"/>
    <x v="1"/>
    <x v="6"/>
    <x v="1739"/>
    <n v="18.656000000000002"/>
    <n v="2"/>
    <n v="0.2"/>
    <n v="1.3992000000000013"/>
  </r>
  <r>
    <n v="5665"/>
    <x v="2825"/>
    <x v="0"/>
    <x v="658"/>
    <d v="2013-07-22T00:00:00"/>
    <s v="Same Day"/>
    <x v="684"/>
    <s v="Jason Gross"/>
    <x v="1"/>
    <s v="United States"/>
    <s v="Newark"/>
    <x v="24"/>
    <n v="43055"/>
    <x v="3"/>
    <x v="1085"/>
    <x v="1"/>
    <x v="8"/>
    <x v="1066"/>
    <n v="11.088000000000003"/>
    <n v="7"/>
    <n v="0.7"/>
    <n v="-8.1311999999999998"/>
  </r>
  <r>
    <n v="5666"/>
    <x v="2825"/>
    <x v="0"/>
    <x v="658"/>
    <d v="2013-07-22T00:00:00"/>
    <s v="Same Day"/>
    <x v="684"/>
    <s v="Jason Gross"/>
    <x v="1"/>
    <s v="United States"/>
    <s v="Newark"/>
    <x v="24"/>
    <n v="43055"/>
    <x v="3"/>
    <x v="225"/>
    <x v="1"/>
    <x v="4"/>
    <x v="223"/>
    <n v="66.688000000000002"/>
    <n v="1"/>
    <n v="0.2"/>
    <n v="4.1680000000000028"/>
  </r>
  <r>
    <n v="5667"/>
    <x v="2825"/>
    <x v="0"/>
    <x v="658"/>
    <d v="2013-07-22T00:00:00"/>
    <s v="Same Day"/>
    <x v="684"/>
    <s v="Jason Gross"/>
    <x v="1"/>
    <s v="United States"/>
    <s v="Newark"/>
    <x v="24"/>
    <n v="43055"/>
    <x v="3"/>
    <x v="821"/>
    <x v="1"/>
    <x v="4"/>
    <x v="809"/>
    <n v="99.488"/>
    <n v="2"/>
    <n v="0.2"/>
    <n v="8.7052000000000049"/>
  </r>
  <r>
    <n v="5668"/>
    <x v="2826"/>
    <x v="0"/>
    <x v="725"/>
    <d v="2013-06-16T00:00:00"/>
    <s v="Standard Class"/>
    <x v="339"/>
    <s v="Sanjit Engle"/>
    <x v="0"/>
    <s v="United States"/>
    <s v="Seattle"/>
    <x v="4"/>
    <n v="98103"/>
    <x v="1"/>
    <x v="676"/>
    <x v="1"/>
    <x v="2"/>
    <x v="670"/>
    <n v="14.62"/>
    <n v="2"/>
    <n v="0"/>
    <n v="6.8713999999999995"/>
  </r>
  <r>
    <n v="5669"/>
    <x v="2826"/>
    <x v="0"/>
    <x v="725"/>
    <d v="2013-06-16T00:00:00"/>
    <s v="Standard Class"/>
    <x v="339"/>
    <s v="Sanjit Engle"/>
    <x v="0"/>
    <s v="United States"/>
    <s v="Seattle"/>
    <x v="4"/>
    <n v="98103"/>
    <x v="1"/>
    <x v="544"/>
    <x v="1"/>
    <x v="8"/>
    <x v="539"/>
    <n v="53.984000000000002"/>
    <n v="14"/>
    <n v="0.2"/>
    <n v="17.544800000000002"/>
  </r>
  <r>
    <n v="5670"/>
    <x v="2826"/>
    <x v="0"/>
    <x v="725"/>
    <d v="2013-06-16T00:00:00"/>
    <s v="Standard Class"/>
    <x v="339"/>
    <s v="Sanjit Engle"/>
    <x v="0"/>
    <s v="United States"/>
    <s v="Seattle"/>
    <x v="4"/>
    <n v="98103"/>
    <x v="1"/>
    <x v="1301"/>
    <x v="2"/>
    <x v="11"/>
    <x v="1277"/>
    <n v="389.97"/>
    <n v="3"/>
    <n v="0"/>
    <n v="132.58980000000003"/>
  </r>
  <r>
    <n v="5671"/>
    <x v="2827"/>
    <x v="1"/>
    <x v="988"/>
    <d v="2012-06-11T00:00:00"/>
    <s v="Second Class"/>
    <x v="228"/>
    <s v="Trudy Glocke"/>
    <x v="0"/>
    <s v="United States"/>
    <s v="Pocatello"/>
    <x v="45"/>
    <n v="83201"/>
    <x v="1"/>
    <x v="1740"/>
    <x v="0"/>
    <x v="5"/>
    <x v="1720"/>
    <n v="355.36"/>
    <n v="4"/>
    <n v="0"/>
    <n v="92.393599999999992"/>
  </r>
  <r>
    <n v="5672"/>
    <x v="2827"/>
    <x v="1"/>
    <x v="988"/>
    <d v="2012-06-11T00:00:00"/>
    <s v="Second Class"/>
    <x v="228"/>
    <s v="Trudy Glocke"/>
    <x v="0"/>
    <s v="United States"/>
    <s v="Pocatello"/>
    <x v="45"/>
    <n v="83201"/>
    <x v="1"/>
    <x v="1717"/>
    <x v="2"/>
    <x v="7"/>
    <x v="1695"/>
    <n v="140.376"/>
    <n v="3"/>
    <n v="0.2"/>
    <n v="8.7735000000000056"/>
  </r>
  <r>
    <n v="5673"/>
    <x v="2828"/>
    <x v="3"/>
    <x v="855"/>
    <d v="2014-11-04T00:00:00"/>
    <s v="Standard Class"/>
    <x v="64"/>
    <s v="Sally Hughsby"/>
    <x v="1"/>
    <s v="United States"/>
    <s v="Dallas"/>
    <x v="5"/>
    <n v="75081"/>
    <x v="2"/>
    <x v="1652"/>
    <x v="1"/>
    <x v="12"/>
    <x v="1632"/>
    <n v="15.840000000000002"/>
    <n v="2"/>
    <n v="0.2"/>
    <n v="5.5439999999999987"/>
  </r>
  <r>
    <n v="5674"/>
    <x v="2828"/>
    <x v="3"/>
    <x v="855"/>
    <d v="2014-11-04T00:00:00"/>
    <s v="Standard Class"/>
    <x v="64"/>
    <s v="Sally Hughsby"/>
    <x v="1"/>
    <s v="United States"/>
    <s v="Dallas"/>
    <x v="5"/>
    <n v="75081"/>
    <x v="2"/>
    <x v="523"/>
    <x v="1"/>
    <x v="10"/>
    <x v="518"/>
    <n v="8.4480000000000004"/>
    <n v="2"/>
    <n v="0.2"/>
    <n v="2.6399999999999997"/>
  </r>
  <r>
    <n v="5675"/>
    <x v="2829"/>
    <x v="0"/>
    <x v="115"/>
    <d v="2013-01-27T00:00:00"/>
    <s v="Standard Class"/>
    <x v="507"/>
    <s v="Marc Crier"/>
    <x v="0"/>
    <s v="United States"/>
    <s v="Seattle"/>
    <x v="4"/>
    <n v="98105"/>
    <x v="1"/>
    <x v="644"/>
    <x v="1"/>
    <x v="10"/>
    <x v="638"/>
    <n v="12.96"/>
    <n v="2"/>
    <n v="0"/>
    <n v="6.2208000000000006"/>
  </r>
  <r>
    <n v="5676"/>
    <x v="2830"/>
    <x v="2"/>
    <x v="1061"/>
    <d v="2011-06-02T00:00:00"/>
    <s v="Standard Class"/>
    <x v="601"/>
    <s v="Patrick Jones"/>
    <x v="1"/>
    <s v="United States"/>
    <s v="Seattle"/>
    <x v="4"/>
    <n v="98115"/>
    <x v="1"/>
    <x v="179"/>
    <x v="2"/>
    <x v="7"/>
    <x v="178"/>
    <n v="57.408000000000008"/>
    <n v="6"/>
    <n v="0.2"/>
    <n v="5.7408000000000019"/>
  </r>
  <r>
    <n v="5677"/>
    <x v="2830"/>
    <x v="2"/>
    <x v="1061"/>
    <d v="2011-06-02T00:00:00"/>
    <s v="Standard Class"/>
    <x v="601"/>
    <s v="Patrick Jones"/>
    <x v="1"/>
    <s v="United States"/>
    <s v="Seattle"/>
    <x v="4"/>
    <n v="98115"/>
    <x v="1"/>
    <x v="1691"/>
    <x v="2"/>
    <x v="11"/>
    <x v="1670"/>
    <n v="27.6"/>
    <n v="4"/>
    <n v="0"/>
    <n v="2.2079999999999984"/>
  </r>
  <r>
    <n v="5678"/>
    <x v="2831"/>
    <x v="2"/>
    <x v="282"/>
    <d v="2012-01-05T00:00:00"/>
    <s v="Standard Class"/>
    <x v="233"/>
    <s v="Zuschuss Carroll"/>
    <x v="0"/>
    <s v="United States"/>
    <s v="Chicago"/>
    <x v="10"/>
    <n v="60610"/>
    <x v="2"/>
    <x v="1525"/>
    <x v="0"/>
    <x v="5"/>
    <x v="1503"/>
    <n v="38.975999999999999"/>
    <n v="3"/>
    <n v="0.6"/>
    <n v="-50.66879999999999"/>
  </r>
  <r>
    <n v="5679"/>
    <x v="2832"/>
    <x v="0"/>
    <x v="1062"/>
    <d v="2013-08-04T00:00:00"/>
    <s v="Standard Class"/>
    <x v="649"/>
    <s v="Steve Carroll"/>
    <x v="2"/>
    <s v="United States"/>
    <s v="Holland"/>
    <x v="12"/>
    <n v="49423"/>
    <x v="2"/>
    <x v="848"/>
    <x v="1"/>
    <x v="13"/>
    <x v="33"/>
    <n v="20.439999999999998"/>
    <n v="7"/>
    <n v="0"/>
    <n v="9.1979999999999986"/>
  </r>
  <r>
    <n v="5680"/>
    <x v="2832"/>
    <x v="0"/>
    <x v="1062"/>
    <d v="2013-08-04T00:00:00"/>
    <s v="Standard Class"/>
    <x v="649"/>
    <s v="Steve Carroll"/>
    <x v="2"/>
    <s v="United States"/>
    <s v="Holland"/>
    <x v="12"/>
    <n v="49423"/>
    <x v="2"/>
    <x v="519"/>
    <x v="1"/>
    <x v="10"/>
    <x v="514"/>
    <n v="109.92"/>
    <n v="2"/>
    <n v="0"/>
    <n v="53.860799999999998"/>
  </r>
  <r>
    <n v="5681"/>
    <x v="2833"/>
    <x v="0"/>
    <x v="446"/>
    <d v="2013-10-01T00:00:00"/>
    <s v="Standard Class"/>
    <x v="546"/>
    <s v="Benjamin Patterson"/>
    <x v="0"/>
    <s v="United States"/>
    <s v="Broken Arrow"/>
    <x v="26"/>
    <n v="74012"/>
    <x v="2"/>
    <x v="1206"/>
    <x v="1"/>
    <x v="8"/>
    <x v="1182"/>
    <n v="6.38"/>
    <n v="1"/>
    <n v="0"/>
    <n v="2.9347999999999996"/>
  </r>
  <r>
    <n v="5682"/>
    <x v="2833"/>
    <x v="0"/>
    <x v="446"/>
    <d v="2013-10-01T00:00:00"/>
    <s v="Standard Class"/>
    <x v="546"/>
    <s v="Benjamin Patterson"/>
    <x v="0"/>
    <s v="United States"/>
    <s v="Broken Arrow"/>
    <x v="26"/>
    <n v="74012"/>
    <x v="2"/>
    <x v="55"/>
    <x v="1"/>
    <x v="10"/>
    <x v="55"/>
    <n v="6.48"/>
    <n v="1"/>
    <n v="0"/>
    <n v="3.1104000000000003"/>
  </r>
  <r>
    <n v="5683"/>
    <x v="2834"/>
    <x v="2"/>
    <x v="1063"/>
    <d v="2011-04-08T00:00:00"/>
    <s v="Standard Class"/>
    <x v="361"/>
    <s v="Rob Dowd"/>
    <x v="0"/>
    <s v="United States"/>
    <s v="Athens"/>
    <x v="32"/>
    <n v="30605"/>
    <x v="0"/>
    <x v="1634"/>
    <x v="1"/>
    <x v="10"/>
    <x v="1615"/>
    <n v="15.84"/>
    <n v="3"/>
    <n v="0"/>
    <n v="7.1280000000000001"/>
  </r>
  <r>
    <n v="5684"/>
    <x v="2834"/>
    <x v="2"/>
    <x v="1063"/>
    <d v="2011-04-08T00:00:00"/>
    <s v="Standard Class"/>
    <x v="361"/>
    <s v="Rob Dowd"/>
    <x v="0"/>
    <s v="United States"/>
    <s v="Athens"/>
    <x v="32"/>
    <n v="30605"/>
    <x v="0"/>
    <x v="1521"/>
    <x v="2"/>
    <x v="7"/>
    <x v="1499"/>
    <n v="1049.93"/>
    <n v="7"/>
    <n v="0"/>
    <n v="293.98040000000003"/>
  </r>
  <r>
    <n v="5685"/>
    <x v="2834"/>
    <x v="2"/>
    <x v="1063"/>
    <d v="2011-04-08T00:00:00"/>
    <s v="Standard Class"/>
    <x v="361"/>
    <s v="Rob Dowd"/>
    <x v="0"/>
    <s v="United States"/>
    <s v="Athens"/>
    <x v="32"/>
    <n v="30605"/>
    <x v="0"/>
    <x v="1271"/>
    <x v="1"/>
    <x v="9"/>
    <x v="1247"/>
    <n v="154.9"/>
    <n v="5"/>
    <n v="0"/>
    <n v="40.274000000000001"/>
  </r>
  <r>
    <n v="5686"/>
    <x v="2835"/>
    <x v="1"/>
    <x v="599"/>
    <d v="2012-11-05T00:00:00"/>
    <s v="Same Day"/>
    <x v="107"/>
    <s v="Ken Lonsdale"/>
    <x v="0"/>
    <s v="United States"/>
    <s v="Seattle"/>
    <x v="4"/>
    <n v="98105"/>
    <x v="1"/>
    <x v="102"/>
    <x v="1"/>
    <x v="8"/>
    <x v="102"/>
    <n v="98.352000000000004"/>
    <n v="3"/>
    <n v="0.2"/>
    <n v="35.652599999999993"/>
  </r>
  <r>
    <n v="5687"/>
    <x v="2836"/>
    <x v="2"/>
    <x v="1064"/>
    <d v="2011-07-28T00:00:00"/>
    <s v="Same Day"/>
    <x v="237"/>
    <s v="Chloris Kastensmidt"/>
    <x v="0"/>
    <s v="United States"/>
    <s v="Apopka"/>
    <x v="2"/>
    <n v="32712"/>
    <x v="0"/>
    <x v="110"/>
    <x v="1"/>
    <x v="13"/>
    <x v="110"/>
    <n v="14.320000000000002"/>
    <n v="5"/>
    <n v="0.2"/>
    <n v="5.1910000000000007"/>
  </r>
  <r>
    <n v="5688"/>
    <x v="2836"/>
    <x v="2"/>
    <x v="1064"/>
    <d v="2011-07-28T00:00:00"/>
    <s v="Same Day"/>
    <x v="237"/>
    <s v="Chloris Kastensmidt"/>
    <x v="0"/>
    <s v="United States"/>
    <s v="Apopka"/>
    <x v="2"/>
    <n v="32712"/>
    <x v="0"/>
    <x v="1251"/>
    <x v="0"/>
    <x v="5"/>
    <x v="1226"/>
    <n v="129.88800000000001"/>
    <n v="6"/>
    <n v="0.2"/>
    <n v="12.988799999999991"/>
  </r>
  <r>
    <n v="5689"/>
    <x v="2836"/>
    <x v="2"/>
    <x v="1064"/>
    <d v="2011-07-28T00:00:00"/>
    <s v="Same Day"/>
    <x v="237"/>
    <s v="Chloris Kastensmidt"/>
    <x v="0"/>
    <s v="United States"/>
    <s v="Apopka"/>
    <x v="2"/>
    <n v="32712"/>
    <x v="0"/>
    <x v="1214"/>
    <x v="1"/>
    <x v="12"/>
    <x v="746"/>
    <n v="48.944000000000003"/>
    <n v="7"/>
    <n v="0.2"/>
    <n v="16.518599999999999"/>
  </r>
  <r>
    <n v="5690"/>
    <x v="2837"/>
    <x v="1"/>
    <x v="207"/>
    <d v="2012-12-31T00:00:00"/>
    <s v="Standard Class"/>
    <x v="42"/>
    <s v="Roger Barcio"/>
    <x v="2"/>
    <s v="United States"/>
    <s v="Houston"/>
    <x v="5"/>
    <n v="77070"/>
    <x v="2"/>
    <x v="1745"/>
    <x v="0"/>
    <x v="1"/>
    <x v="1725"/>
    <n v="275.05799999999999"/>
    <n v="3"/>
    <n v="0.3"/>
    <n v="-90.376199999999997"/>
  </r>
  <r>
    <n v="5691"/>
    <x v="2838"/>
    <x v="1"/>
    <x v="895"/>
    <d v="2012-12-16T00:00:00"/>
    <s v="Standard Class"/>
    <x v="366"/>
    <s v="Kalyca Meade"/>
    <x v="1"/>
    <s v="United States"/>
    <s v="Baltimore"/>
    <x v="39"/>
    <n v="21215"/>
    <x v="3"/>
    <x v="1279"/>
    <x v="1"/>
    <x v="6"/>
    <x v="1255"/>
    <n v="27.36"/>
    <n v="9"/>
    <n v="0"/>
    <n v="9.3023999999999987"/>
  </r>
  <r>
    <n v="5692"/>
    <x v="2838"/>
    <x v="1"/>
    <x v="895"/>
    <d v="2012-12-16T00:00:00"/>
    <s v="Standard Class"/>
    <x v="366"/>
    <s v="Kalyca Meade"/>
    <x v="1"/>
    <s v="United States"/>
    <s v="Baltimore"/>
    <x v="39"/>
    <n v="21215"/>
    <x v="3"/>
    <x v="422"/>
    <x v="1"/>
    <x v="10"/>
    <x v="417"/>
    <n v="44.75"/>
    <n v="5"/>
    <n v="0"/>
    <n v="20.584999999999994"/>
  </r>
  <r>
    <n v="5693"/>
    <x v="2838"/>
    <x v="1"/>
    <x v="895"/>
    <d v="2012-12-16T00:00:00"/>
    <s v="Standard Class"/>
    <x v="366"/>
    <s v="Kalyca Meade"/>
    <x v="1"/>
    <s v="United States"/>
    <s v="Baltimore"/>
    <x v="39"/>
    <n v="21215"/>
    <x v="3"/>
    <x v="524"/>
    <x v="2"/>
    <x v="7"/>
    <x v="519"/>
    <n v="134.99"/>
    <n v="1"/>
    <n v="0"/>
    <n v="36.447299999999998"/>
  </r>
  <r>
    <n v="5694"/>
    <x v="2838"/>
    <x v="1"/>
    <x v="895"/>
    <d v="2012-12-16T00:00:00"/>
    <s v="Standard Class"/>
    <x v="366"/>
    <s v="Kalyca Meade"/>
    <x v="1"/>
    <s v="United States"/>
    <s v="Baltimore"/>
    <x v="39"/>
    <n v="21215"/>
    <x v="3"/>
    <x v="1714"/>
    <x v="1"/>
    <x v="10"/>
    <x v="1692"/>
    <n v="26.400000000000002"/>
    <n v="5"/>
    <n v="0"/>
    <n v="12.672000000000001"/>
  </r>
  <r>
    <n v="5695"/>
    <x v="2838"/>
    <x v="1"/>
    <x v="895"/>
    <d v="2012-12-16T00:00:00"/>
    <s v="Standard Class"/>
    <x v="366"/>
    <s v="Kalyca Meade"/>
    <x v="1"/>
    <s v="United States"/>
    <s v="Baltimore"/>
    <x v="39"/>
    <n v="21215"/>
    <x v="3"/>
    <x v="323"/>
    <x v="0"/>
    <x v="1"/>
    <x v="320"/>
    <n v="542.93999999999994"/>
    <n v="3"/>
    <n v="0"/>
    <n v="141.1644"/>
  </r>
  <r>
    <n v="5696"/>
    <x v="2839"/>
    <x v="0"/>
    <x v="465"/>
    <d v="2013-05-08T00:00:00"/>
    <s v="Second Class"/>
    <x v="733"/>
    <s v="Amy Hunt"/>
    <x v="0"/>
    <s v="United States"/>
    <s v="San Francisco"/>
    <x v="1"/>
    <n v="94109"/>
    <x v="1"/>
    <x v="972"/>
    <x v="0"/>
    <x v="3"/>
    <x v="957"/>
    <n v="71.088000000000008"/>
    <n v="2"/>
    <n v="0.2"/>
    <n v="-1.7772000000000041"/>
  </r>
  <r>
    <n v="5697"/>
    <x v="2840"/>
    <x v="3"/>
    <x v="336"/>
    <d v="2014-10-19T00:00:00"/>
    <s v="Standard Class"/>
    <x v="326"/>
    <s v="Anthony Garverick"/>
    <x v="2"/>
    <s v="United States"/>
    <s v="Chicago"/>
    <x v="10"/>
    <n v="60623"/>
    <x v="2"/>
    <x v="338"/>
    <x v="1"/>
    <x v="8"/>
    <x v="334"/>
    <n v="27.395999999999997"/>
    <n v="9"/>
    <n v="0.8"/>
    <n v="-42.46380000000002"/>
  </r>
  <r>
    <n v="5698"/>
    <x v="2840"/>
    <x v="3"/>
    <x v="336"/>
    <d v="2014-10-19T00:00:00"/>
    <s v="Standard Class"/>
    <x v="326"/>
    <s v="Anthony Garverick"/>
    <x v="2"/>
    <s v="United States"/>
    <s v="Chicago"/>
    <x v="10"/>
    <n v="60623"/>
    <x v="2"/>
    <x v="1080"/>
    <x v="1"/>
    <x v="8"/>
    <x v="1061"/>
    <n v="13.455999999999998"/>
    <n v="1"/>
    <n v="0.8"/>
    <n v="-23.548000000000009"/>
  </r>
  <r>
    <n v="5699"/>
    <x v="2841"/>
    <x v="0"/>
    <x v="732"/>
    <d v="2013-11-06T00:00:00"/>
    <s v="Same Day"/>
    <x v="432"/>
    <s v="Evan Bailliet"/>
    <x v="0"/>
    <s v="United States"/>
    <s v="Laredo"/>
    <x v="5"/>
    <n v="78041"/>
    <x v="2"/>
    <x v="579"/>
    <x v="1"/>
    <x v="2"/>
    <x v="574"/>
    <n v="11.840000000000002"/>
    <n v="1"/>
    <n v="0.2"/>
    <n v="4.4399999999999995"/>
  </r>
  <r>
    <n v="5700"/>
    <x v="2842"/>
    <x v="3"/>
    <x v="132"/>
    <d v="2014-11-09T00:00:00"/>
    <s v="Standard Class"/>
    <x v="38"/>
    <s v="Paul Gonzalez"/>
    <x v="0"/>
    <s v="United States"/>
    <s v="San Francisco"/>
    <x v="1"/>
    <n v="94109"/>
    <x v="1"/>
    <x v="1665"/>
    <x v="1"/>
    <x v="10"/>
    <x v="1644"/>
    <n v="35.880000000000003"/>
    <n v="6"/>
    <n v="0"/>
    <n v="17.581200000000003"/>
  </r>
  <r>
    <n v="5701"/>
    <x v="2843"/>
    <x v="0"/>
    <x v="390"/>
    <d v="2013-11-27T00:00:00"/>
    <s v="First Class"/>
    <x v="402"/>
    <s v="Cathy Armstrong"/>
    <x v="2"/>
    <s v="United States"/>
    <s v="Cleveland"/>
    <x v="24"/>
    <n v="44105"/>
    <x v="3"/>
    <x v="618"/>
    <x v="1"/>
    <x v="12"/>
    <x v="613"/>
    <n v="40.752000000000002"/>
    <n v="3"/>
    <n v="0.2"/>
    <n v="15.281999999999998"/>
  </r>
  <r>
    <n v="5702"/>
    <x v="2843"/>
    <x v="0"/>
    <x v="390"/>
    <d v="2013-11-27T00:00:00"/>
    <s v="First Class"/>
    <x v="402"/>
    <s v="Cathy Armstrong"/>
    <x v="2"/>
    <s v="United States"/>
    <s v="Cleveland"/>
    <x v="24"/>
    <n v="44105"/>
    <x v="3"/>
    <x v="1067"/>
    <x v="2"/>
    <x v="11"/>
    <x v="1047"/>
    <n v="139.96000000000004"/>
    <n v="5"/>
    <n v="0.2"/>
    <n v="-22.743500000000004"/>
  </r>
  <r>
    <n v="5703"/>
    <x v="2844"/>
    <x v="2"/>
    <x v="637"/>
    <d v="2011-12-21T00:00:00"/>
    <s v="Standard Class"/>
    <x v="286"/>
    <s v="Sung Shariari"/>
    <x v="0"/>
    <s v="United States"/>
    <s v="Marion"/>
    <x v="24"/>
    <n v="43302"/>
    <x v="3"/>
    <x v="950"/>
    <x v="1"/>
    <x v="6"/>
    <x v="934"/>
    <n v="2.6240000000000001"/>
    <n v="1"/>
    <n v="0.2"/>
    <n v="0.29519999999999957"/>
  </r>
  <r>
    <n v="5704"/>
    <x v="2844"/>
    <x v="2"/>
    <x v="637"/>
    <d v="2011-12-21T00:00:00"/>
    <s v="Standard Class"/>
    <x v="286"/>
    <s v="Sung Shariari"/>
    <x v="0"/>
    <s v="United States"/>
    <s v="Marion"/>
    <x v="24"/>
    <n v="43302"/>
    <x v="3"/>
    <x v="1337"/>
    <x v="0"/>
    <x v="3"/>
    <x v="1313"/>
    <n v="136.53"/>
    <n v="1"/>
    <n v="0.4"/>
    <n v="-52.336500000000029"/>
  </r>
  <r>
    <n v="5705"/>
    <x v="2844"/>
    <x v="2"/>
    <x v="637"/>
    <d v="2011-12-21T00:00:00"/>
    <s v="Standard Class"/>
    <x v="286"/>
    <s v="Sung Shariari"/>
    <x v="0"/>
    <s v="United States"/>
    <s v="Marion"/>
    <x v="24"/>
    <n v="43302"/>
    <x v="3"/>
    <x v="764"/>
    <x v="2"/>
    <x v="11"/>
    <x v="756"/>
    <n v="263.95999999999998"/>
    <n v="1"/>
    <n v="0.2"/>
    <n v="42.893499999999975"/>
  </r>
  <r>
    <n v="5706"/>
    <x v="2845"/>
    <x v="2"/>
    <x v="935"/>
    <d v="2011-11-08T00:00:00"/>
    <s v="Standard Class"/>
    <x v="261"/>
    <s v="Resi Pölking"/>
    <x v="0"/>
    <s v="United States"/>
    <s v="Fairfield"/>
    <x v="29"/>
    <n v="6824"/>
    <x v="3"/>
    <x v="1562"/>
    <x v="1"/>
    <x v="14"/>
    <x v="1544"/>
    <n v="11.64"/>
    <n v="3"/>
    <n v="0"/>
    <n v="3.3755999999999986"/>
  </r>
  <r>
    <n v="5707"/>
    <x v="2846"/>
    <x v="3"/>
    <x v="585"/>
    <d v="2014-09-26T00:00:00"/>
    <s v="Second Class"/>
    <x v="464"/>
    <s v="Shaun Chance"/>
    <x v="1"/>
    <s v="United States"/>
    <s v="New York City"/>
    <x v="15"/>
    <n v="10009"/>
    <x v="3"/>
    <x v="1595"/>
    <x v="1"/>
    <x v="8"/>
    <x v="1578"/>
    <n v="40.176000000000002"/>
    <n v="3"/>
    <n v="0.2"/>
    <n v="14.563799999999997"/>
  </r>
  <r>
    <n v="5708"/>
    <x v="2847"/>
    <x v="1"/>
    <x v="412"/>
    <d v="2012-05-15T00:00:00"/>
    <s v="Standard Class"/>
    <x v="508"/>
    <s v="Natalie Webber"/>
    <x v="0"/>
    <s v="United States"/>
    <s v="New York City"/>
    <x v="15"/>
    <n v="10024"/>
    <x v="3"/>
    <x v="750"/>
    <x v="0"/>
    <x v="5"/>
    <x v="741"/>
    <n v="79.44"/>
    <n v="3"/>
    <n v="0"/>
    <n v="30.187200000000001"/>
  </r>
  <r>
    <n v="5709"/>
    <x v="2847"/>
    <x v="1"/>
    <x v="412"/>
    <d v="2012-05-15T00:00:00"/>
    <s v="Standard Class"/>
    <x v="508"/>
    <s v="Natalie Webber"/>
    <x v="0"/>
    <s v="United States"/>
    <s v="New York City"/>
    <x v="15"/>
    <n v="10024"/>
    <x v="3"/>
    <x v="1420"/>
    <x v="1"/>
    <x v="14"/>
    <x v="1399"/>
    <n v="357.93"/>
    <n v="3"/>
    <n v="0"/>
    <n v="7.158600000000007"/>
  </r>
  <r>
    <n v="5710"/>
    <x v="2847"/>
    <x v="1"/>
    <x v="412"/>
    <d v="2012-05-15T00:00:00"/>
    <s v="Standard Class"/>
    <x v="508"/>
    <s v="Natalie Webber"/>
    <x v="0"/>
    <s v="United States"/>
    <s v="New York City"/>
    <x v="15"/>
    <n v="10024"/>
    <x v="3"/>
    <x v="474"/>
    <x v="0"/>
    <x v="1"/>
    <x v="470"/>
    <n v="127.76400000000001"/>
    <n v="2"/>
    <n v="0.1"/>
    <n v="21.294000000000008"/>
  </r>
  <r>
    <n v="5711"/>
    <x v="2847"/>
    <x v="1"/>
    <x v="412"/>
    <d v="2012-05-15T00:00:00"/>
    <s v="Standard Class"/>
    <x v="508"/>
    <s v="Natalie Webber"/>
    <x v="0"/>
    <s v="United States"/>
    <s v="New York City"/>
    <x v="15"/>
    <n v="10024"/>
    <x v="3"/>
    <x v="361"/>
    <x v="2"/>
    <x v="16"/>
    <x v="356"/>
    <n v="2799.944"/>
    <n v="7"/>
    <n v="0.2"/>
    <n v="1014.9797"/>
  </r>
  <r>
    <n v="5712"/>
    <x v="2847"/>
    <x v="1"/>
    <x v="412"/>
    <d v="2012-05-15T00:00:00"/>
    <s v="Standard Class"/>
    <x v="508"/>
    <s v="Natalie Webber"/>
    <x v="0"/>
    <s v="United States"/>
    <s v="New York City"/>
    <x v="15"/>
    <n v="10024"/>
    <x v="3"/>
    <x v="1541"/>
    <x v="1"/>
    <x v="10"/>
    <x v="1520"/>
    <n v="19.440000000000001"/>
    <n v="3"/>
    <n v="0"/>
    <n v="9.3312000000000008"/>
  </r>
  <r>
    <n v="5713"/>
    <x v="2848"/>
    <x v="3"/>
    <x v="689"/>
    <d v="2014-08-01T00:00:00"/>
    <s v="Same Day"/>
    <x v="147"/>
    <s v="Katrina Willman"/>
    <x v="0"/>
    <s v="United States"/>
    <s v="Chicago"/>
    <x v="10"/>
    <n v="60653"/>
    <x v="2"/>
    <x v="521"/>
    <x v="2"/>
    <x v="7"/>
    <x v="516"/>
    <n v="36.792000000000002"/>
    <n v="1"/>
    <n v="0.2"/>
    <n v="4.1390999999999991"/>
  </r>
  <r>
    <n v="5714"/>
    <x v="2849"/>
    <x v="2"/>
    <x v="72"/>
    <d v="2011-03-05T00:00:00"/>
    <s v="Standard Class"/>
    <x v="367"/>
    <s v="Hallie Redmond"/>
    <x v="2"/>
    <s v="United States"/>
    <s v="New York City"/>
    <x v="15"/>
    <n v="10035"/>
    <x v="3"/>
    <x v="869"/>
    <x v="2"/>
    <x v="7"/>
    <x v="854"/>
    <n v="5.9399999999999995"/>
    <n v="3"/>
    <n v="0"/>
    <n v="1.6037999999999999"/>
  </r>
  <r>
    <n v="5715"/>
    <x v="2850"/>
    <x v="3"/>
    <x v="145"/>
    <d v="2014-09-30T00:00:00"/>
    <s v="Standard Class"/>
    <x v="151"/>
    <s v="Arthur Gainer"/>
    <x v="0"/>
    <s v="United States"/>
    <s v="Richmond"/>
    <x v="17"/>
    <n v="23223"/>
    <x v="0"/>
    <x v="841"/>
    <x v="1"/>
    <x v="4"/>
    <x v="827"/>
    <n v="177.54999999999998"/>
    <n v="5"/>
    <n v="0"/>
    <n v="47.938500000000005"/>
  </r>
  <r>
    <n v="5716"/>
    <x v="2851"/>
    <x v="1"/>
    <x v="330"/>
    <d v="2012-10-12T00:00:00"/>
    <s v="Second Class"/>
    <x v="312"/>
    <s v="Brian Moss"/>
    <x v="1"/>
    <s v="United States"/>
    <s v="Ann Arbor"/>
    <x v="12"/>
    <n v="48104"/>
    <x v="2"/>
    <x v="695"/>
    <x v="2"/>
    <x v="11"/>
    <x v="688"/>
    <n v="619.94999999999993"/>
    <n v="5"/>
    <n v="0"/>
    <n v="111.59099999999995"/>
  </r>
  <r>
    <n v="5717"/>
    <x v="2851"/>
    <x v="1"/>
    <x v="330"/>
    <d v="2012-10-12T00:00:00"/>
    <s v="Second Class"/>
    <x v="312"/>
    <s v="Brian Moss"/>
    <x v="1"/>
    <s v="United States"/>
    <s v="Ann Arbor"/>
    <x v="12"/>
    <n v="48104"/>
    <x v="2"/>
    <x v="119"/>
    <x v="2"/>
    <x v="7"/>
    <x v="119"/>
    <n v="29.160000000000004"/>
    <n v="3"/>
    <n v="0"/>
    <n v="8.4563999999999986"/>
  </r>
  <r>
    <n v="5718"/>
    <x v="2851"/>
    <x v="1"/>
    <x v="330"/>
    <d v="2012-10-12T00:00:00"/>
    <s v="Second Class"/>
    <x v="312"/>
    <s v="Brian Moss"/>
    <x v="1"/>
    <s v="United States"/>
    <s v="Ann Arbor"/>
    <x v="12"/>
    <n v="48104"/>
    <x v="2"/>
    <x v="1451"/>
    <x v="1"/>
    <x v="12"/>
    <x v="33"/>
    <n v="57.959999999999994"/>
    <n v="7"/>
    <n v="0"/>
    <n v="27.241199999999996"/>
  </r>
  <r>
    <n v="5719"/>
    <x v="2851"/>
    <x v="1"/>
    <x v="330"/>
    <d v="2012-10-12T00:00:00"/>
    <s v="Second Class"/>
    <x v="312"/>
    <s v="Brian Moss"/>
    <x v="1"/>
    <s v="United States"/>
    <s v="Ann Arbor"/>
    <x v="12"/>
    <n v="48104"/>
    <x v="2"/>
    <x v="930"/>
    <x v="1"/>
    <x v="9"/>
    <x v="914"/>
    <n v="29.402999999999999"/>
    <n v="3"/>
    <n v="0.1"/>
    <n v="5.2272000000000007"/>
  </r>
  <r>
    <n v="5720"/>
    <x v="2852"/>
    <x v="3"/>
    <x v="1065"/>
    <d v="2014-04-03T00:00:00"/>
    <s v="Second Class"/>
    <x v="742"/>
    <s v="Roger Demir"/>
    <x v="0"/>
    <s v="United States"/>
    <s v="Lafayette"/>
    <x v="14"/>
    <n v="47905"/>
    <x v="2"/>
    <x v="1569"/>
    <x v="1"/>
    <x v="4"/>
    <x v="1551"/>
    <n v="81.400000000000006"/>
    <n v="5"/>
    <n v="0"/>
    <n v="21.164000000000005"/>
  </r>
  <r>
    <n v="5721"/>
    <x v="2853"/>
    <x v="1"/>
    <x v="717"/>
    <d v="2012-11-17T00:00:00"/>
    <s v="First Class"/>
    <x v="10"/>
    <s v="Ken Black"/>
    <x v="1"/>
    <s v="United States"/>
    <s v="Springfield"/>
    <x v="21"/>
    <n v="97477"/>
    <x v="1"/>
    <x v="52"/>
    <x v="1"/>
    <x v="13"/>
    <x v="52"/>
    <n v="8.7200000000000006"/>
    <n v="5"/>
    <n v="0.2"/>
    <n v="2.289000000000001"/>
  </r>
  <r>
    <n v="5722"/>
    <x v="2853"/>
    <x v="1"/>
    <x v="717"/>
    <d v="2012-11-17T00:00:00"/>
    <s v="First Class"/>
    <x v="10"/>
    <s v="Ken Black"/>
    <x v="1"/>
    <s v="United States"/>
    <s v="Springfield"/>
    <x v="21"/>
    <n v="97477"/>
    <x v="1"/>
    <x v="1302"/>
    <x v="2"/>
    <x v="11"/>
    <x v="1278"/>
    <n v="91.176000000000016"/>
    <n v="3"/>
    <n v="0.2"/>
    <n v="4.5587999999999944"/>
  </r>
  <r>
    <n v="5723"/>
    <x v="2853"/>
    <x v="1"/>
    <x v="717"/>
    <d v="2012-11-17T00:00:00"/>
    <s v="First Class"/>
    <x v="10"/>
    <s v="Ken Black"/>
    <x v="1"/>
    <s v="United States"/>
    <s v="Springfield"/>
    <x v="21"/>
    <n v="97477"/>
    <x v="1"/>
    <x v="1233"/>
    <x v="2"/>
    <x v="11"/>
    <x v="1207"/>
    <n v="159.96800000000002"/>
    <n v="4"/>
    <n v="0.2"/>
    <n v="29.993999999999986"/>
  </r>
  <r>
    <n v="5724"/>
    <x v="2854"/>
    <x v="0"/>
    <x v="182"/>
    <d v="2013-10-01T00:00:00"/>
    <s v="Standard Class"/>
    <x v="61"/>
    <s v="Dorothy Wardle"/>
    <x v="1"/>
    <s v="United States"/>
    <s v="San Francisco"/>
    <x v="1"/>
    <n v="94109"/>
    <x v="1"/>
    <x v="832"/>
    <x v="1"/>
    <x v="10"/>
    <x v="819"/>
    <n v="12.96"/>
    <n v="2"/>
    <n v="0"/>
    <n v="6.2208000000000006"/>
  </r>
  <r>
    <n v="5725"/>
    <x v="2855"/>
    <x v="2"/>
    <x v="358"/>
    <d v="2011-09-27T00:00:00"/>
    <s v="Standard Class"/>
    <x v="500"/>
    <s v="Vivek Grady"/>
    <x v="1"/>
    <s v="United States"/>
    <s v="Chicago"/>
    <x v="10"/>
    <n v="60653"/>
    <x v="2"/>
    <x v="942"/>
    <x v="1"/>
    <x v="4"/>
    <x v="926"/>
    <n v="331.536"/>
    <n v="3"/>
    <n v="0.2"/>
    <n v="-82.884"/>
  </r>
  <r>
    <n v="5726"/>
    <x v="2856"/>
    <x v="1"/>
    <x v="12"/>
    <d v="2012-09-27T00:00:00"/>
    <s v="First Class"/>
    <x v="112"/>
    <s v="Dan Reichenbach"/>
    <x v="1"/>
    <s v="United States"/>
    <s v="New York City"/>
    <x v="15"/>
    <n v="10011"/>
    <x v="3"/>
    <x v="1336"/>
    <x v="2"/>
    <x v="11"/>
    <x v="1312"/>
    <n v="899.91"/>
    <n v="9"/>
    <n v="0"/>
    <n v="395.96040000000005"/>
  </r>
  <r>
    <n v="5727"/>
    <x v="2857"/>
    <x v="1"/>
    <x v="124"/>
    <d v="2012-05-08T00:00:00"/>
    <s v="Standard Class"/>
    <x v="706"/>
    <s v="Anna Häberlin"/>
    <x v="1"/>
    <s v="United States"/>
    <s v="Houston"/>
    <x v="5"/>
    <n v="77095"/>
    <x v="2"/>
    <x v="981"/>
    <x v="2"/>
    <x v="7"/>
    <x v="965"/>
    <n v="946.34400000000005"/>
    <n v="7"/>
    <n v="0.2"/>
    <n v="118.29299999999989"/>
  </r>
  <r>
    <n v="5728"/>
    <x v="2858"/>
    <x v="3"/>
    <x v="166"/>
    <d v="2014-12-14T00:00:00"/>
    <s v="Standard Class"/>
    <x v="187"/>
    <s v="Jeremy Pistek"/>
    <x v="0"/>
    <s v="United States"/>
    <s v="Madison"/>
    <x v="6"/>
    <n v="53711"/>
    <x v="2"/>
    <x v="1089"/>
    <x v="2"/>
    <x v="11"/>
    <x v="1070"/>
    <n v="178.10999999999999"/>
    <n v="3"/>
    <n v="0"/>
    <n v="32.059799999999996"/>
  </r>
  <r>
    <n v="5729"/>
    <x v="2858"/>
    <x v="3"/>
    <x v="166"/>
    <d v="2014-12-14T00:00:00"/>
    <s v="Standard Class"/>
    <x v="187"/>
    <s v="Jeremy Pistek"/>
    <x v="0"/>
    <s v="United States"/>
    <s v="Madison"/>
    <x v="6"/>
    <n v="53711"/>
    <x v="2"/>
    <x v="963"/>
    <x v="1"/>
    <x v="9"/>
    <x v="947"/>
    <n v="1089.75"/>
    <n v="3"/>
    <n v="0"/>
    <n v="305.13000000000011"/>
  </r>
  <r>
    <n v="5730"/>
    <x v="2858"/>
    <x v="3"/>
    <x v="166"/>
    <d v="2014-12-14T00:00:00"/>
    <s v="Standard Class"/>
    <x v="187"/>
    <s v="Jeremy Pistek"/>
    <x v="0"/>
    <s v="United States"/>
    <s v="Madison"/>
    <x v="6"/>
    <n v="53711"/>
    <x v="2"/>
    <x v="580"/>
    <x v="1"/>
    <x v="2"/>
    <x v="575"/>
    <n v="61.06"/>
    <n v="2"/>
    <n v="0"/>
    <n v="28.087600000000002"/>
  </r>
  <r>
    <n v="5731"/>
    <x v="2858"/>
    <x v="3"/>
    <x v="166"/>
    <d v="2014-12-14T00:00:00"/>
    <s v="Standard Class"/>
    <x v="187"/>
    <s v="Jeremy Pistek"/>
    <x v="0"/>
    <s v="United States"/>
    <s v="Madison"/>
    <x v="6"/>
    <n v="53711"/>
    <x v="2"/>
    <x v="1121"/>
    <x v="0"/>
    <x v="0"/>
    <x v="1100"/>
    <n v="459.92"/>
    <n v="4"/>
    <n v="0"/>
    <n v="41.392799999999966"/>
  </r>
  <r>
    <n v="5732"/>
    <x v="2858"/>
    <x v="3"/>
    <x v="166"/>
    <d v="2014-12-14T00:00:00"/>
    <s v="Standard Class"/>
    <x v="187"/>
    <s v="Jeremy Pistek"/>
    <x v="0"/>
    <s v="United States"/>
    <s v="Madison"/>
    <x v="6"/>
    <n v="53711"/>
    <x v="2"/>
    <x v="320"/>
    <x v="1"/>
    <x v="10"/>
    <x v="317"/>
    <n v="27.52"/>
    <n v="4"/>
    <n v="0"/>
    <n v="12.659199999999998"/>
  </r>
  <r>
    <n v="5733"/>
    <x v="2859"/>
    <x v="3"/>
    <x v="222"/>
    <d v="2014-07-03T00:00:00"/>
    <s v="First Class"/>
    <x v="112"/>
    <s v="Dan Reichenbach"/>
    <x v="1"/>
    <s v="United States"/>
    <s v="Milford"/>
    <x v="29"/>
    <n v="6460"/>
    <x v="3"/>
    <x v="1531"/>
    <x v="0"/>
    <x v="0"/>
    <x v="1509"/>
    <n v="638.82000000000005"/>
    <n v="9"/>
    <n v="0"/>
    <n v="185.25779999999997"/>
  </r>
  <r>
    <n v="5734"/>
    <x v="2859"/>
    <x v="3"/>
    <x v="222"/>
    <d v="2014-07-03T00:00:00"/>
    <s v="First Class"/>
    <x v="112"/>
    <s v="Dan Reichenbach"/>
    <x v="1"/>
    <s v="United States"/>
    <s v="Milford"/>
    <x v="29"/>
    <n v="6460"/>
    <x v="3"/>
    <x v="682"/>
    <x v="1"/>
    <x v="14"/>
    <x v="676"/>
    <n v="30.69"/>
    <n v="3"/>
    <n v="0"/>
    <n v="7.9794000000000018"/>
  </r>
  <r>
    <n v="5735"/>
    <x v="2859"/>
    <x v="3"/>
    <x v="222"/>
    <d v="2014-07-03T00:00:00"/>
    <s v="First Class"/>
    <x v="112"/>
    <s v="Dan Reichenbach"/>
    <x v="1"/>
    <s v="United States"/>
    <s v="Milford"/>
    <x v="29"/>
    <n v="6460"/>
    <x v="3"/>
    <x v="980"/>
    <x v="0"/>
    <x v="5"/>
    <x v="964"/>
    <n v="25.16"/>
    <n v="2"/>
    <n v="0"/>
    <n v="8.5543999999999976"/>
  </r>
  <r>
    <n v="5736"/>
    <x v="2860"/>
    <x v="2"/>
    <x v="290"/>
    <d v="2011-07-03T00:00:00"/>
    <s v="Standard Class"/>
    <x v="600"/>
    <s v="Jim Karlsson"/>
    <x v="0"/>
    <s v="United States"/>
    <s v="New York City"/>
    <x v="15"/>
    <n v="10024"/>
    <x v="3"/>
    <x v="1458"/>
    <x v="1"/>
    <x v="8"/>
    <x v="1435"/>
    <n v="13.919999999999998"/>
    <n v="3"/>
    <n v="0.2"/>
    <n v="4.8720000000000008"/>
  </r>
  <r>
    <n v="5737"/>
    <x v="2861"/>
    <x v="2"/>
    <x v="407"/>
    <d v="2011-01-26T00:00:00"/>
    <s v="Standard Class"/>
    <x v="597"/>
    <s v="Mark Van Huff"/>
    <x v="0"/>
    <s v="United States"/>
    <s v="Los Angeles"/>
    <x v="1"/>
    <n v="90049"/>
    <x v="1"/>
    <x v="364"/>
    <x v="1"/>
    <x v="10"/>
    <x v="359"/>
    <n v="19.36"/>
    <n v="2"/>
    <n v="0"/>
    <n v="9.2927999999999997"/>
  </r>
  <r>
    <n v="5738"/>
    <x v="2861"/>
    <x v="2"/>
    <x v="407"/>
    <d v="2011-01-26T00:00:00"/>
    <s v="Standard Class"/>
    <x v="597"/>
    <s v="Mark Van Huff"/>
    <x v="0"/>
    <s v="United States"/>
    <s v="Los Angeles"/>
    <x v="1"/>
    <n v="90049"/>
    <x v="1"/>
    <x v="76"/>
    <x v="0"/>
    <x v="5"/>
    <x v="76"/>
    <n v="19.3"/>
    <n v="2"/>
    <n v="0"/>
    <n v="5.7899999999999991"/>
  </r>
  <r>
    <n v="5739"/>
    <x v="2862"/>
    <x v="3"/>
    <x v="413"/>
    <d v="2014-01-07T00:00:00"/>
    <s v="Standard Class"/>
    <x v="669"/>
    <s v="Becky Pak"/>
    <x v="0"/>
    <s v="United States"/>
    <s v="San Francisco"/>
    <x v="1"/>
    <n v="94109"/>
    <x v="1"/>
    <x v="1399"/>
    <x v="1"/>
    <x v="8"/>
    <x v="1377"/>
    <n v="38.376000000000005"/>
    <n v="3"/>
    <n v="0.2"/>
    <n v="13.4316"/>
  </r>
  <r>
    <n v="5740"/>
    <x v="2863"/>
    <x v="3"/>
    <x v="615"/>
    <d v="2014-04-01T00:00:00"/>
    <s v="First Class"/>
    <x v="704"/>
    <s v="Dave Hallsten"/>
    <x v="1"/>
    <s v="United States"/>
    <s v="Fairfield"/>
    <x v="1"/>
    <n v="94533"/>
    <x v="1"/>
    <x v="1641"/>
    <x v="1"/>
    <x v="10"/>
    <x v="1622"/>
    <n v="12.96"/>
    <n v="2"/>
    <n v="0"/>
    <n v="6.3504000000000005"/>
  </r>
  <r>
    <n v="5741"/>
    <x v="2863"/>
    <x v="3"/>
    <x v="615"/>
    <d v="2014-04-01T00:00:00"/>
    <s v="First Class"/>
    <x v="704"/>
    <s v="Dave Hallsten"/>
    <x v="1"/>
    <s v="United States"/>
    <s v="Fairfield"/>
    <x v="1"/>
    <n v="94533"/>
    <x v="1"/>
    <x v="750"/>
    <x v="0"/>
    <x v="5"/>
    <x v="741"/>
    <n v="26.48"/>
    <n v="1"/>
    <n v="0"/>
    <n v="10.0624"/>
  </r>
  <r>
    <n v="5742"/>
    <x v="2863"/>
    <x v="3"/>
    <x v="615"/>
    <d v="2014-04-01T00:00:00"/>
    <s v="First Class"/>
    <x v="704"/>
    <s v="Dave Hallsten"/>
    <x v="1"/>
    <s v="United States"/>
    <s v="Fairfield"/>
    <x v="1"/>
    <n v="94533"/>
    <x v="1"/>
    <x v="1093"/>
    <x v="2"/>
    <x v="15"/>
    <x v="1074"/>
    <n v="532.72"/>
    <n v="2"/>
    <n v="0.2"/>
    <n v="53.271999999999991"/>
  </r>
  <r>
    <n v="5743"/>
    <x v="2863"/>
    <x v="3"/>
    <x v="615"/>
    <d v="2014-04-01T00:00:00"/>
    <s v="First Class"/>
    <x v="704"/>
    <s v="Dave Hallsten"/>
    <x v="1"/>
    <s v="United States"/>
    <s v="Fairfield"/>
    <x v="1"/>
    <n v="94533"/>
    <x v="1"/>
    <x v="652"/>
    <x v="1"/>
    <x v="10"/>
    <x v="646"/>
    <n v="26.72"/>
    <n v="4"/>
    <n v="0"/>
    <n v="12.8256"/>
  </r>
  <r>
    <n v="5744"/>
    <x v="2863"/>
    <x v="3"/>
    <x v="615"/>
    <d v="2014-04-01T00:00:00"/>
    <s v="First Class"/>
    <x v="704"/>
    <s v="Dave Hallsten"/>
    <x v="1"/>
    <s v="United States"/>
    <s v="Fairfield"/>
    <x v="1"/>
    <n v="94533"/>
    <x v="1"/>
    <x v="578"/>
    <x v="1"/>
    <x v="10"/>
    <x v="573"/>
    <n v="20.04"/>
    <n v="3"/>
    <n v="0"/>
    <n v="9.6191999999999993"/>
  </r>
  <r>
    <n v="5745"/>
    <x v="2863"/>
    <x v="3"/>
    <x v="615"/>
    <d v="2014-04-01T00:00:00"/>
    <s v="First Class"/>
    <x v="704"/>
    <s v="Dave Hallsten"/>
    <x v="1"/>
    <s v="United States"/>
    <s v="Fairfield"/>
    <x v="1"/>
    <n v="94533"/>
    <x v="1"/>
    <x v="418"/>
    <x v="1"/>
    <x v="4"/>
    <x v="413"/>
    <n v="795.48"/>
    <n v="7"/>
    <n v="0"/>
    <n v="7.9547999999999632"/>
  </r>
  <r>
    <n v="5746"/>
    <x v="2863"/>
    <x v="3"/>
    <x v="615"/>
    <d v="2014-04-01T00:00:00"/>
    <s v="First Class"/>
    <x v="704"/>
    <s v="Dave Hallsten"/>
    <x v="1"/>
    <s v="United States"/>
    <s v="Fairfield"/>
    <x v="1"/>
    <n v="94533"/>
    <x v="1"/>
    <x v="1392"/>
    <x v="0"/>
    <x v="5"/>
    <x v="1369"/>
    <n v="21.560000000000002"/>
    <n v="7"/>
    <n v="0"/>
    <n v="6.8991999999999987"/>
  </r>
  <r>
    <n v="5747"/>
    <x v="2864"/>
    <x v="0"/>
    <x v="16"/>
    <d v="2013-12-13T00:00:00"/>
    <s v="Standard Class"/>
    <x v="23"/>
    <s v="Lena Hernandez"/>
    <x v="0"/>
    <s v="United States"/>
    <s v="Greenville"/>
    <x v="3"/>
    <n v="27834"/>
    <x v="0"/>
    <x v="495"/>
    <x v="2"/>
    <x v="7"/>
    <x v="490"/>
    <n v="249.58400000000003"/>
    <n v="2"/>
    <n v="0.2"/>
    <n v="31.197999999999986"/>
  </r>
  <r>
    <n v="5748"/>
    <x v="2864"/>
    <x v="0"/>
    <x v="16"/>
    <d v="2013-12-13T00:00:00"/>
    <s v="Standard Class"/>
    <x v="23"/>
    <s v="Lena Hernandez"/>
    <x v="0"/>
    <s v="United States"/>
    <s v="Greenville"/>
    <x v="3"/>
    <n v="27834"/>
    <x v="0"/>
    <x v="721"/>
    <x v="2"/>
    <x v="11"/>
    <x v="713"/>
    <n v="68.111999999999995"/>
    <n v="3"/>
    <n v="0.2"/>
    <n v="17.879399999999997"/>
  </r>
  <r>
    <n v="5749"/>
    <x v="2864"/>
    <x v="0"/>
    <x v="16"/>
    <d v="2013-12-13T00:00:00"/>
    <s v="Standard Class"/>
    <x v="23"/>
    <s v="Lena Hernandez"/>
    <x v="0"/>
    <s v="United States"/>
    <s v="Greenville"/>
    <x v="3"/>
    <n v="27834"/>
    <x v="0"/>
    <x v="1691"/>
    <x v="2"/>
    <x v="11"/>
    <x v="1670"/>
    <n v="16.560000000000002"/>
    <n v="3"/>
    <n v="0.2"/>
    <n v="-2.4840000000000018"/>
  </r>
  <r>
    <n v="5750"/>
    <x v="2865"/>
    <x v="3"/>
    <x v="551"/>
    <d v="2014-11-23T00:00:00"/>
    <s v="Standard Class"/>
    <x v="54"/>
    <s v="Dave Kipp"/>
    <x v="0"/>
    <s v="United States"/>
    <s v="Long Beach"/>
    <x v="15"/>
    <n v="11561"/>
    <x v="3"/>
    <x v="1250"/>
    <x v="2"/>
    <x v="7"/>
    <x v="1225"/>
    <n v="74.95"/>
    <n v="5"/>
    <n v="0"/>
    <n v="36.725500000000004"/>
  </r>
  <r>
    <n v="5751"/>
    <x v="2866"/>
    <x v="2"/>
    <x v="992"/>
    <d v="2011-06-05T00:00:00"/>
    <s v="Standard Class"/>
    <x v="757"/>
    <s v="Shahid Shariari"/>
    <x v="0"/>
    <s v="United States"/>
    <s v="Buffalo Grove"/>
    <x v="10"/>
    <n v="60089"/>
    <x v="2"/>
    <x v="10"/>
    <x v="0"/>
    <x v="3"/>
    <x v="10"/>
    <n v="355.45499999999998"/>
    <n v="3"/>
    <n v="0.5"/>
    <n v="-184.83660000000003"/>
  </r>
  <r>
    <n v="5752"/>
    <x v="2867"/>
    <x v="0"/>
    <x v="115"/>
    <d v="2013-01-28T00:00:00"/>
    <s v="Standard Class"/>
    <x v="224"/>
    <s v="Frank Preis"/>
    <x v="0"/>
    <s v="United States"/>
    <s v="San Diego"/>
    <x v="1"/>
    <n v="92037"/>
    <x v="1"/>
    <x v="1760"/>
    <x v="1"/>
    <x v="2"/>
    <x v="1740"/>
    <n v="44.400000000000006"/>
    <n v="3"/>
    <n v="0"/>
    <n v="22.200000000000003"/>
  </r>
  <r>
    <n v="5753"/>
    <x v="2867"/>
    <x v="0"/>
    <x v="115"/>
    <d v="2013-01-28T00:00:00"/>
    <s v="Standard Class"/>
    <x v="224"/>
    <s v="Frank Preis"/>
    <x v="0"/>
    <s v="United States"/>
    <s v="San Diego"/>
    <x v="1"/>
    <n v="92037"/>
    <x v="1"/>
    <x v="617"/>
    <x v="1"/>
    <x v="2"/>
    <x v="612"/>
    <n v="20.65"/>
    <n v="5"/>
    <n v="0"/>
    <n v="9.4989999999999988"/>
  </r>
  <r>
    <n v="5754"/>
    <x v="2868"/>
    <x v="0"/>
    <x v="1066"/>
    <d v="2013-02-10T00:00:00"/>
    <s v="Standard Class"/>
    <x v="702"/>
    <s v="Liz Carlisle"/>
    <x v="0"/>
    <s v="United States"/>
    <s v="Richmond"/>
    <x v="0"/>
    <n v="40475"/>
    <x v="0"/>
    <x v="377"/>
    <x v="0"/>
    <x v="1"/>
    <x v="373"/>
    <n v="866.4"/>
    <n v="4"/>
    <n v="0"/>
    <n v="225.26400000000001"/>
  </r>
  <r>
    <n v="5755"/>
    <x v="2869"/>
    <x v="1"/>
    <x v="368"/>
    <d v="2012-04-03T00:00:00"/>
    <s v="Second Class"/>
    <x v="238"/>
    <s v="Alan Shonely"/>
    <x v="0"/>
    <s v="United States"/>
    <s v="Springfield"/>
    <x v="17"/>
    <n v="22153"/>
    <x v="0"/>
    <x v="324"/>
    <x v="1"/>
    <x v="6"/>
    <x v="321"/>
    <n v="5.56"/>
    <n v="2"/>
    <n v="0"/>
    <n v="1.4455999999999998"/>
  </r>
  <r>
    <n v="5756"/>
    <x v="2870"/>
    <x v="2"/>
    <x v="1005"/>
    <d v="2011-10-18T00:00:00"/>
    <s v="Standard Class"/>
    <x v="643"/>
    <s v="Hunter Glantz"/>
    <x v="0"/>
    <s v="United States"/>
    <s v="Fort Worth"/>
    <x v="5"/>
    <n v="76106"/>
    <x v="2"/>
    <x v="1683"/>
    <x v="1"/>
    <x v="9"/>
    <x v="1662"/>
    <n v="3.1599999999999993"/>
    <n v="4"/>
    <n v="0.8"/>
    <n v="-8.532"/>
  </r>
  <r>
    <n v="5757"/>
    <x v="2870"/>
    <x v="2"/>
    <x v="1005"/>
    <d v="2011-10-18T00:00:00"/>
    <s v="Standard Class"/>
    <x v="643"/>
    <s v="Hunter Glantz"/>
    <x v="0"/>
    <s v="United States"/>
    <s v="Fort Worth"/>
    <x v="5"/>
    <n v="76106"/>
    <x v="2"/>
    <x v="615"/>
    <x v="2"/>
    <x v="16"/>
    <x v="610"/>
    <n v="1999.96"/>
    <n v="5"/>
    <n v="0.2"/>
    <n v="624.98749999999995"/>
  </r>
  <r>
    <n v="5758"/>
    <x v="2871"/>
    <x v="1"/>
    <x v="1067"/>
    <d v="2012-08-16T00:00:00"/>
    <s v="Standard Class"/>
    <x v="768"/>
    <s v="Barry Weirich"/>
    <x v="0"/>
    <s v="United States"/>
    <s v="Raleigh"/>
    <x v="3"/>
    <n v="27604"/>
    <x v="0"/>
    <x v="1006"/>
    <x v="0"/>
    <x v="5"/>
    <x v="1372"/>
    <n v="46.152000000000001"/>
    <n v="3"/>
    <n v="0.2"/>
    <n v="12.114900000000002"/>
  </r>
  <r>
    <n v="5759"/>
    <x v="2872"/>
    <x v="1"/>
    <x v="6"/>
    <d v="2012-11-23T00:00:00"/>
    <s v="First Class"/>
    <x v="3"/>
    <s v="Brosina Hoffman"/>
    <x v="0"/>
    <s v="United States"/>
    <s v="Hialeah"/>
    <x v="2"/>
    <n v="33012"/>
    <x v="0"/>
    <x v="1734"/>
    <x v="2"/>
    <x v="15"/>
    <x v="1713"/>
    <n v="32.984999999999999"/>
    <n v="3"/>
    <n v="0.5"/>
    <n v="-1.9791000000000025"/>
  </r>
  <r>
    <n v="5760"/>
    <x v="2873"/>
    <x v="0"/>
    <x v="945"/>
    <d v="2013-12-31T00:00:00"/>
    <s v="Same Day"/>
    <x v="655"/>
    <s v="Julie Prescott"/>
    <x v="2"/>
    <s v="United States"/>
    <s v="Los Angeles"/>
    <x v="1"/>
    <n v="90032"/>
    <x v="1"/>
    <x v="772"/>
    <x v="1"/>
    <x v="4"/>
    <x v="764"/>
    <n v="481.32"/>
    <n v="4"/>
    <n v="0"/>
    <n v="125.14319999999998"/>
  </r>
  <r>
    <n v="5761"/>
    <x v="2873"/>
    <x v="0"/>
    <x v="945"/>
    <d v="2013-12-31T00:00:00"/>
    <s v="Same Day"/>
    <x v="655"/>
    <s v="Julie Prescott"/>
    <x v="2"/>
    <s v="United States"/>
    <s v="Los Angeles"/>
    <x v="1"/>
    <n v="90032"/>
    <x v="1"/>
    <x v="416"/>
    <x v="1"/>
    <x v="8"/>
    <x v="411"/>
    <n v="6.3840000000000003"/>
    <n v="1"/>
    <n v="0.2"/>
    <n v="2.1546000000000003"/>
  </r>
  <r>
    <n v="5762"/>
    <x v="2874"/>
    <x v="3"/>
    <x v="801"/>
    <d v="2014-08-16T00:00:00"/>
    <s v="First Class"/>
    <x v="594"/>
    <s v="Justin MacKendrick"/>
    <x v="0"/>
    <s v="United States"/>
    <s v="Lake Forest"/>
    <x v="1"/>
    <n v="92630"/>
    <x v="1"/>
    <x v="1107"/>
    <x v="1"/>
    <x v="9"/>
    <x v="1087"/>
    <n v="542.93999999999994"/>
    <n v="3"/>
    <n v="0"/>
    <n v="152.02319999999997"/>
  </r>
  <r>
    <n v="5763"/>
    <x v="2874"/>
    <x v="3"/>
    <x v="801"/>
    <d v="2014-08-16T00:00:00"/>
    <s v="First Class"/>
    <x v="594"/>
    <s v="Justin MacKendrick"/>
    <x v="0"/>
    <s v="United States"/>
    <s v="Lake Forest"/>
    <x v="1"/>
    <n v="92630"/>
    <x v="1"/>
    <x v="1001"/>
    <x v="0"/>
    <x v="5"/>
    <x v="984"/>
    <n v="54.92"/>
    <n v="4"/>
    <n v="0"/>
    <n v="19.7712"/>
  </r>
  <r>
    <n v="5764"/>
    <x v="2875"/>
    <x v="1"/>
    <x v="502"/>
    <d v="2012-11-05T00:00:00"/>
    <s v="First Class"/>
    <x v="92"/>
    <s v="Fred Hopkins"/>
    <x v="1"/>
    <s v="United States"/>
    <s v="Long Beach"/>
    <x v="15"/>
    <n v="11561"/>
    <x v="3"/>
    <x v="1578"/>
    <x v="0"/>
    <x v="1"/>
    <x v="1560"/>
    <n v="1448.8200000000002"/>
    <n v="10"/>
    <n v="0.1"/>
    <n v="209.27399999999992"/>
  </r>
  <r>
    <n v="5765"/>
    <x v="2876"/>
    <x v="1"/>
    <x v="229"/>
    <d v="2012-09-12T00:00:00"/>
    <s v="Second Class"/>
    <x v="430"/>
    <s v="Matt Collins"/>
    <x v="0"/>
    <s v="United States"/>
    <s v="Seattle"/>
    <x v="4"/>
    <n v="98103"/>
    <x v="1"/>
    <x v="1755"/>
    <x v="1"/>
    <x v="4"/>
    <x v="1736"/>
    <n v="353.88"/>
    <n v="6"/>
    <n v="0"/>
    <n v="17.693999999999988"/>
  </r>
  <r>
    <n v="5766"/>
    <x v="2877"/>
    <x v="2"/>
    <x v="1068"/>
    <d v="2011-11-14T00:00:00"/>
    <s v="Standard Class"/>
    <x v="12"/>
    <s v="Emily Burns"/>
    <x v="0"/>
    <s v="United States"/>
    <s v="Redding"/>
    <x v="1"/>
    <n v="96003"/>
    <x v="1"/>
    <x v="872"/>
    <x v="2"/>
    <x v="7"/>
    <x v="857"/>
    <n v="333.57600000000002"/>
    <n v="3"/>
    <n v="0.2"/>
    <n v="25.018199999999993"/>
  </r>
  <r>
    <n v="5767"/>
    <x v="2878"/>
    <x v="0"/>
    <x v="750"/>
    <d v="2013-10-16T00:00:00"/>
    <s v="Standard Class"/>
    <x v="327"/>
    <s v="Peter McVee"/>
    <x v="2"/>
    <s v="United States"/>
    <s v="San Antonio"/>
    <x v="5"/>
    <n v="78207"/>
    <x v="2"/>
    <x v="1351"/>
    <x v="1"/>
    <x v="2"/>
    <x v="1328"/>
    <n v="60.144000000000005"/>
    <n v="6"/>
    <n v="0.2"/>
    <n v="20.298599999999993"/>
  </r>
  <r>
    <n v="5768"/>
    <x v="2879"/>
    <x v="3"/>
    <x v="565"/>
    <d v="2014-09-13T00:00:00"/>
    <s v="Second Class"/>
    <x v="753"/>
    <s v="Alex Russell"/>
    <x v="1"/>
    <s v="United States"/>
    <s v="Houston"/>
    <x v="5"/>
    <n v="77070"/>
    <x v="2"/>
    <x v="936"/>
    <x v="2"/>
    <x v="11"/>
    <x v="920"/>
    <n v="85.2"/>
    <n v="6"/>
    <n v="0.2"/>
    <n v="20.234999999999996"/>
  </r>
  <r>
    <n v="5769"/>
    <x v="2880"/>
    <x v="1"/>
    <x v="1069"/>
    <d v="2012-03-01T00:00:00"/>
    <s v="Standard Class"/>
    <x v="286"/>
    <s v="Sung Shariari"/>
    <x v="0"/>
    <s v="United States"/>
    <s v="Leominster"/>
    <x v="31"/>
    <n v="1453"/>
    <x v="3"/>
    <x v="1042"/>
    <x v="1"/>
    <x v="2"/>
    <x v="1022"/>
    <n v="3.15"/>
    <n v="1"/>
    <n v="0"/>
    <n v="1.512"/>
  </r>
  <r>
    <n v="5770"/>
    <x v="2880"/>
    <x v="1"/>
    <x v="1069"/>
    <d v="2012-03-01T00:00:00"/>
    <s v="Standard Class"/>
    <x v="286"/>
    <s v="Sung Shariari"/>
    <x v="0"/>
    <s v="United States"/>
    <s v="Leominster"/>
    <x v="31"/>
    <n v="1453"/>
    <x v="3"/>
    <x v="126"/>
    <x v="1"/>
    <x v="10"/>
    <x v="557"/>
    <n v="22.72"/>
    <n v="4"/>
    <n v="0"/>
    <n v="10.223999999999998"/>
  </r>
  <r>
    <n v="5771"/>
    <x v="2881"/>
    <x v="1"/>
    <x v="496"/>
    <d v="2012-09-28T00:00:00"/>
    <s v="Standard Class"/>
    <x v="464"/>
    <s v="Shaun Chance"/>
    <x v="1"/>
    <s v="United States"/>
    <s v="Los Angeles"/>
    <x v="1"/>
    <n v="90032"/>
    <x v="1"/>
    <x v="527"/>
    <x v="0"/>
    <x v="5"/>
    <x v="522"/>
    <n v="14.91"/>
    <n v="3"/>
    <n v="0"/>
    <n v="4.6220999999999997"/>
  </r>
  <r>
    <n v="5772"/>
    <x v="2881"/>
    <x v="1"/>
    <x v="496"/>
    <d v="2012-09-28T00:00:00"/>
    <s v="Standard Class"/>
    <x v="464"/>
    <s v="Shaun Chance"/>
    <x v="1"/>
    <s v="United States"/>
    <s v="Los Angeles"/>
    <x v="1"/>
    <n v="90032"/>
    <x v="1"/>
    <x v="1364"/>
    <x v="1"/>
    <x v="9"/>
    <x v="1341"/>
    <n v="1158.1199999999999"/>
    <n v="4"/>
    <n v="0"/>
    <n v="335.85479999999984"/>
  </r>
  <r>
    <n v="5773"/>
    <x v="2882"/>
    <x v="1"/>
    <x v="650"/>
    <d v="2012-12-01T00:00:00"/>
    <s v="Standard Class"/>
    <x v="105"/>
    <s v="Erin Ashbrook"/>
    <x v="1"/>
    <s v="United States"/>
    <s v="Springfield"/>
    <x v="25"/>
    <n v="65807"/>
    <x v="2"/>
    <x v="349"/>
    <x v="2"/>
    <x v="16"/>
    <x v="345"/>
    <n v="599.99"/>
    <n v="1"/>
    <n v="0"/>
    <n v="233.99610000000001"/>
  </r>
  <r>
    <n v="5774"/>
    <x v="2883"/>
    <x v="0"/>
    <x v="1070"/>
    <d v="2013-09-07T00:00:00"/>
    <s v="Standard Class"/>
    <x v="236"/>
    <s v="Theone Pippenger"/>
    <x v="0"/>
    <s v="United States"/>
    <s v="Waco"/>
    <x v="5"/>
    <n v="76706"/>
    <x v="2"/>
    <x v="355"/>
    <x v="1"/>
    <x v="4"/>
    <x v="351"/>
    <n v="23.968000000000004"/>
    <n v="2"/>
    <n v="0.2"/>
    <n v="2.3967999999999989"/>
  </r>
  <r>
    <n v="5775"/>
    <x v="2884"/>
    <x v="0"/>
    <x v="408"/>
    <d v="2013-04-17T00:00:00"/>
    <s v="Standard Class"/>
    <x v="443"/>
    <s v="Beth Paige"/>
    <x v="0"/>
    <s v="United States"/>
    <s v="Los Angeles"/>
    <x v="1"/>
    <n v="90036"/>
    <x v="1"/>
    <x v="1756"/>
    <x v="0"/>
    <x v="1"/>
    <x v="1737"/>
    <n v="638.28800000000012"/>
    <n v="7"/>
    <n v="0.2"/>
    <n v="-31.914400000000015"/>
  </r>
  <r>
    <n v="5776"/>
    <x v="2884"/>
    <x v="0"/>
    <x v="408"/>
    <d v="2013-04-17T00:00:00"/>
    <s v="Standard Class"/>
    <x v="443"/>
    <s v="Beth Paige"/>
    <x v="0"/>
    <s v="United States"/>
    <s v="Los Angeles"/>
    <x v="1"/>
    <n v="90036"/>
    <x v="1"/>
    <x v="729"/>
    <x v="1"/>
    <x v="8"/>
    <x v="721"/>
    <n v="13.208000000000002"/>
    <n v="1"/>
    <n v="0.2"/>
    <n v="4.6228000000000007"/>
  </r>
  <r>
    <n v="5777"/>
    <x v="2885"/>
    <x v="0"/>
    <x v="429"/>
    <d v="2013-12-09T00:00:00"/>
    <s v="Standard Class"/>
    <x v="215"/>
    <s v="Liz MacKendrick"/>
    <x v="0"/>
    <s v="United States"/>
    <s v="Auburn"/>
    <x v="15"/>
    <n v="13021"/>
    <x v="3"/>
    <x v="625"/>
    <x v="1"/>
    <x v="8"/>
    <x v="619"/>
    <n v="15.528"/>
    <n v="3"/>
    <n v="0.2"/>
    <n v="5.8230000000000004"/>
  </r>
  <r>
    <n v="5778"/>
    <x v="2886"/>
    <x v="0"/>
    <x v="429"/>
    <d v="2013-12-10T00:00:00"/>
    <s v="Standard Class"/>
    <x v="446"/>
    <s v="Kean Takahito"/>
    <x v="0"/>
    <s v="United States"/>
    <s v="San Francisco"/>
    <x v="1"/>
    <n v="94109"/>
    <x v="1"/>
    <x v="921"/>
    <x v="1"/>
    <x v="10"/>
    <x v="904"/>
    <n v="104.85"/>
    <n v="1"/>
    <n v="0"/>
    <n v="50.327999999999996"/>
  </r>
  <r>
    <n v="5779"/>
    <x v="2887"/>
    <x v="2"/>
    <x v="7"/>
    <d v="2011-11-18T00:00:00"/>
    <s v="Standard Class"/>
    <x v="275"/>
    <s v="Arthur Prichep"/>
    <x v="0"/>
    <s v="United States"/>
    <s v="Los Angeles"/>
    <x v="1"/>
    <n v="90008"/>
    <x v="1"/>
    <x v="400"/>
    <x v="1"/>
    <x v="6"/>
    <x v="396"/>
    <n v="30.48"/>
    <n v="3"/>
    <n v="0"/>
    <n v="7.9248000000000012"/>
  </r>
  <r>
    <n v="5780"/>
    <x v="2887"/>
    <x v="2"/>
    <x v="7"/>
    <d v="2011-11-18T00:00:00"/>
    <s v="Standard Class"/>
    <x v="275"/>
    <s v="Arthur Prichep"/>
    <x v="0"/>
    <s v="United States"/>
    <s v="Los Angeles"/>
    <x v="1"/>
    <n v="90008"/>
    <x v="1"/>
    <x v="1153"/>
    <x v="0"/>
    <x v="1"/>
    <x v="1132"/>
    <n v="112.64800000000001"/>
    <n v="1"/>
    <n v="0.2"/>
    <n v="11.264799999999997"/>
  </r>
  <r>
    <n v="5781"/>
    <x v="2888"/>
    <x v="1"/>
    <x v="788"/>
    <d v="2012-04-09T00:00:00"/>
    <s v="Standard Class"/>
    <x v="479"/>
    <s v="John Dryer"/>
    <x v="0"/>
    <s v="United States"/>
    <s v="Los Angeles"/>
    <x v="1"/>
    <n v="90049"/>
    <x v="1"/>
    <x v="1761"/>
    <x v="2"/>
    <x v="15"/>
    <x v="1741"/>
    <n v="71.975999999999999"/>
    <n v="3"/>
    <n v="0.2"/>
    <n v="24.291899999999998"/>
  </r>
  <r>
    <n v="5782"/>
    <x v="2889"/>
    <x v="1"/>
    <x v="295"/>
    <d v="2012-12-16T00:00:00"/>
    <s v="Second Class"/>
    <x v="190"/>
    <s v="Xylona Preis"/>
    <x v="0"/>
    <s v="United States"/>
    <s v="Chico"/>
    <x v="1"/>
    <n v="95928"/>
    <x v="1"/>
    <x v="147"/>
    <x v="1"/>
    <x v="6"/>
    <x v="147"/>
    <n v="2.21"/>
    <n v="1"/>
    <n v="0"/>
    <n v="0.59670000000000001"/>
  </r>
  <r>
    <n v="5783"/>
    <x v="2889"/>
    <x v="1"/>
    <x v="295"/>
    <d v="2012-12-16T00:00:00"/>
    <s v="Second Class"/>
    <x v="190"/>
    <s v="Xylona Preis"/>
    <x v="0"/>
    <s v="United States"/>
    <s v="Chico"/>
    <x v="1"/>
    <n v="95928"/>
    <x v="1"/>
    <x v="776"/>
    <x v="1"/>
    <x v="12"/>
    <x v="767"/>
    <n v="15.52"/>
    <n v="4"/>
    <n v="0"/>
    <n v="7.4496000000000002"/>
  </r>
  <r>
    <n v="5784"/>
    <x v="2889"/>
    <x v="1"/>
    <x v="295"/>
    <d v="2012-12-16T00:00:00"/>
    <s v="Second Class"/>
    <x v="190"/>
    <s v="Xylona Preis"/>
    <x v="0"/>
    <s v="United States"/>
    <s v="Chico"/>
    <x v="1"/>
    <n v="95928"/>
    <x v="1"/>
    <x v="1346"/>
    <x v="1"/>
    <x v="10"/>
    <x v="1322"/>
    <n v="36.44"/>
    <n v="4"/>
    <n v="0"/>
    <n v="16.397999999999996"/>
  </r>
  <r>
    <n v="5785"/>
    <x v="2890"/>
    <x v="3"/>
    <x v="280"/>
    <d v="2014-10-09T00:00:00"/>
    <s v="Standard Class"/>
    <x v="765"/>
    <s v="Juliana Krohn"/>
    <x v="0"/>
    <s v="United States"/>
    <s v="Springfield"/>
    <x v="21"/>
    <n v="97477"/>
    <x v="1"/>
    <x v="366"/>
    <x v="0"/>
    <x v="0"/>
    <x v="362"/>
    <n v="217.76400000000001"/>
    <n v="6"/>
    <n v="0.7"/>
    <n v="-384.71640000000002"/>
  </r>
  <r>
    <n v="5786"/>
    <x v="2890"/>
    <x v="3"/>
    <x v="280"/>
    <d v="2014-10-09T00:00:00"/>
    <s v="Standard Class"/>
    <x v="765"/>
    <s v="Juliana Krohn"/>
    <x v="0"/>
    <s v="United States"/>
    <s v="Springfield"/>
    <x v="21"/>
    <n v="97477"/>
    <x v="1"/>
    <x v="597"/>
    <x v="1"/>
    <x v="14"/>
    <x v="592"/>
    <n v="39.072000000000003"/>
    <n v="6"/>
    <n v="0.2"/>
    <n v="4.3955999999999982"/>
  </r>
  <r>
    <n v="5787"/>
    <x v="2890"/>
    <x v="3"/>
    <x v="280"/>
    <d v="2014-10-09T00:00:00"/>
    <s v="Standard Class"/>
    <x v="765"/>
    <s v="Juliana Krohn"/>
    <x v="0"/>
    <s v="United States"/>
    <s v="Springfield"/>
    <x v="21"/>
    <n v="97477"/>
    <x v="1"/>
    <x v="828"/>
    <x v="1"/>
    <x v="8"/>
    <x v="816"/>
    <n v="22.638000000000002"/>
    <n v="7"/>
    <n v="0.7"/>
    <n v="-16.601199999999999"/>
  </r>
  <r>
    <n v="5788"/>
    <x v="2890"/>
    <x v="3"/>
    <x v="280"/>
    <d v="2014-10-09T00:00:00"/>
    <s v="Standard Class"/>
    <x v="765"/>
    <s v="Juliana Krohn"/>
    <x v="0"/>
    <s v="United States"/>
    <s v="Springfield"/>
    <x v="21"/>
    <n v="97477"/>
    <x v="1"/>
    <x v="1385"/>
    <x v="1"/>
    <x v="6"/>
    <x v="1362"/>
    <n v="95.143999999999991"/>
    <n v="7"/>
    <n v="0.2"/>
    <n v="10.703699999999987"/>
  </r>
  <r>
    <n v="5789"/>
    <x v="2891"/>
    <x v="3"/>
    <x v="318"/>
    <d v="2014-04-15T00:00:00"/>
    <s v="Second Class"/>
    <x v="769"/>
    <s v="Mitch Gastineau"/>
    <x v="1"/>
    <s v="United States"/>
    <s v="Jacksonville"/>
    <x v="2"/>
    <n v="32216"/>
    <x v="0"/>
    <x v="1392"/>
    <x v="0"/>
    <x v="5"/>
    <x v="1369"/>
    <n v="12.320000000000002"/>
    <n v="5"/>
    <n v="0.2"/>
    <n v="1.8479999999999985"/>
  </r>
  <r>
    <n v="5790"/>
    <x v="2891"/>
    <x v="3"/>
    <x v="318"/>
    <d v="2014-04-15T00:00:00"/>
    <s v="Second Class"/>
    <x v="769"/>
    <s v="Mitch Gastineau"/>
    <x v="1"/>
    <s v="United States"/>
    <s v="Jacksonville"/>
    <x v="2"/>
    <n v="32216"/>
    <x v="0"/>
    <x v="696"/>
    <x v="1"/>
    <x v="8"/>
    <x v="689"/>
    <n v="4.4190000000000005"/>
    <n v="3"/>
    <n v="0.7"/>
    <n v="-3.0933000000000002"/>
  </r>
  <r>
    <n v="5791"/>
    <x v="2892"/>
    <x v="3"/>
    <x v="365"/>
    <d v="2014-10-03T00:00:00"/>
    <s v="First Class"/>
    <x v="310"/>
    <s v="Patrick Gardner"/>
    <x v="0"/>
    <s v="United States"/>
    <s v="Bakersfield"/>
    <x v="1"/>
    <n v="93309"/>
    <x v="1"/>
    <x v="659"/>
    <x v="1"/>
    <x v="13"/>
    <x v="653"/>
    <n v="35"/>
    <n v="7"/>
    <n v="0"/>
    <n v="16.8"/>
  </r>
  <r>
    <n v="5792"/>
    <x v="2892"/>
    <x v="3"/>
    <x v="365"/>
    <d v="2014-10-03T00:00:00"/>
    <s v="First Class"/>
    <x v="310"/>
    <s v="Patrick Gardner"/>
    <x v="0"/>
    <s v="United States"/>
    <s v="Bakersfield"/>
    <x v="1"/>
    <n v="93309"/>
    <x v="1"/>
    <x v="955"/>
    <x v="0"/>
    <x v="1"/>
    <x v="939"/>
    <n v="72.784000000000006"/>
    <n v="1"/>
    <n v="0.2"/>
    <n v="0"/>
  </r>
  <r>
    <n v="5793"/>
    <x v="2892"/>
    <x v="3"/>
    <x v="365"/>
    <d v="2014-10-03T00:00:00"/>
    <s v="First Class"/>
    <x v="310"/>
    <s v="Patrick Gardner"/>
    <x v="0"/>
    <s v="United States"/>
    <s v="Bakersfield"/>
    <x v="1"/>
    <n v="93309"/>
    <x v="1"/>
    <x v="414"/>
    <x v="1"/>
    <x v="9"/>
    <x v="409"/>
    <n v="97.84"/>
    <n v="2"/>
    <n v="0"/>
    <n v="25.438400000000001"/>
  </r>
  <r>
    <n v="5794"/>
    <x v="2892"/>
    <x v="3"/>
    <x v="365"/>
    <d v="2014-10-03T00:00:00"/>
    <s v="First Class"/>
    <x v="310"/>
    <s v="Patrick Gardner"/>
    <x v="0"/>
    <s v="United States"/>
    <s v="Bakersfield"/>
    <x v="1"/>
    <n v="93309"/>
    <x v="1"/>
    <x v="28"/>
    <x v="0"/>
    <x v="5"/>
    <x v="28"/>
    <n v="51.75"/>
    <n v="1"/>
    <n v="0"/>
    <n v="15.524999999999999"/>
  </r>
  <r>
    <n v="5795"/>
    <x v="2892"/>
    <x v="3"/>
    <x v="365"/>
    <d v="2014-10-03T00:00:00"/>
    <s v="First Class"/>
    <x v="310"/>
    <s v="Patrick Gardner"/>
    <x v="0"/>
    <s v="United States"/>
    <s v="Bakersfield"/>
    <x v="1"/>
    <n v="93309"/>
    <x v="1"/>
    <x v="705"/>
    <x v="1"/>
    <x v="8"/>
    <x v="698"/>
    <n v="46.672000000000004"/>
    <n v="2"/>
    <n v="0.2"/>
    <n v="16.3352"/>
  </r>
  <r>
    <n v="5796"/>
    <x v="2893"/>
    <x v="2"/>
    <x v="411"/>
    <d v="2011-10-03T00:00:00"/>
    <s v="Second Class"/>
    <x v="436"/>
    <s v="Lisa DeCherney"/>
    <x v="0"/>
    <s v="United States"/>
    <s v="New York City"/>
    <x v="15"/>
    <n v="10011"/>
    <x v="3"/>
    <x v="1449"/>
    <x v="1"/>
    <x v="4"/>
    <x v="1427"/>
    <n v="1395.54"/>
    <n v="9"/>
    <n v="0"/>
    <n v="362.84040000000005"/>
  </r>
  <r>
    <n v="5797"/>
    <x v="2893"/>
    <x v="2"/>
    <x v="411"/>
    <d v="2011-10-03T00:00:00"/>
    <s v="Second Class"/>
    <x v="436"/>
    <s v="Lisa DeCherney"/>
    <x v="0"/>
    <s v="United States"/>
    <s v="New York City"/>
    <x v="15"/>
    <n v="10011"/>
    <x v="3"/>
    <x v="138"/>
    <x v="0"/>
    <x v="5"/>
    <x v="138"/>
    <n v="117.36"/>
    <n v="4"/>
    <n v="0"/>
    <n v="36.381599999999992"/>
  </r>
  <r>
    <n v="5798"/>
    <x v="2893"/>
    <x v="2"/>
    <x v="411"/>
    <d v="2011-10-03T00:00:00"/>
    <s v="Second Class"/>
    <x v="436"/>
    <s v="Lisa DeCherney"/>
    <x v="0"/>
    <s v="United States"/>
    <s v="New York City"/>
    <x v="15"/>
    <n v="10011"/>
    <x v="3"/>
    <x v="919"/>
    <x v="1"/>
    <x v="2"/>
    <x v="902"/>
    <n v="18.899999999999999"/>
    <n v="3"/>
    <n v="0"/>
    <n v="8.6939999999999991"/>
  </r>
  <r>
    <n v="5799"/>
    <x v="2893"/>
    <x v="2"/>
    <x v="411"/>
    <d v="2011-10-03T00:00:00"/>
    <s v="Second Class"/>
    <x v="436"/>
    <s v="Lisa DeCherney"/>
    <x v="0"/>
    <s v="United States"/>
    <s v="New York City"/>
    <x v="15"/>
    <n v="10011"/>
    <x v="3"/>
    <x v="968"/>
    <x v="1"/>
    <x v="10"/>
    <x v="952"/>
    <n v="77.52"/>
    <n v="2"/>
    <n v="0"/>
    <n v="37.9848"/>
  </r>
  <r>
    <n v="5800"/>
    <x v="2894"/>
    <x v="2"/>
    <x v="1071"/>
    <d v="2011-08-25T00:00:00"/>
    <s v="Second Class"/>
    <x v="257"/>
    <s v="Craig Reiter"/>
    <x v="0"/>
    <s v="United States"/>
    <s v="Chicago"/>
    <x v="10"/>
    <n v="60610"/>
    <x v="2"/>
    <x v="1496"/>
    <x v="0"/>
    <x v="1"/>
    <x v="1475"/>
    <n v="421.37200000000001"/>
    <n v="2"/>
    <n v="0.3"/>
    <n v="-6.0196000000000538"/>
  </r>
  <r>
    <n v="5801"/>
    <x v="2895"/>
    <x v="2"/>
    <x v="384"/>
    <d v="2011-07-14T00:00:00"/>
    <s v="First Class"/>
    <x v="438"/>
    <s v="Michael Nguyen"/>
    <x v="0"/>
    <s v="United States"/>
    <s v="El Paso"/>
    <x v="5"/>
    <n v="79907"/>
    <x v="2"/>
    <x v="1149"/>
    <x v="2"/>
    <x v="7"/>
    <x v="1128"/>
    <n v="575.96800000000007"/>
    <n v="4"/>
    <n v="0.2"/>
    <n v="43.197600000000023"/>
  </r>
  <r>
    <n v="5802"/>
    <x v="2895"/>
    <x v="2"/>
    <x v="384"/>
    <d v="2011-07-14T00:00:00"/>
    <s v="First Class"/>
    <x v="438"/>
    <s v="Michael Nguyen"/>
    <x v="0"/>
    <s v="United States"/>
    <s v="El Paso"/>
    <x v="5"/>
    <n v="79907"/>
    <x v="2"/>
    <x v="1553"/>
    <x v="1"/>
    <x v="10"/>
    <x v="1532"/>
    <n v="10.368000000000002"/>
    <n v="2"/>
    <n v="0.2"/>
    <n v="3.6288"/>
  </r>
  <r>
    <n v="5803"/>
    <x v="2896"/>
    <x v="1"/>
    <x v="204"/>
    <d v="2012-03-24T00:00:00"/>
    <s v="First Class"/>
    <x v="76"/>
    <s v="Ruben Dartt"/>
    <x v="0"/>
    <s v="United States"/>
    <s v="Thousand Oaks"/>
    <x v="1"/>
    <n v="91360"/>
    <x v="1"/>
    <x v="433"/>
    <x v="2"/>
    <x v="7"/>
    <x v="428"/>
    <n v="15.984000000000002"/>
    <n v="2"/>
    <n v="0.2"/>
    <n v="1.1988000000000003"/>
  </r>
  <r>
    <n v="5804"/>
    <x v="2897"/>
    <x v="3"/>
    <x v="605"/>
    <d v="2014-05-20T00:00:00"/>
    <s v="Standard Class"/>
    <x v="655"/>
    <s v="Julie Prescott"/>
    <x v="2"/>
    <s v="United States"/>
    <s v="Springfield"/>
    <x v="24"/>
    <n v="45503"/>
    <x v="3"/>
    <x v="1046"/>
    <x v="1"/>
    <x v="6"/>
    <x v="1026"/>
    <n v="10.272000000000002"/>
    <n v="3"/>
    <n v="0.2"/>
    <n v="1.1555999999999984"/>
  </r>
  <r>
    <n v="5805"/>
    <x v="2898"/>
    <x v="3"/>
    <x v="38"/>
    <d v="2014-11-20T00:00:00"/>
    <s v="Standard Class"/>
    <x v="722"/>
    <s v="Katrina Edelman"/>
    <x v="1"/>
    <s v="United States"/>
    <s v="Dallas"/>
    <x v="5"/>
    <n v="75220"/>
    <x v="2"/>
    <x v="1220"/>
    <x v="1"/>
    <x v="4"/>
    <x v="1195"/>
    <n v="61.792000000000002"/>
    <n v="4"/>
    <n v="0.2"/>
    <n v="6.1792000000000016"/>
  </r>
  <r>
    <n v="5806"/>
    <x v="2898"/>
    <x v="3"/>
    <x v="38"/>
    <d v="2014-11-20T00:00:00"/>
    <s v="Standard Class"/>
    <x v="722"/>
    <s v="Katrina Edelman"/>
    <x v="1"/>
    <s v="United States"/>
    <s v="Dallas"/>
    <x v="5"/>
    <n v="75220"/>
    <x v="2"/>
    <x v="713"/>
    <x v="0"/>
    <x v="0"/>
    <x v="705"/>
    <n v="205.99919999999997"/>
    <n v="3"/>
    <n v="0.32"/>
    <n v="-27.264600000000016"/>
  </r>
  <r>
    <n v="5807"/>
    <x v="2899"/>
    <x v="0"/>
    <x v="913"/>
    <d v="2013-09-08T00:00:00"/>
    <s v="Second Class"/>
    <x v="111"/>
    <s v="Delfina Latchford"/>
    <x v="0"/>
    <s v="United States"/>
    <s v="Knoxville"/>
    <x v="18"/>
    <n v="37918"/>
    <x v="0"/>
    <x v="727"/>
    <x v="1"/>
    <x v="10"/>
    <x v="719"/>
    <n v="12.192"/>
    <n v="3"/>
    <n v="0.2"/>
    <n v="4.1147999999999998"/>
  </r>
  <r>
    <n v="5808"/>
    <x v="2899"/>
    <x v="0"/>
    <x v="913"/>
    <d v="2013-09-08T00:00:00"/>
    <s v="Second Class"/>
    <x v="111"/>
    <s v="Delfina Latchford"/>
    <x v="0"/>
    <s v="United States"/>
    <s v="Knoxville"/>
    <x v="18"/>
    <n v="37918"/>
    <x v="0"/>
    <x v="1309"/>
    <x v="1"/>
    <x v="9"/>
    <x v="1285"/>
    <n v="87.168000000000006"/>
    <n v="2"/>
    <n v="0.2"/>
    <n v="8.7168000000000063"/>
  </r>
  <r>
    <n v="5809"/>
    <x v="2899"/>
    <x v="0"/>
    <x v="913"/>
    <d v="2013-09-08T00:00:00"/>
    <s v="Second Class"/>
    <x v="111"/>
    <s v="Delfina Latchford"/>
    <x v="0"/>
    <s v="United States"/>
    <s v="Knoxville"/>
    <x v="18"/>
    <n v="37918"/>
    <x v="0"/>
    <x v="1571"/>
    <x v="1"/>
    <x v="6"/>
    <x v="1553"/>
    <n v="31.744"/>
    <n v="2"/>
    <n v="0.2"/>
    <n v="8.3328000000000024"/>
  </r>
  <r>
    <n v="5810"/>
    <x v="2900"/>
    <x v="0"/>
    <x v="1072"/>
    <d v="2013-02-11T00:00:00"/>
    <s v="Standard Class"/>
    <x v="208"/>
    <s v="Karen Bern"/>
    <x v="1"/>
    <s v="United States"/>
    <s v="Chattanooga"/>
    <x v="18"/>
    <n v="37421"/>
    <x v="0"/>
    <x v="479"/>
    <x v="0"/>
    <x v="5"/>
    <x v="475"/>
    <n v="132.22400000000002"/>
    <n v="4"/>
    <n v="0.2"/>
    <n v="-18.180799999999998"/>
  </r>
  <r>
    <n v="5811"/>
    <x v="2901"/>
    <x v="1"/>
    <x v="204"/>
    <d v="2012-03-26T00:00:00"/>
    <s v="Standard Class"/>
    <x v="251"/>
    <s v="Justin Deggeller"/>
    <x v="1"/>
    <s v="United States"/>
    <s v="San Diego"/>
    <x v="1"/>
    <n v="92037"/>
    <x v="1"/>
    <x v="813"/>
    <x v="1"/>
    <x v="10"/>
    <x v="33"/>
    <n v="105.52"/>
    <n v="4"/>
    <n v="0"/>
    <n v="48.539199999999994"/>
  </r>
  <r>
    <n v="5812"/>
    <x v="2901"/>
    <x v="1"/>
    <x v="204"/>
    <d v="2012-03-26T00:00:00"/>
    <s v="Standard Class"/>
    <x v="251"/>
    <s v="Justin Deggeller"/>
    <x v="1"/>
    <s v="United States"/>
    <s v="San Diego"/>
    <x v="1"/>
    <n v="92037"/>
    <x v="1"/>
    <x v="1762"/>
    <x v="0"/>
    <x v="5"/>
    <x v="1742"/>
    <n v="91.96"/>
    <n v="2"/>
    <n v="0"/>
    <n v="15.633199999999988"/>
  </r>
  <r>
    <n v="5813"/>
    <x v="2901"/>
    <x v="1"/>
    <x v="204"/>
    <d v="2012-03-26T00:00:00"/>
    <s v="Standard Class"/>
    <x v="251"/>
    <s v="Justin Deggeller"/>
    <x v="1"/>
    <s v="United States"/>
    <s v="San Diego"/>
    <x v="1"/>
    <n v="92037"/>
    <x v="1"/>
    <x v="647"/>
    <x v="2"/>
    <x v="7"/>
    <x v="641"/>
    <n v="1487.9760000000001"/>
    <n v="3"/>
    <n v="0.2"/>
    <n v="185.99699999999984"/>
  </r>
  <r>
    <n v="5814"/>
    <x v="2902"/>
    <x v="1"/>
    <x v="740"/>
    <d v="2012-07-03T00:00:00"/>
    <s v="First Class"/>
    <x v="256"/>
    <s v="Steven Roelle"/>
    <x v="2"/>
    <s v="United States"/>
    <s v="New York City"/>
    <x v="15"/>
    <n v="10024"/>
    <x v="3"/>
    <x v="1723"/>
    <x v="1"/>
    <x v="10"/>
    <x v="1701"/>
    <n v="19.440000000000001"/>
    <n v="3"/>
    <n v="0"/>
    <n v="9.3312000000000008"/>
  </r>
  <r>
    <n v="5815"/>
    <x v="2903"/>
    <x v="1"/>
    <x v="925"/>
    <d v="2012-06-17T00:00:00"/>
    <s v="First Class"/>
    <x v="549"/>
    <s v="Amy Cox"/>
    <x v="0"/>
    <s v="United States"/>
    <s v="Tampa"/>
    <x v="2"/>
    <n v="33614"/>
    <x v="0"/>
    <x v="1207"/>
    <x v="2"/>
    <x v="11"/>
    <x v="1183"/>
    <n v="11.672000000000001"/>
    <n v="1"/>
    <n v="0.2"/>
    <n v="-0.7295000000000007"/>
  </r>
  <r>
    <n v="5816"/>
    <x v="2904"/>
    <x v="2"/>
    <x v="35"/>
    <d v="2011-11-26T00:00:00"/>
    <s v="Same Day"/>
    <x v="201"/>
    <s v="Lynn Smith"/>
    <x v="0"/>
    <s v="United States"/>
    <s v="Utica"/>
    <x v="15"/>
    <n v="13501"/>
    <x v="3"/>
    <x v="599"/>
    <x v="2"/>
    <x v="7"/>
    <x v="594"/>
    <n v="279.95999999999998"/>
    <n v="4"/>
    <n v="0"/>
    <n v="78.388800000000003"/>
  </r>
  <r>
    <n v="5817"/>
    <x v="2904"/>
    <x v="2"/>
    <x v="35"/>
    <d v="2011-11-26T00:00:00"/>
    <s v="Same Day"/>
    <x v="201"/>
    <s v="Lynn Smith"/>
    <x v="0"/>
    <s v="United States"/>
    <s v="Utica"/>
    <x v="15"/>
    <n v="13501"/>
    <x v="3"/>
    <x v="61"/>
    <x v="1"/>
    <x v="8"/>
    <x v="61"/>
    <n v="12.912000000000001"/>
    <n v="3"/>
    <n v="0.2"/>
    <n v="4.6806000000000001"/>
  </r>
  <r>
    <n v="5818"/>
    <x v="2904"/>
    <x v="2"/>
    <x v="35"/>
    <d v="2011-11-26T00:00:00"/>
    <s v="Same Day"/>
    <x v="201"/>
    <s v="Lynn Smith"/>
    <x v="0"/>
    <s v="United States"/>
    <s v="Utica"/>
    <x v="15"/>
    <n v="13501"/>
    <x v="3"/>
    <x v="880"/>
    <x v="1"/>
    <x v="8"/>
    <x v="865"/>
    <n v="17.088000000000001"/>
    <n v="4"/>
    <n v="0.2"/>
    <n v="5.767199999999999"/>
  </r>
  <r>
    <n v="5819"/>
    <x v="2904"/>
    <x v="2"/>
    <x v="35"/>
    <d v="2011-11-26T00:00:00"/>
    <s v="Same Day"/>
    <x v="201"/>
    <s v="Lynn Smith"/>
    <x v="0"/>
    <s v="United States"/>
    <s v="Utica"/>
    <x v="15"/>
    <n v="13501"/>
    <x v="3"/>
    <x v="322"/>
    <x v="1"/>
    <x v="2"/>
    <x v="319"/>
    <n v="93.149999999999991"/>
    <n v="9"/>
    <n v="0"/>
    <n v="44.712000000000003"/>
  </r>
  <r>
    <n v="5820"/>
    <x v="2904"/>
    <x v="2"/>
    <x v="35"/>
    <d v="2011-11-26T00:00:00"/>
    <s v="Same Day"/>
    <x v="201"/>
    <s v="Lynn Smith"/>
    <x v="0"/>
    <s v="United States"/>
    <s v="Utica"/>
    <x v="15"/>
    <n v="13501"/>
    <x v="3"/>
    <x v="745"/>
    <x v="1"/>
    <x v="2"/>
    <x v="736"/>
    <n v="11.52"/>
    <n v="4"/>
    <n v="0"/>
    <n v="5.6448"/>
  </r>
  <r>
    <n v="5821"/>
    <x v="2905"/>
    <x v="3"/>
    <x v="605"/>
    <d v="2014-05-19T00:00:00"/>
    <s v="Standard Class"/>
    <x v="728"/>
    <s v="Charles Sheldon"/>
    <x v="1"/>
    <s v="United States"/>
    <s v="San Francisco"/>
    <x v="1"/>
    <n v="94122"/>
    <x v="1"/>
    <x v="1420"/>
    <x v="1"/>
    <x v="14"/>
    <x v="1399"/>
    <n v="238.62"/>
    <n v="2"/>
    <n v="0"/>
    <n v="4.7724000000000046"/>
  </r>
  <r>
    <n v="5822"/>
    <x v="2905"/>
    <x v="3"/>
    <x v="605"/>
    <d v="2014-05-19T00:00:00"/>
    <s v="Standard Class"/>
    <x v="728"/>
    <s v="Charles Sheldon"/>
    <x v="1"/>
    <s v="United States"/>
    <s v="San Francisco"/>
    <x v="1"/>
    <n v="94122"/>
    <x v="1"/>
    <x v="1037"/>
    <x v="1"/>
    <x v="9"/>
    <x v="1018"/>
    <n v="7.77"/>
    <n v="1"/>
    <n v="0"/>
    <n v="2.0979000000000001"/>
  </r>
  <r>
    <n v="5823"/>
    <x v="2905"/>
    <x v="3"/>
    <x v="605"/>
    <d v="2014-05-19T00:00:00"/>
    <s v="Standard Class"/>
    <x v="728"/>
    <s v="Charles Sheldon"/>
    <x v="1"/>
    <s v="United States"/>
    <s v="San Francisco"/>
    <x v="1"/>
    <n v="94122"/>
    <x v="1"/>
    <x v="719"/>
    <x v="0"/>
    <x v="3"/>
    <x v="711"/>
    <n v="285.48"/>
    <n v="5"/>
    <n v="0.2"/>
    <n v="-10.705500000000043"/>
  </r>
  <r>
    <n v="5824"/>
    <x v="2905"/>
    <x v="3"/>
    <x v="605"/>
    <d v="2014-05-19T00:00:00"/>
    <s v="Standard Class"/>
    <x v="728"/>
    <s v="Charles Sheldon"/>
    <x v="1"/>
    <s v="United States"/>
    <s v="San Francisco"/>
    <x v="1"/>
    <n v="94122"/>
    <x v="1"/>
    <x v="1120"/>
    <x v="1"/>
    <x v="8"/>
    <x v="1099"/>
    <n v="19.168000000000003"/>
    <n v="4"/>
    <n v="0.2"/>
    <n v="6.4691999999999998"/>
  </r>
  <r>
    <n v="5825"/>
    <x v="2906"/>
    <x v="2"/>
    <x v="1073"/>
    <d v="2011-05-02T00:00:00"/>
    <s v="Same Day"/>
    <x v="239"/>
    <s v="Andrew Roberts"/>
    <x v="0"/>
    <s v="United States"/>
    <s v="Columbus"/>
    <x v="24"/>
    <n v="43229"/>
    <x v="3"/>
    <x v="930"/>
    <x v="1"/>
    <x v="9"/>
    <x v="914"/>
    <n v="26.136000000000003"/>
    <n v="3"/>
    <n v="0.2"/>
    <n v="1.9602000000000004"/>
  </r>
  <r>
    <n v="5826"/>
    <x v="2907"/>
    <x v="3"/>
    <x v="213"/>
    <d v="2014-09-07T00:00:00"/>
    <s v="Second Class"/>
    <x v="683"/>
    <s v="Katrina Bavinger"/>
    <x v="2"/>
    <s v="United States"/>
    <s v="New York City"/>
    <x v="15"/>
    <n v="10035"/>
    <x v="3"/>
    <x v="976"/>
    <x v="1"/>
    <x v="10"/>
    <x v="961"/>
    <n v="419.4"/>
    <n v="4"/>
    <n v="0"/>
    <n v="201.31199999999998"/>
  </r>
  <r>
    <n v="5827"/>
    <x v="2907"/>
    <x v="3"/>
    <x v="213"/>
    <d v="2014-09-07T00:00:00"/>
    <s v="Second Class"/>
    <x v="683"/>
    <s v="Katrina Bavinger"/>
    <x v="2"/>
    <s v="United States"/>
    <s v="New York City"/>
    <x v="15"/>
    <n v="10035"/>
    <x v="3"/>
    <x v="1719"/>
    <x v="0"/>
    <x v="1"/>
    <x v="1697"/>
    <n v="90.801000000000002"/>
    <n v="1"/>
    <n v="0.1"/>
    <n v="14.124599999999999"/>
  </r>
  <r>
    <n v="5828"/>
    <x v="2907"/>
    <x v="3"/>
    <x v="213"/>
    <d v="2014-09-07T00:00:00"/>
    <s v="Second Class"/>
    <x v="683"/>
    <s v="Katrina Bavinger"/>
    <x v="2"/>
    <s v="United States"/>
    <s v="New York City"/>
    <x v="15"/>
    <n v="10035"/>
    <x v="3"/>
    <x v="211"/>
    <x v="0"/>
    <x v="1"/>
    <x v="210"/>
    <n v="181.76400000000001"/>
    <n v="2"/>
    <n v="0.1"/>
    <n v="-8.0784000000000198"/>
  </r>
  <r>
    <n v="5829"/>
    <x v="2907"/>
    <x v="3"/>
    <x v="213"/>
    <d v="2014-09-07T00:00:00"/>
    <s v="Second Class"/>
    <x v="683"/>
    <s v="Katrina Bavinger"/>
    <x v="2"/>
    <s v="United States"/>
    <s v="New York City"/>
    <x v="15"/>
    <n v="10035"/>
    <x v="3"/>
    <x v="1061"/>
    <x v="1"/>
    <x v="6"/>
    <x v="1041"/>
    <n v="5.56"/>
    <n v="2"/>
    <n v="0"/>
    <n v="2.2239999999999998"/>
  </r>
  <r>
    <n v="5830"/>
    <x v="2908"/>
    <x v="0"/>
    <x v="275"/>
    <d v="2013-12-08T00:00:00"/>
    <s v="Standard Class"/>
    <x v="462"/>
    <s v="Michael Moore"/>
    <x v="0"/>
    <s v="United States"/>
    <s v="Richmond"/>
    <x v="14"/>
    <n v="47374"/>
    <x v="2"/>
    <x v="309"/>
    <x v="0"/>
    <x v="3"/>
    <x v="306"/>
    <n v="581.96"/>
    <n v="2"/>
    <n v="0"/>
    <n v="104.75279999999998"/>
  </r>
  <r>
    <n v="5831"/>
    <x v="2908"/>
    <x v="0"/>
    <x v="275"/>
    <d v="2013-12-08T00:00:00"/>
    <s v="Standard Class"/>
    <x v="462"/>
    <s v="Michael Moore"/>
    <x v="0"/>
    <s v="United States"/>
    <s v="Richmond"/>
    <x v="14"/>
    <n v="47374"/>
    <x v="2"/>
    <x v="1144"/>
    <x v="0"/>
    <x v="1"/>
    <x v="1123"/>
    <n v="29.98"/>
    <n v="1"/>
    <n v="0"/>
    <n v="8.0945999999999998"/>
  </r>
  <r>
    <n v="5832"/>
    <x v="2909"/>
    <x v="1"/>
    <x v="1074"/>
    <d v="2012-07-22T00:00:00"/>
    <s v="Standard Class"/>
    <x v="288"/>
    <s v="Roland Fjeld"/>
    <x v="0"/>
    <s v="United States"/>
    <s v="San Diego"/>
    <x v="1"/>
    <n v="92105"/>
    <x v="1"/>
    <x v="1301"/>
    <x v="2"/>
    <x v="11"/>
    <x v="1277"/>
    <n v="519.96"/>
    <n v="4"/>
    <n v="0"/>
    <n v="176.78640000000001"/>
  </r>
  <r>
    <n v="5833"/>
    <x v="2910"/>
    <x v="0"/>
    <x v="658"/>
    <d v="2013-07-27T00:00:00"/>
    <s v="Standard Class"/>
    <x v="443"/>
    <s v="Beth Paige"/>
    <x v="0"/>
    <s v="United States"/>
    <s v="Concord"/>
    <x v="3"/>
    <n v="28027"/>
    <x v="0"/>
    <x v="948"/>
    <x v="1"/>
    <x v="2"/>
    <x v="932"/>
    <n v="6.2640000000000002"/>
    <n v="3"/>
    <n v="0.2"/>
    <n v="2.0358000000000001"/>
  </r>
  <r>
    <n v="5834"/>
    <x v="2910"/>
    <x v="0"/>
    <x v="658"/>
    <d v="2013-07-27T00:00:00"/>
    <s v="Standard Class"/>
    <x v="443"/>
    <s v="Beth Paige"/>
    <x v="0"/>
    <s v="United States"/>
    <s v="Concord"/>
    <x v="3"/>
    <n v="28027"/>
    <x v="0"/>
    <x v="955"/>
    <x v="0"/>
    <x v="1"/>
    <x v="939"/>
    <n v="363.92"/>
    <n v="5"/>
    <n v="0.2"/>
    <n v="0"/>
  </r>
  <r>
    <n v="5835"/>
    <x v="2911"/>
    <x v="1"/>
    <x v="988"/>
    <d v="2012-06-16T00:00:00"/>
    <s v="Standard Class"/>
    <x v="77"/>
    <s v="Max Jones"/>
    <x v="0"/>
    <s v="United States"/>
    <s v="Miami"/>
    <x v="2"/>
    <n v="33178"/>
    <x v="0"/>
    <x v="1636"/>
    <x v="1"/>
    <x v="8"/>
    <x v="1617"/>
    <n v="64.2"/>
    <n v="5"/>
    <n v="0.7"/>
    <n v="-42.799999999999983"/>
  </r>
  <r>
    <n v="5836"/>
    <x v="2911"/>
    <x v="1"/>
    <x v="988"/>
    <d v="2012-06-16T00:00:00"/>
    <s v="Standard Class"/>
    <x v="77"/>
    <s v="Max Jones"/>
    <x v="0"/>
    <s v="United States"/>
    <s v="Miami"/>
    <x v="2"/>
    <n v="33178"/>
    <x v="0"/>
    <x v="1160"/>
    <x v="1"/>
    <x v="8"/>
    <x v="1138"/>
    <n v="38.520000000000003"/>
    <n v="3"/>
    <n v="0.7"/>
    <n v="-26.963999999999999"/>
  </r>
  <r>
    <n v="5837"/>
    <x v="2911"/>
    <x v="1"/>
    <x v="988"/>
    <d v="2012-06-16T00:00:00"/>
    <s v="Standard Class"/>
    <x v="77"/>
    <s v="Max Jones"/>
    <x v="0"/>
    <s v="United States"/>
    <s v="Miami"/>
    <x v="2"/>
    <n v="33178"/>
    <x v="0"/>
    <x v="1700"/>
    <x v="2"/>
    <x v="11"/>
    <x v="1679"/>
    <n v="72.599999999999994"/>
    <n v="5"/>
    <n v="0.2"/>
    <n v="-8.1674999999999933"/>
  </r>
  <r>
    <n v="5838"/>
    <x v="2912"/>
    <x v="3"/>
    <x v="344"/>
    <d v="2014-12-04T00:00:00"/>
    <s v="Standard Class"/>
    <x v="770"/>
    <s v="Doug O'Connell"/>
    <x v="0"/>
    <s v="United States"/>
    <s v="Los Angeles"/>
    <x v="1"/>
    <n v="90036"/>
    <x v="1"/>
    <x v="1763"/>
    <x v="2"/>
    <x v="7"/>
    <x v="1743"/>
    <n v="57.567999999999998"/>
    <n v="4"/>
    <n v="0.2"/>
    <n v="5.7568000000000019"/>
  </r>
  <r>
    <n v="5839"/>
    <x v="2913"/>
    <x v="1"/>
    <x v="1075"/>
    <d v="2012-04-03T00:00:00"/>
    <s v="Standard Class"/>
    <x v="597"/>
    <s v="Mark Van Huff"/>
    <x v="0"/>
    <s v="United States"/>
    <s v="Seattle"/>
    <x v="4"/>
    <n v="98115"/>
    <x v="1"/>
    <x v="1764"/>
    <x v="1"/>
    <x v="4"/>
    <x v="1744"/>
    <n v="83.699999999999989"/>
    <n v="5"/>
    <n v="0"/>
    <n v="3.3479999999999954"/>
  </r>
  <r>
    <n v="5840"/>
    <x v="2914"/>
    <x v="1"/>
    <x v="357"/>
    <d v="2012-09-26T00:00:00"/>
    <s v="Second Class"/>
    <x v="675"/>
    <s v="Michael Grace"/>
    <x v="2"/>
    <s v="United States"/>
    <s v="Arlington"/>
    <x v="17"/>
    <n v="22204"/>
    <x v="0"/>
    <x v="1193"/>
    <x v="1"/>
    <x v="10"/>
    <x v="1169"/>
    <n v="32.400000000000006"/>
    <n v="5"/>
    <n v="0"/>
    <n v="15.552000000000001"/>
  </r>
  <r>
    <n v="5841"/>
    <x v="2914"/>
    <x v="1"/>
    <x v="357"/>
    <d v="2012-09-26T00:00:00"/>
    <s v="Second Class"/>
    <x v="675"/>
    <s v="Michael Grace"/>
    <x v="2"/>
    <s v="United States"/>
    <s v="Arlington"/>
    <x v="17"/>
    <n v="22204"/>
    <x v="0"/>
    <x v="928"/>
    <x v="0"/>
    <x v="5"/>
    <x v="912"/>
    <n v="47.98"/>
    <n v="2"/>
    <n v="0"/>
    <n v="11.035399999999996"/>
  </r>
  <r>
    <n v="5842"/>
    <x v="2915"/>
    <x v="1"/>
    <x v="972"/>
    <d v="2012-11-21T00:00:00"/>
    <s v="Standard Class"/>
    <x v="574"/>
    <s v="Brian Stugart"/>
    <x v="0"/>
    <s v="United States"/>
    <s v="San Diego"/>
    <x v="1"/>
    <n v="92105"/>
    <x v="1"/>
    <x v="1765"/>
    <x v="2"/>
    <x v="7"/>
    <x v="1745"/>
    <n v="415.96800000000007"/>
    <n v="4"/>
    <n v="0.2"/>
    <n v="51.995999999999981"/>
  </r>
  <r>
    <n v="5843"/>
    <x v="2915"/>
    <x v="1"/>
    <x v="972"/>
    <d v="2012-11-21T00:00:00"/>
    <s v="Standard Class"/>
    <x v="574"/>
    <s v="Brian Stugart"/>
    <x v="0"/>
    <s v="United States"/>
    <s v="San Diego"/>
    <x v="1"/>
    <n v="92105"/>
    <x v="1"/>
    <x v="886"/>
    <x v="1"/>
    <x v="4"/>
    <x v="870"/>
    <n v="304.89999999999998"/>
    <n v="5"/>
    <n v="0"/>
    <n v="6.097999999999999"/>
  </r>
  <r>
    <n v="5844"/>
    <x v="2915"/>
    <x v="1"/>
    <x v="972"/>
    <d v="2012-11-21T00:00:00"/>
    <s v="Standard Class"/>
    <x v="574"/>
    <s v="Brian Stugart"/>
    <x v="0"/>
    <s v="United States"/>
    <s v="San Diego"/>
    <x v="1"/>
    <n v="92105"/>
    <x v="1"/>
    <x v="1702"/>
    <x v="0"/>
    <x v="5"/>
    <x v="1682"/>
    <n v="80.959999999999994"/>
    <n v="4"/>
    <n v="0"/>
    <n v="29.145599999999995"/>
  </r>
  <r>
    <n v="5845"/>
    <x v="2915"/>
    <x v="1"/>
    <x v="972"/>
    <d v="2012-11-21T00:00:00"/>
    <s v="Standard Class"/>
    <x v="574"/>
    <s v="Brian Stugart"/>
    <x v="0"/>
    <s v="United States"/>
    <s v="San Diego"/>
    <x v="1"/>
    <n v="92105"/>
    <x v="1"/>
    <x v="1667"/>
    <x v="1"/>
    <x v="4"/>
    <x v="1646"/>
    <n v="777.21"/>
    <n v="7"/>
    <n v="0"/>
    <n v="54.404699999999963"/>
  </r>
  <r>
    <n v="5846"/>
    <x v="2915"/>
    <x v="1"/>
    <x v="972"/>
    <d v="2012-11-21T00:00:00"/>
    <s v="Standard Class"/>
    <x v="574"/>
    <s v="Brian Stugart"/>
    <x v="0"/>
    <s v="United States"/>
    <s v="San Diego"/>
    <x v="1"/>
    <n v="92105"/>
    <x v="1"/>
    <x v="988"/>
    <x v="1"/>
    <x v="10"/>
    <x v="972"/>
    <n v="32.400000000000006"/>
    <n v="5"/>
    <n v="0"/>
    <n v="15.552000000000001"/>
  </r>
  <r>
    <n v="5847"/>
    <x v="2915"/>
    <x v="1"/>
    <x v="972"/>
    <d v="2012-11-21T00:00:00"/>
    <s v="Standard Class"/>
    <x v="574"/>
    <s v="Brian Stugart"/>
    <x v="0"/>
    <s v="United States"/>
    <s v="San Diego"/>
    <x v="1"/>
    <n v="92105"/>
    <x v="1"/>
    <x v="901"/>
    <x v="0"/>
    <x v="1"/>
    <x v="884"/>
    <n v="225.56799999999998"/>
    <n v="2"/>
    <n v="0.2"/>
    <n v="2.8195999999999799"/>
  </r>
  <r>
    <n v="5848"/>
    <x v="2915"/>
    <x v="1"/>
    <x v="972"/>
    <d v="2012-11-21T00:00:00"/>
    <s v="Standard Class"/>
    <x v="574"/>
    <s v="Brian Stugart"/>
    <x v="0"/>
    <s v="United States"/>
    <s v="San Diego"/>
    <x v="1"/>
    <n v="92105"/>
    <x v="1"/>
    <x v="1122"/>
    <x v="0"/>
    <x v="5"/>
    <x v="1101"/>
    <n v="36.599999999999994"/>
    <n v="3"/>
    <n v="0"/>
    <n v="15.372000000000002"/>
  </r>
  <r>
    <n v="5849"/>
    <x v="2916"/>
    <x v="1"/>
    <x v="113"/>
    <d v="2012-11-14T00:00:00"/>
    <s v="Standard Class"/>
    <x v="178"/>
    <s v="Philisse Overcash"/>
    <x v="2"/>
    <s v="United States"/>
    <s v="Roseville"/>
    <x v="11"/>
    <n v="55113"/>
    <x v="2"/>
    <x v="847"/>
    <x v="1"/>
    <x v="9"/>
    <x v="833"/>
    <n v="715.64"/>
    <n v="2"/>
    <n v="0"/>
    <n v="178.90999999999997"/>
  </r>
  <r>
    <n v="5850"/>
    <x v="2916"/>
    <x v="1"/>
    <x v="113"/>
    <d v="2012-11-14T00:00:00"/>
    <s v="Standard Class"/>
    <x v="178"/>
    <s v="Philisse Overcash"/>
    <x v="2"/>
    <s v="United States"/>
    <s v="Roseville"/>
    <x v="11"/>
    <n v="55113"/>
    <x v="2"/>
    <x v="1244"/>
    <x v="1"/>
    <x v="4"/>
    <x v="1218"/>
    <n v="795.51"/>
    <n v="3"/>
    <n v="0"/>
    <n v="143.19179999999994"/>
  </r>
  <r>
    <n v="5851"/>
    <x v="2916"/>
    <x v="1"/>
    <x v="113"/>
    <d v="2012-11-14T00:00:00"/>
    <s v="Standard Class"/>
    <x v="178"/>
    <s v="Philisse Overcash"/>
    <x v="2"/>
    <s v="United States"/>
    <s v="Roseville"/>
    <x v="11"/>
    <n v="55113"/>
    <x v="2"/>
    <x v="1572"/>
    <x v="2"/>
    <x v="16"/>
    <x v="1554"/>
    <n v="549.99"/>
    <n v="1"/>
    <n v="0"/>
    <n v="274.995"/>
  </r>
  <r>
    <n v="5852"/>
    <x v="2916"/>
    <x v="1"/>
    <x v="113"/>
    <d v="2012-11-14T00:00:00"/>
    <s v="Standard Class"/>
    <x v="178"/>
    <s v="Philisse Overcash"/>
    <x v="2"/>
    <s v="United States"/>
    <s v="Roseville"/>
    <x v="11"/>
    <n v="55113"/>
    <x v="2"/>
    <x v="444"/>
    <x v="1"/>
    <x v="8"/>
    <x v="439"/>
    <n v="74.760000000000005"/>
    <n v="3"/>
    <n v="0"/>
    <n v="34.389600000000002"/>
  </r>
  <r>
    <n v="5853"/>
    <x v="2916"/>
    <x v="1"/>
    <x v="113"/>
    <d v="2012-11-14T00:00:00"/>
    <s v="Standard Class"/>
    <x v="178"/>
    <s v="Philisse Overcash"/>
    <x v="2"/>
    <s v="United States"/>
    <s v="Roseville"/>
    <x v="11"/>
    <n v="55113"/>
    <x v="2"/>
    <x v="221"/>
    <x v="0"/>
    <x v="5"/>
    <x v="33"/>
    <n v="29.22"/>
    <n v="3"/>
    <n v="0"/>
    <n v="12.856800000000002"/>
  </r>
  <r>
    <n v="5854"/>
    <x v="2917"/>
    <x v="2"/>
    <x v="1076"/>
    <d v="2011-09-14T00:00:00"/>
    <s v="Standard Class"/>
    <x v="526"/>
    <s v="Dianna Arnett"/>
    <x v="2"/>
    <s v="United States"/>
    <s v="Virginia Beach"/>
    <x v="17"/>
    <n v="23464"/>
    <x v="0"/>
    <x v="308"/>
    <x v="1"/>
    <x v="8"/>
    <x v="305"/>
    <n v="9.64"/>
    <n v="2"/>
    <n v="0"/>
    <n v="4.7236000000000002"/>
  </r>
  <r>
    <n v="5855"/>
    <x v="2918"/>
    <x v="1"/>
    <x v="1077"/>
    <d v="2012-08-11T00:00:00"/>
    <s v="Standard Class"/>
    <x v="706"/>
    <s v="Anna Häberlin"/>
    <x v="1"/>
    <s v="United States"/>
    <s v="Dallas"/>
    <x v="5"/>
    <n v="75220"/>
    <x v="2"/>
    <x v="1198"/>
    <x v="1"/>
    <x v="4"/>
    <x v="1174"/>
    <n v="33.488000000000007"/>
    <n v="7"/>
    <n v="0.2"/>
    <n v="-1.2558000000000051"/>
  </r>
  <r>
    <n v="5856"/>
    <x v="2918"/>
    <x v="1"/>
    <x v="1077"/>
    <d v="2012-08-11T00:00:00"/>
    <s v="Standard Class"/>
    <x v="706"/>
    <s v="Anna Häberlin"/>
    <x v="1"/>
    <s v="United States"/>
    <s v="Dallas"/>
    <x v="5"/>
    <n v="75220"/>
    <x v="2"/>
    <x v="1511"/>
    <x v="1"/>
    <x v="14"/>
    <x v="1489"/>
    <n v="23.04"/>
    <n v="3"/>
    <n v="0.2"/>
    <n v="-4.895999999999999"/>
  </r>
  <r>
    <n v="5857"/>
    <x v="2918"/>
    <x v="1"/>
    <x v="1077"/>
    <d v="2012-08-11T00:00:00"/>
    <s v="Standard Class"/>
    <x v="706"/>
    <s v="Anna Häberlin"/>
    <x v="1"/>
    <s v="United States"/>
    <s v="Dallas"/>
    <x v="5"/>
    <n v="75220"/>
    <x v="2"/>
    <x v="1282"/>
    <x v="1"/>
    <x v="8"/>
    <x v="1258"/>
    <n v="1.3619999999999997"/>
    <n v="1"/>
    <n v="0.8"/>
    <n v="-2.1792000000000007"/>
  </r>
  <r>
    <n v="5858"/>
    <x v="2918"/>
    <x v="1"/>
    <x v="1077"/>
    <d v="2012-08-11T00:00:00"/>
    <s v="Standard Class"/>
    <x v="706"/>
    <s v="Anna Häberlin"/>
    <x v="1"/>
    <s v="United States"/>
    <s v="Dallas"/>
    <x v="5"/>
    <n v="75220"/>
    <x v="2"/>
    <x v="1256"/>
    <x v="0"/>
    <x v="5"/>
    <x v="1231"/>
    <n v="14.76"/>
    <n v="5"/>
    <n v="0.6"/>
    <n v="-11.439000000000004"/>
  </r>
  <r>
    <n v="5859"/>
    <x v="2919"/>
    <x v="3"/>
    <x v="213"/>
    <d v="2014-09-08T00:00:00"/>
    <s v="Second Class"/>
    <x v="300"/>
    <s v="Joe Kamberova"/>
    <x v="0"/>
    <s v="United States"/>
    <s v="Concord"/>
    <x v="1"/>
    <n v="94521"/>
    <x v="1"/>
    <x v="1601"/>
    <x v="0"/>
    <x v="0"/>
    <x v="1584"/>
    <n v="239.66599999999997"/>
    <n v="2"/>
    <n v="0.15"/>
    <n v="14.097999999999999"/>
  </r>
  <r>
    <n v="5860"/>
    <x v="2920"/>
    <x v="1"/>
    <x v="549"/>
    <d v="2012-11-08T00:00:00"/>
    <s v="Standard Class"/>
    <x v="652"/>
    <s v="MaryBeth Skach"/>
    <x v="0"/>
    <s v="United States"/>
    <s v="Conway"/>
    <x v="36"/>
    <n v="72032"/>
    <x v="0"/>
    <x v="1000"/>
    <x v="0"/>
    <x v="3"/>
    <x v="983"/>
    <n v="301.95999999999998"/>
    <n v="2"/>
    <n v="0"/>
    <n v="45.293999999999983"/>
  </r>
  <r>
    <n v="5861"/>
    <x v="2921"/>
    <x v="1"/>
    <x v="1078"/>
    <d v="2012-05-04T00:00:00"/>
    <s v="Second Class"/>
    <x v="82"/>
    <s v="Jim Kriz"/>
    <x v="2"/>
    <s v="United States"/>
    <s v="Philadelphia"/>
    <x v="9"/>
    <n v="19120"/>
    <x v="3"/>
    <x v="1050"/>
    <x v="1"/>
    <x v="10"/>
    <x v="1030"/>
    <n v="7.9680000000000009"/>
    <n v="2"/>
    <n v="0.2"/>
    <n v="2.8884000000000007"/>
  </r>
  <r>
    <n v="5862"/>
    <x v="2922"/>
    <x v="0"/>
    <x v="766"/>
    <d v="2013-05-05T00:00:00"/>
    <s v="Second Class"/>
    <x v="632"/>
    <s v="Chris McAfee"/>
    <x v="0"/>
    <s v="United States"/>
    <s v="Little Rock"/>
    <x v="36"/>
    <n v="72209"/>
    <x v="0"/>
    <x v="1766"/>
    <x v="1"/>
    <x v="10"/>
    <x v="1746"/>
    <n v="109.92"/>
    <n v="2"/>
    <n v="0"/>
    <n v="53.860799999999998"/>
  </r>
  <r>
    <n v="5863"/>
    <x v="2922"/>
    <x v="0"/>
    <x v="766"/>
    <d v="2013-05-05T00:00:00"/>
    <s v="Second Class"/>
    <x v="632"/>
    <s v="Chris McAfee"/>
    <x v="0"/>
    <s v="United States"/>
    <s v="Little Rock"/>
    <x v="36"/>
    <n v="72209"/>
    <x v="0"/>
    <x v="1307"/>
    <x v="1"/>
    <x v="10"/>
    <x v="1283"/>
    <n v="19.440000000000001"/>
    <n v="3"/>
    <n v="0"/>
    <n v="9.3312000000000008"/>
  </r>
  <r>
    <n v="5864"/>
    <x v="2922"/>
    <x v="0"/>
    <x v="766"/>
    <d v="2013-05-05T00:00:00"/>
    <s v="Second Class"/>
    <x v="632"/>
    <s v="Chris McAfee"/>
    <x v="0"/>
    <s v="United States"/>
    <s v="Little Rock"/>
    <x v="36"/>
    <n v="72209"/>
    <x v="0"/>
    <x v="796"/>
    <x v="1"/>
    <x v="6"/>
    <x v="786"/>
    <n v="11.16"/>
    <n v="2"/>
    <n v="0"/>
    <n v="4.3524000000000003"/>
  </r>
  <r>
    <n v="5865"/>
    <x v="2923"/>
    <x v="2"/>
    <x v="79"/>
    <d v="2011-08-07T00:00:00"/>
    <s v="Second Class"/>
    <x v="602"/>
    <s v="Ricardo Sperren"/>
    <x v="1"/>
    <s v="United States"/>
    <s v="Meriden"/>
    <x v="29"/>
    <n v="6450"/>
    <x v="3"/>
    <x v="1276"/>
    <x v="1"/>
    <x v="9"/>
    <x v="1252"/>
    <n v="79.47"/>
    <n v="3"/>
    <n v="0"/>
    <n v="22.251600000000003"/>
  </r>
  <r>
    <n v="5866"/>
    <x v="2923"/>
    <x v="2"/>
    <x v="79"/>
    <d v="2011-08-07T00:00:00"/>
    <s v="Second Class"/>
    <x v="602"/>
    <s v="Ricardo Sperren"/>
    <x v="1"/>
    <s v="United States"/>
    <s v="Meriden"/>
    <x v="29"/>
    <n v="6450"/>
    <x v="3"/>
    <x v="1605"/>
    <x v="1"/>
    <x v="6"/>
    <x v="1588"/>
    <n v="4.5599999999999996"/>
    <n v="2"/>
    <n v="0"/>
    <n v="2.0064000000000002"/>
  </r>
  <r>
    <n v="5867"/>
    <x v="2923"/>
    <x v="2"/>
    <x v="79"/>
    <d v="2011-08-07T00:00:00"/>
    <s v="Second Class"/>
    <x v="602"/>
    <s v="Ricardo Sperren"/>
    <x v="1"/>
    <s v="United States"/>
    <s v="Meriden"/>
    <x v="29"/>
    <n v="6450"/>
    <x v="3"/>
    <x v="629"/>
    <x v="0"/>
    <x v="1"/>
    <x v="623"/>
    <n v="1133.3499999999999"/>
    <n v="5"/>
    <n v="0"/>
    <n v="294.67100000000005"/>
  </r>
  <r>
    <n v="5868"/>
    <x v="2924"/>
    <x v="0"/>
    <x v="810"/>
    <d v="2013-01-08T00:00:00"/>
    <s v="Standard Class"/>
    <x v="130"/>
    <s v="Ben Peterman"/>
    <x v="1"/>
    <s v="United States"/>
    <s v="Philadelphia"/>
    <x v="9"/>
    <n v="19143"/>
    <x v="3"/>
    <x v="512"/>
    <x v="1"/>
    <x v="6"/>
    <x v="507"/>
    <n v="4.6719999999999997"/>
    <n v="1"/>
    <n v="0.2"/>
    <n v="0.58399999999999985"/>
  </r>
  <r>
    <n v="5869"/>
    <x v="2924"/>
    <x v="0"/>
    <x v="810"/>
    <d v="2013-01-08T00:00:00"/>
    <s v="Standard Class"/>
    <x v="130"/>
    <s v="Ben Peterman"/>
    <x v="1"/>
    <s v="United States"/>
    <s v="Philadelphia"/>
    <x v="9"/>
    <n v="19143"/>
    <x v="3"/>
    <x v="920"/>
    <x v="1"/>
    <x v="8"/>
    <x v="903"/>
    <n v="104.58000000000001"/>
    <n v="6"/>
    <n v="0.7"/>
    <n v="-80.178000000000026"/>
  </r>
  <r>
    <n v="5870"/>
    <x v="2925"/>
    <x v="0"/>
    <x v="77"/>
    <d v="2013-11-13T00:00:00"/>
    <s v="Standard Class"/>
    <x v="671"/>
    <s v="Michelle Arnett"/>
    <x v="2"/>
    <s v="United States"/>
    <s v="Cheyenne"/>
    <x v="47"/>
    <n v="82001"/>
    <x v="1"/>
    <x v="445"/>
    <x v="0"/>
    <x v="1"/>
    <x v="440"/>
    <n v="1603.1360000000002"/>
    <n v="4"/>
    <n v="0.2"/>
    <n v="100.19599999999997"/>
  </r>
  <r>
    <n v="5871"/>
    <x v="2926"/>
    <x v="0"/>
    <x v="403"/>
    <d v="2013-06-15T00:00:00"/>
    <s v="Same Day"/>
    <x v="182"/>
    <s v="Ed Braxton"/>
    <x v="1"/>
    <s v="United States"/>
    <s v="Anaheim"/>
    <x v="1"/>
    <n v="92804"/>
    <x v="1"/>
    <x v="1744"/>
    <x v="0"/>
    <x v="3"/>
    <x v="1724"/>
    <n v="1293.4879999999998"/>
    <n v="7"/>
    <n v="0.2"/>
    <n v="80.843000000000075"/>
  </r>
  <r>
    <n v="5872"/>
    <x v="2927"/>
    <x v="0"/>
    <x v="446"/>
    <d v="2013-09-29T00:00:00"/>
    <s v="Standard Class"/>
    <x v="76"/>
    <s v="Ruben Dartt"/>
    <x v="0"/>
    <s v="United States"/>
    <s v="Bloomington"/>
    <x v="14"/>
    <n v="47401"/>
    <x v="2"/>
    <x v="101"/>
    <x v="0"/>
    <x v="5"/>
    <x v="101"/>
    <n v="127.94999999999999"/>
    <n v="3"/>
    <n v="0"/>
    <n v="21.751499999999986"/>
  </r>
  <r>
    <n v="5873"/>
    <x v="2928"/>
    <x v="3"/>
    <x v="983"/>
    <d v="2014-04-04T00:00:00"/>
    <s v="Standard Class"/>
    <x v="467"/>
    <s v="Maria Etezadi"/>
    <x v="2"/>
    <s v="United States"/>
    <s v="Columbus"/>
    <x v="32"/>
    <n v="31907"/>
    <x v="0"/>
    <x v="42"/>
    <x v="1"/>
    <x v="4"/>
    <x v="42"/>
    <n v="59.76"/>
    <n v="1"/>
    <n v="0"/>
    <n v="16.732800000000005"/>
  </r>
  <r>
    <n v="5874"/>
    <x v="2929"/>
    <x v="3"/>
    <x v="400"/>
    <d v="2014-06-05T00:00:00"/>
    <s v="Same Day"/>
    <x v="382"/>
    <s v="Erica Hernandez"/>
    <x v="2"/>
    <s v="United States"/>
    <s v="Jonesboro"/>
    <x v="36"/>
    <n v="72401"/>
    <x v="0"/>
    <x v="1087"/>
    <x v="1"/>
    <x v="8"/>
    <x v="1068"/>
    <n v="108.08"/>
    <n v="7"/>
    <n v="0"/>
    <n v="54.04"/>
  </r>
  <r>
    <n v="5875"/>
    <x v="2929"/>
    <x v="3"/>
    <x v="400"/>
    <d v="2014-06-05T00:00:00"/>
    <s v="Same Day"/>
    <x v="382"/>
    <s v="Erica Hernandez"/>
    <x v="2"/>
    <s v="United States"/>
    <s v="Jonesboro"/>
    <x v="36"/>
    <n v="72401"/>
    <x v="0"/>
    <x v="1310"/>
    <x v="1"/>
    <x v="8"/>
    <x v="1287"/>
    <n v="9.5400000000000009"/>
    <n v="3"/>
    <n v="0"/>
    <n v="4.3883999999999999"/>
  </r>
  <r>
    <n v="5876"/>
    <x v="2930"/>
    <x v="1"/>
    <x v="1003"/>
    <d v="2012-04-09T00:00:00"/>
    <s v="First Class"/>
    <x v="86"/>
    <s v="Frank Merwin"/>
    <x v="2"/>
    <s v="United States"/>
    <s v="Philadelphia"/>
    <x v="9"/>
    <n v="19140"/>
    <x v="3"/>
    <x v="563"/>
    <x v="1"/>
    <x v="6"/>
    <x v="558"/>
    <n v="11.736000000000001"/>
    <n v="3"/>
    <n v="0.2"/>
    <n v="1.0268999999999999"/>
  </r>
  <r>
    <n v="5877"/>
    <x v="2931"/>
    <x v="2"/>
    <x v="371"/>
    <d v="2011-05-26T00:00:00"/>
    <s v="Standard Class"/>
    <x v="435"/>
    <s v="Frank Gastineau"/>
    <x v="2"/>
    <s v="United States"/>
    <s v="Lawrence"/>
    <x v="31"/>
    <n v="1841"/>
    <x v="3"/>
    <x v="669"/>
    <x v="1"/>
    <x v="8"/>
    <x v="663"/>
    <n v="447.85999999999996"/>
    <n v="7"/>
    <n v="0"/>
    <n v="219.45140000000001"/>
  </r>
  <r>
    <n v="5878"/>
    <x v="2931"/>
    <x v="2"/>
    <x v="371"/>
    <d v="2011-05-26T00:00:00"/>
    <s v="Standard Class"/>
    <x v="435"/>
    <s v="Frank Gastineau"/>
    <x v="2"/>
    <s v="United States"/>
    <s v="Lawrence"/>
    <x v="31"/>
    <n v="1841"/>
    <x v="3"/>
    <x v="1665"/>
    <x v="1"/>
    <x v="10"/>
    <x v="1644"/>
    <n v="17.940000000000001"/>
    <n v="3"/>
    <n v="0"/>
    <n v="8.7906000000000013"/>
  </r>
  <r>
    <n v="5879"/>
    <x v="2931"/>
    <x v="2"/>
    <x v="371"/>
    <d v="2011-05-26T00:00:00"/>
    <s v="Standard Class"/>
    <x v="435"/>
    <s v="Frank Gastineau"/>
    <x v="2"/>
    <s v="United States"/>
    <s v="Lawrence"/>
    <x v="31"/>
    <n v="1841"/>
    <x v="3"/>
    <x v="1360"/>
    <x v="1"/>
    <x v="9"/>
    <x v="1337"/>
    <n v="245.88"/>
    <n v="6"/>
    <n v="0"/>
    <n v="68.846399999999988"/>
  </r>
  <r>
    <n v="5880"/>
    <x v="2932"/>
    <x v="0"/>
    <x v="64"/>
    <d v="2013-09-12T00:00:00"/>
    <s v="Standard Class"/>
    <x v="597"/>
    <s v="Mark Van Huff"/>
    <x v="0"/>
    <s v="United States"/>
    <s v="New York City"/>
    <x v="15"/>
    <n v="10011"/>
    <x v="3"/>
    <x v="1415"/>
    <x v="1"/>
    <x v="10"/>
    <x v="1393"/>
    <n v="192.16"/>
    <n v="4"/>
    <n v="0"/>
    <n v="92.236799999999988"/>
  </r>
  <r>
    <n v="5881"/>
    <x v="2933"/>
    <x v="0"/>
    <x v="31"/>
    <d v="2013-09-23T00:00:00"/>
    <s v="Standard Class"/>
    <x v="478"/>
    <s v="Jane Waco"/>
    <x v="1"/>
    <s v="United States"/>
    <s v="San Diego"/>
    <x v="1"/>
    <n v="92105"/>
    <x v="1"/>
    <x v="445"/>
    <x v="0"/>
    <x v="1"/>
    <x v="440"/>
    <n v="801.5680000000001"/>
    <n v="2"/>
    <n v="0.2"/>
    <n v="50.097999999999985"/>
  </r>
  <r>
    <n v="5882"/>
    <x v="2933"/>
    <x v="0"/>
    <x v="31"/>
    <d v="2013-09-23T00:00:00"/>
    <s v="Standard Class"/>
    <x v="478"/>
    <s v="Jane Waco"/>
    <x v="1"/>
    <s v="United States"/>
    <s v="San Diego"/>
    <x v="1"/>
    <n v="92105"/>
    <x v="1"/>
    <x v="839"/>
    <x v="1"/>
    <x v="10"/>
    <x v="825"/>
    <n v="368.91"/>
    <n v="9"/>
    <n v="0"/>
    <n v="180.76590000000002"/>
  </r>
  <r>
    <n v="5883"/>
    <x v="2933"/>
    <x v="0"/>
    <x v="31"/>
    <d v="2013-09-23T00:00:00"/>
    <s v="Standard Class"/>
    <x v="478"/>
    <s v="Jane Waco"/>
    <x v="1"/>
    <s v="United States"/>
    <s v="San Diego"/>
    <x v="1"/>
    <n v="92105"/>
    <x v="1"/>
    <x v="812"/>
    <x v="0"/>
    <x v="1"/>
    <x v="801"/>
    <n v="885.52800000000002"/>
    <n v="9"/>
    <n v="0.2"/>
    <n v="-99.621900000000068"/>
  </r>
  <r>
    <n v="5884"/>
    <x v="2934"/>
    <x v="0"/>
    <x v="69"/>
    <d v="2013-03-16T00:00:00"/>
    <s v="Second Class"/>
    <x v="553"/>
    <s v="Edward Hooks"/>
    <x v="1"/>
    <s v="United States"/>
    <s v="San Francisco"/>
    <x v="1"/>
    <n v="94109"/>
    <x v="1"/>
    <x v="375"/>
    <x v="0"/>
    <x v="5"/>
    <x v="371"/>
    <n v="28.28"/>
    <n v="2"/>
    <n v="0"/>
    <n v="7.352800000000002"/>
  </r>
  <r>
    <n v="5885"/>
    <x v="2934"/>
    <x v="0"/>
    <x v="69"/>
    <d v="2013-03-16T00:00:00"/>
    <s v="Second Class"/>
    <x v="553"/>
    <s v="Edward Hooks"/>
    <x v="1"/>
    <s v="United States"/>
    <s v="San Francisco"/>
    <x v="1"/>
    <n v="94109"/>
    <x v="1"/>
    <x v="1359"/>
    <x v="1"/>
    <x v="14"/>
    <x v="1336"/>
    <n v="4912.59"/>
    <n v="3"/>
    <n v="0"/>
    <n v="196.50359999999978"/>
  </r>
  <r>
    <n v="5886"/>
    <x v="2935"/>
    <x v="2"/>
    <x v="1079"/>
    <d v="2011-10-17T00:00:00"/>
    <s v="Same Day"/>
    <x v="201"/>
    <s v="Lynn Smith"/>
    <x v="0"/>
    <s v="United States"/>
    <s v="San Francisco"/>
    <x v="1"/>
    <n v="94110"/>
    <x v="1"/>
    <x v="952"/>
    <x v="1"/>
    <x v="8"/>
    <x v="936"/>
    <n v="14.352000000000002"/>
    <n v="3"/>
    <n v="0.2"/>
    <n v="5.0231999999999992"/>
  </r>
  <r>
    <n v="5887"/>
    <x v="2935"/>
    <x v="2"/>
    <x v="1079"/>
    <d v="2011-10-17T00:00:00"/>
    <s v="Same Day"/>
    <x v="201"/>
    <s v="Lynn Smith"/>
    <x v="0"/>
    <s v="United States"/>
    <s v="San Francisco"/>
    <x v="1"/>
    <n v="94110"/>
    <x v="1"/>
    <x v="603"/>
    <x v="2"/>
    <x v="11"/>
    <x v="598"/>
    <n v="179.97"/>
    <n v="3"/>
    <n v="0"/>
    <n v="86.385600000000011"/>
  </r>
  <r>
    <n v="5888"/>
    <x v="2936"/>
    <x v="3"/>
    <x v="1048"/>
    <d v="2014-10-12T00:00:00"/>
    <s v="First Class"/>
    <x v="771"/>
    <s v="Barry Pond"/>
    <x v="1"/>
    <s v="United States"/>
    <s v="Cranston"/>
    <x v="34"/>
    <n v="2920"/>
    <x v="3"/>
    <x v="1354"/>
    <x v="1"/>
    <x v="4"/>
    <x v="1331"/>
    <n v="42.76"/>
    <n v="1"/>
    <n v="0"/>
    <n v="11.117599999999999"/>
  </r>
  <r>
    <n v="5889"/>
    <x v="2937"/>
    <x v="1"/>
    <x v="820"/>
    <d v="2012-05-12T00:00:00"/>
    <s v="Standard Class"/>
    <x v="417"/>
    <s v="Chris Cortes"/>
    <x v="0"/>
    <s v="United States"/>
    <s v="Owensboro"/>
    <x v="0"/>
    <n v="42301"/>
    <x v="0"/>
    <x v="1767"/>
    <x v="1"/>
    <x v="10"/>
    <x v="1747"/>
    <n v="45.68"/>
    <n v="2"/>
    <n v="0"/>
    <n v="21.012799999999999"/>
  </r>
  <r>
    <n v="5890"/>
    <x v="2938"/>
    <x v="0"/>
    <x v="167"/>
    <d v="2013-04-18T00:00:00"/>
    <s v="First Class"/>
    <x v="758"/>
    <s v="Jill Matthias"/>
    <x v="0"/>
    <s v="United States"/>
    <s v="Baltimore"/>
    <x v="39"/>
    <n v="21215"/>
    <x v="3"/>
    <x v="1095"/>
    <x v="1"/>
    <x v="8"/>
    <x v="1076"/>
    <n v="25.06"/>
    <n v="2"/>
    <n v="0"/>
    <n v="11.778199999999998"/>
  </r>
  <r>
    <n v="5891"/>
    <x v="2939"/>
    <x v="0"/>
    <x v="831"/>
    <d v="2013-11-27T00:00:00"/>
    <s v="Standard Class"/>
    <x v="742"/>
    <s v="Roger Demir"/>
    <x v="0"/>
    <s v="United States"/>
    <s v="Chicago"/>
    <x v="10"/>
    <n v="60610"/>
    <x v="2"/>
    <x v="694"/>
    <x v="1"/>
    <x v="10"/>
    <x v="687"/>
    <n v="38.432000000000002"/>
    <n v="1"/>
    <n v="0.2"/>
    <n v="13.451199999999996"/>
  </r>
  <r>
    <n v="5892"/>
    <x v="2939"/>
    <x v="0"/>
    <x v="831"/>
    <d v="2013-11-27T00:00:00"/>
    <s v="Standard Class"/>
    <x v="742"/>
    <s v="Roger Demir"/>
    <x v="0"/>
    <s v="United States"/>
    <s v="Chicago"/>
    <x v="10"/>
    <n v="60610"/>
    <x v="2"/>
    <x v="146"/>
    <x v="1"/>
    <x v="4"/>
    <x v="146"/>
    <n v="21.568000000000001"/>
    <n v="2"/>
    <n v="0.2"/>
    <n v="1.6175999999999986"/>
  </r>
  <r>
    <n v="5893"/>
    <x v="2939"/>
    <x v="0"/>
    <x v="831"/>
    <d v="2013-11-27T00:00:00"/>
    <s v="Standard Class"/>
    <x v="742"/>
    <s v="Roger Demir"/>
    <x v="0"/>
    <s v="United States"/>
    <s v="Chicago"/>
    <x v="10"/>
    <n v="60610"/>
    <x v="2"/>
    <x v="151"/>
    <x v="2"/>
    <x v="11"/>
    <x v="151"/>
    <n v="81.576000000000008"/>
    <n v="3"/>
    <n v="0.2"/>
    <n v="2.0393999999999934"/>
  </r>
  <r>
    <n v="5894"/>
    <x v="2940"/>
    <x v="3"/>
    <x v="18"/>
    <d v="2014-09-15T00:00:00"/>
    <s v="Standard Class"/>
    <x v="757"/>
    <s v="Shahid Shariari"/>
    <x v="0"/>
    <s v="United States"/>
    <s v="Atlanta"/>
    <x v="32"/>
    <n v="30318"/>
    <x v="0"/>
    <x v="994"/>
    <x v="1"/>
    <x v="8"/>
    <x v="977"/>
    <n v="2.78"/>
    <n v="1"/>
    <n v="0"/>
    <n v="1.3621999999999999"/>
  </r>
  <r>
    <n v="5895"/>
    <x v="2941"/>
    <x v="3"/>
    <x v="428"/>
    <d v="2014-09-15T00:00:00"/>
    <s v="Standard Class"/>
    <x v="470"/>
    <s v="Keith Dawkins"/>
    <x v="1"/>
    <s v="United States"/>
    <s v="Los Angeles"/>
    <x v="1"/>
    <n v="90036"/>
    <x v="1"/>
    <x v="1291"/>
    <x v="1"/>
    <x v="4"/>
    <x v="1268"/>
    <n v="99.87"/>
    <n v="3"/>
    <n v="0"/>
    <n v="23.968799999999998"/>
  </r>
  <r>
    <n v="5896"/>
    <x v="2942"/>
    <x v="2"/>
    <x v="301"/>
    <d v="2011-11-08T00:00:00"/>
    <s v="Standard Class"/>
    <x v="484"/>
    <s v="Paul Lucas"/>
    <x v="2"/>
    <s v="United States"/>
    <s v="Los Angeles"/>
    <x v="1"/>
    <n v="90049"/>
    <x v="1"/>
    <x v="1760"/>
    <x v="1"/>
    <x v="2"/>
    <x v="1740"/>
    <n v="44.400000000000006"/>
    <n v="3"/>
    <n v="0"/>
    <n v="22.200000000000003"/>
  </r>
  <r>
    <n v="5897"/>
    <x v="2942"/>
    <x v="2"/>
    <x v="301"/>
    <d v="2011-11-08T00:00:00"/>
    <s v="Standard Class"/>
    <x v="484"/>
    <s v="Paul Lucas"/>
    <x v="2"/>
    <s v="United States"/>
    <s v="Los Angeles"/>
    <x v="1"/>
    <n v="90049"/>
    <x v="1"/>
    <x v="1115"/>
    <x v="1"/>
    <x v="10"/>
    <x v="33"/>
    <n v="21.400000000000002"/>
    <n v="5"/>
    <n v="0"/>
    <n v="9.629999999999999"/>
  </r>
  <r>
    <n v="5898"/>
    <x v="2943"/>
    <x v="0"/>
    <x v="1015"/>
    <d v="2013-04-10T00:00:00"/>
    <s v="Standard Class"/>
    <x v="9"/>
    <s v="Zuschuss Donatelli"/>
    <x v="0"/>
    <s v="United States"/>
    <s v="Richmond"/>
    <x v="14"/>
    <n v="47374"/>
    <x v="2"/>
    <x v="90"/>
    <x v="0"/>
    <x v="5"/>
    <x v="90"/>
    <n v="71.12"/>
    <n v="4"/>
    <n v="0"/>
    <n v="22.047199999999997"/>
  </r>
  <r>
    <n v="5899"/>
    <x v="2943"/>
    <x v="0"/>
    <x v="1015"/>
    <d v="2013-04-10T00:00:00"/>
    <s v="Standard Class"/>
    <x v="9"/>
    <s v="Zuschuss Donatelli"/>
    <x v="0"/>
    <s v="United States"/>
    <s v="Richmond"/>
    <x v="14"/>
    <n v="47374"/>
    <x v="2"/>
    <x v="1417"/>
    <x v="2"/>
    <x v="7"/>
    <x v="1396"/>
    <n v="259.95999999999998"/>
    <n v="4"/>
    <n v="0"/>
    <n v="124.7808"/>
  </r>
  <r>
    <n v="5900"/>
    <x v="2944"/>
    <x v="3"/>
    <x v="602"/>
    <d v="2014-01-17T00:00:00"/>
    <s v="Standard Class"/>
    <x v="322"/>
    <s v="Linda Southworth"/>
    <x v="1"/>
    <s v="United States"/>
    <s v="San Francisco"/>
    <x v="1"/>
    <n v="94110"/>
    <x v="1"/>
    <x v="1170"/>
    <x v="1"/>
    <x v="12"/>
    <x v="33"/>
    <n v="9.7799999999999994"/>
    <n v="1"/>
    <n v="0"/>
    <n v="4.8899999999999997"/>
  </r>
  <r>
    <n v="5901"/>
    <x v="2945"/>
    <x v="1"/>
    <x v="312"/>
    <d v="2012-11-24T00:00:00"/>
    <s v="Standard Class"/>
    <x v="583"/>
    <s v="Patrick Bzostek"/>
    <x v="2"/>
    <s v="United States"/>
    <s v="San Francisco"/>
    <x v="1"/>
    <n v="94122"/>
    <x v="1"/>
    <x v="472"/>
    <x v="1"/>
    <x v="8"/>
    <x v="468"/>
    <n v="24.192"/>
    <n v="9"/>
    <n v="0.2"/>
    <n v="7.5599999999999987"/>
  </r>
  <r>
    <n v="5902"/>
    <x v="2946"/>
    <x v="0"/>
    <x v="581"/>
    <d v="2013-12-03T00:00:00"/>
    <s v="Standard Class"/>
    <x v="331"/>
    <s v="Pamela Coakley"/>
    <x v="1"/>
    <s v="United States"/>
    <s v="Westfield"/>
    <x v="30"/>
    <n v="7090"/>
    <x v="3"/>
    <x v="1172"/>
    <x v="0"/>
    <x v="5"/>
    <x v="1149"/>
    <n v="31.56"/>
    <n v="3"/>
    <n v="0"/>
    <n v="10.4148"/>
  </r>
  <r>
    <n v="5903"/>
    <x v="2947"/>
    <x v="3"/>
    <x v="44"/>
    <d v="2014-11-07T00:00:00"/>
    <s v="Same Day"/>
    <x v="86"/>
    <s v="Frank Merwin"/>
    <x v="2"/>
    <s v="United States"/>
    <s v="San Francisco"/>
    <x v="1"/>
    <n v="94122"/>
    <x v="1"/>
    <x v="368"/>
    <x v="1"/>
    <x v="10"/>
    <x v="364"/>
    <n v="59.94"/>
    <n v="3"/>
    <n v="0"/>
    <n v="28.171799999999998"/>
  </r>
  <r>
    <n v="5904"/>
    <x v="2947"/>
    <x v="3"/>
    <x v="44"/>
    <d v="2014-11-07T00:00:00"/>
    <s v="Same Day"/>
    <x v="86"/>
    <s v="Frank Merwin"/>
    <x v="2"/>
    <s v="United States"/>
    <s v="San Francisco"/>
    <x v="1"/>
    <n v="94122"/>
    <x v="1"/>
    <x v="1713"/>
    <x v="1"/>
    <x v="10"/>
    <x v="33"/>
    <n v="45.36"/>
    <n v="4"/>
    <n v="0"/>
    <n v="22.226399999999998"/>
  </r>
  <r>
    <n v="5905"/>
    <x v="2947"/>
    <x v="3"/>
    <x v="44"/>
    <d v="2014-11-07T00:00:00"/>
    <s v="Same Day"/>
    <x v="86"/>
    <s v="Frank Merwin"/>
    <x v="2"/>
    <s v="United States"/>
    <s v="San Francisco"/>
    <x v="1"/>
    <n v="94122"/>
    <x v="1"/>
    <x v="1714"/>
    <x v="1"/>
    <x v="10"/>
    <x v="1692"/>
    <n v="26.400000000000002"/>
    <n v="5"/>
    <n v="0"/>
    <n v="12.672000000000001"/>
  </r>
  <r>
    <n v="5906"/>
    <x v="2947"/>
    <x v="3"/>
    <x v="44"/>
    <d v="2014-11-07T00:00:00"/>
    <s v="Same Day"/>
    <x v="86"/>
    <s v="Frank Merwin"/>
    <x v="2"/>
    <s v="United States"/>
    <s v="San Francisco"/>
    <x v="1"/>
    <n v="94122"/>
    <x v="1"/>
    <x v="1655"/>
    <x v="1"/>
    <x v="2"/>
    <x v="1634"/>
    <n v="41.4"/>
    <n v="4"/>
    <n v="0"/>
    <n v="19.872"/>
  </r>
  <r>
    <n v="5907"/>
    <x v="2947"/>
    <x v="3"/>
    <x v="44"/>
    <d v="2014-11-07T00:00:00"/>
    <s v="Same Day"/>
    <x v="86"/>
    <s v="Frank Merwin"/>
    <x v="2"/>
    <s v="United States"/>
    <s v="San Francisco"/>
    <x v="1"/>
    <n v="94122"/>
    <x v="1"/>
    <x v="658"/>
    <x v="2"/>
    <x v="11"/>
    <x v="652"/>
    <n v="16.95"/>
    <n v="1"/>
    <n v="0"/>
    <n v="1.0169999999999995"/>
  </r>
  <r>
    <n v="5908"/>
    <x v="2948"/>
    <x v="0"/>
    <x v="499"/>
    <d v="2013-12-08T00:00:00"/>
    <s v="Standard Class"/>
    <x v="470"/>
    <s v="Keith Dawkins"/>
    <x v="1"/>
    <s v="United States"/>
    <s v="San Jose"/>
    <x v="1"/>
    <n v="95123"/>
    <x v="1"/>
    <x v="1087"/>
    <x v="1"/>
    <x v="8"/>
    <x v="1068"/>
    <n v="24.704000000000001"/>
    <n v="2"/>
    <n v="0.2"/>
    <n v="9.2639999999999993"/>
  </r>
  <r>
    <n v="5909"/>
    <x v="2948"/>
    <x v="0"/>
    <x v="499"/>
    <d v="2013-12-08T00:00:00"/>
    <s v="Standard Class"/>
    <x v="470"/>
    <s v="Keith Dawkins"/>
    <x v="1"/>
    <s v="United States"/>
    <s v="San Jose"/>
    <x v="1"/>
    <n v="95123"/>
    <x v="1"/>
    <x v="941"/>
    <x v="1"/>
    <x v="9"/>
    <x v="925"/>
    <n v="59.699999999999996"/>
    <n v="3"/>
    <n v="0"/>
    <n v="26.864999999999995"/>
  </r>
  <r>
    <n v="5910"/>
    <x v="2948"/>
    <x v="0"/>
    <x v="499"/>
    <d v="2013-12-08T00:00:00"/>
    <s v="Standard Class"/>
    <x v="470"/>
    <s v="Keith Dawkins"/>
    <x v="1"/>
    <s v="United States"/>
    <s v="San Jose"/>
    <x v="1"/>
    <n v="95123"/>
    <x v="1"/>
    <x v="1573"/>
    <x v="0"/>
    <x v="5"/>
    <x v="1555"/>
    <n v="14.52"/>
    <n v="3"/>
    <n v="0"/>
    <n v="5.6627999999999998"/>
  </r>
  <r>
    <n v="5911"/>
    <x v="2948"/>
    <x v="0"/>
    <x v="499"/>
    <d v="2013-12-08T00:00:00"/>
    <s v="Standard Class"/>
    <x v="470"/>
    <s v="Keith Dawkins"/>
    <x v="1"/>
    <s v="United States"/>
    <s v="San Jose"/>
    <x v="1"/>
    <n v="95123"/>
    <x v="1"/>
    <x v="1311"/>
    <x v="1"/>
    <x v="8"/>
    <x v="1288"/>
    <n v="104.184"/>
    <n v="3"/>
    <n v="0.2"/>
    <n v="33.8598"/>
  </r>
  <r>
    <n v="5912"/>
    <x v="2949"/>
    <x v="0"/>
    <x v="907"/>
    <d v="2013-12-23T00:00:00"/>
    <s v="Standard Class"/>
    <x v="649"/>
    <s v="Steve Carroll"/>
    <x v="2"/>
    <s v="United States"/>
    <s v="Seattle"/>
    <x v="4"/>
    <n v="98115"/>
    <x v="1"/>
    <x v="177"/>
    <x v="1"/>
    <x v="4"/>
    <x v="176"/>
    <n v="46.53"/>
    <n v="3"/>
    <n v="0"/>
    <n v="13.028400000000001"/>
  </r>
  <r>
    <n v="5913"/>
    <x v="2950"/>
    <x v="2"/>
    <x v="829"/>
    <d v="2011-08-26T00:00:00"/>
    <s v="Second Class"/>
    <x v="61"/>
    <s v="Dorothy Wardle"/>
    <x v="1"/>
    <s v="United States"/>
    <s v="Owensboro"/>
    <x v="0"/>
    <n v="42301"/>
    <x v="0"/>
    <x v="1768"/>
    <x v="1"/>
    <x v="14"/>
    <x v="1748"/>
    <n v="25.5"/>
    <n v="3"/>
    <n v="0"/>
    <n v="6.63"/>
  </r>
  <r>
    <n v="5914"/>
    <x v="2951"/>
    <x v="1"/>
    <x v="14"/>
    <d v="2012-09-23T00:00:00"/>
    <s v="Standard Class"/>
    <x v="724"/>
    <s v="Peter Fuller"/>
    <x v="0"/>
    <s v="United States"/>
    <s v="New York City"/>
    <x v="15"/>
    <n v="10035"/>
    <x v="3"/>
    <x v="383"/>
    <x v="1"/>
    <x v="4"/>
    <x v="379"/>
    <n v="14.9"/>
    <n v="5"/>
    <n v="0"/>
    <n v="1.0429999999999984"/>
  </r>
  <r>
    <n v="5915"/>
    <x v="2951"/>
    <x v="1"/>
    <x v="14"/>
    <d v="2012-09-23T00:00:00"/>
    <s v="Standard Class"/>
    <x v="724"/>
    <s v="Peter Fuller"/>
    <x v="0"/>
    <s v="United States"/>
    <s v="New York City"/>
    <x v="15"/>
    <n v="10035"/>
    <x v="3"/>
    <x v="49"/>
    <x v="1"/>
    <x v="2"/>
    <x v="49"/>
    <n v="87.71"/>
    <n v="7"/>
    <n v="0"/>
    <n v="41.223699999999994"/>
  </r>
  <r>
    <n v="5916"/>
    <x v="2951"/>
    <x v="1"/>
    <x v="14"/>
    <d v="2012-09-23T00:00:00"/>
    <s v="Standard Class"/>
    <x v="724"/>
    <s v="Peter Fuller"/>
    <x v="0"/>
    <s v="United States"/>
    <s v="New York City"/>
    <x v="15"/>
    <n v="10035"/>
    <x v="3"/>
    <x v="913"/>
    <x v="0"/>
    <x v="1"/>
    <x v="896"/>
    <n v="199.76400000000001"/>
    <n v="2"/>
    <n v="0.1"/>
    <n v="8.8783999999999956"/>
  </r>
  <r>
    <n v="5917"/>
    <x v="2951"/>
    <x v="1"/>
    <x v="14"/>
    <d v="2012-09-23T00:00:00"/>
    <s v="Standard Class"/>
    <x v="724"/>
    <s v="Peter Fuller"/>
    <x v="0"/>
    <s v="United States"/>
    <s v="New York City"/>
    <x v="15"/>
    <n v="10035"/>
    <x v="3"/>
    <x v="392"/>
    <x v="1"/>
    <x v="4"/>
    <x v="388"/>
    <n v="94.6"/>
    <n v="4"/>
    <n v="0"/>
    <n v="27.433999999999997"/>
  </r>
  <r>
    <n v="5918"/>
    <x v="2951"/>
    <x v="1"/>
    <x v="14"/>
    <d v="2012-09-23T00:00:00"/>
    <s v="Standard Class"/>
    <x v="724"/>
    <s v="Peter Fuller"/>
    <x v="0"/>
    <s v="United States"/>
    <s v="New York City"/>
    <x v="15"/>
    <n v="10035"/>
    <x v="3"/>
    <x v="26"/>
    <x v="0"/>
    <x v="0"/>
    <x v="26"/>
    <n v="4228.7040000000006"/>
    <n v="6"/>
    <n v="0.2"/>
    <n v="158.57639999999992"/>
  </r>
  <r>
    <n v="5919"/>
    <x v="2951"/>
    <x v="1"/>
    <x v="14"/>
    <d v="2012-09-23T00:00:00"/>
    <s v="Standard Class"/>
    <x v="724"/>
    <s v="Peter Fuller"/>
    <x v="0"/>
    <s v="United States"/>
    <s v="New York City"/>
    <x v="15"/>
    <n v="10035"/>
    <x v="3"/>
    <x v="1248"/>
    <x v="0"/>
    <x v="0"/>
    <x v="1223"/>
    <n v="2003.9200000000003"/>
    <n v="5"/>
    <n v="0.2"/>
    <n v="-25.049000000000149"/>
  </r>
  <r>
    <n v="5920"/>
    <x v="2951"/>
    <x v="1"/>
    <x v="14"/>
    <d v="2012-09-23T00:00:00"/>
    <s v="Standard Class"/>
    <x v="724"/>
    <s v="Peter Fuller"/>
    <x v="0"/>
    <s v="United States"/>
    <s v="New York City"/>
    <x v="15"/>
    <n v="10035"/>
    <x v="3"/>
    <x v="599"/>
    <x v="2"/>
    <x v="7"/>
    <x v="594"/>
    <n v="209.96999999999997"/>
    <n v="3"/>
    <n v="0"/>
    <n v="58.791600000000003"/>
  </r>
  <r>
    <n v="5921"/>
    <x v="2951"/>
    <x v="1"/>
    <x v="14"/>
    <d v="2012-09-23T00:00:00"/>
    <s v="Standard Class"/>
    <x v="724"/>
    <s v="Peter Fuller"/>
    <x v="0"/>
    <s v="United States"/>
    <s v="New York City"/>
    <x v="15"/>
    <n v="10035"/>
    <x v="3"/>
    <x v="764"/>
    <x v="2"/>
    <x v="11"/>
    <x v="756"/>
    <n v="659.9"/>
    <n v="2"/>
    <n v="0"/>
    <n v="217.76699999999994"/>
  </r>
  <r>
    <n v="5922"/>
    <x v="2951"/>
    <x v="1"/>
    <x v="14"/>
    <d v="2012-09-23T00:00:00"/>
    <s v="Standard Class"/>
    <x v="724"/>
    <s v="Peter Fuller"/>
    <x v="0"/>
    <s v="United States"/>
    <s v="New York City"/>
    <x v="15"/>
    <n v="10035"/>
    <x v="3"/>
    <x v="417"/>
    <x v="1"/>
    <x v="10"/>
    <x v="412"/>
    <n v="110.96"/>
    <n v="2"/>
    <n v="0"/>
    <n v="53.260799999999996"/>
  </r>
  <r>
    <n v="5923"/>
    <x v="2951"/>
    <x v="1"/>
    <x v="14"/>
    <d v="2012-09-23T00:00:00"/>
    <s v="Standard Class"/>
    <x v="724"/>
    <s v="Peter Fuller"/>
    <x v="0"/>
    <s v="United States"/>
    <s v="New York City"/>
    <x v="15"/>
    <n v="10035"/>
    <x v="3"/>
    <x v="1049"/>
    <x v="2"/>
    <x v="7"/>
    <x v="1029"/>
    <n v="67.8"/>
    <n v="4"/>
    <n v="0"/>
    <n v="1.3559999999999945"/>
  </r>
  <r>
    <n v="5924"/>
    <x v="2952"/>
    <x v="0"/>
    <x v="491"/>
    <d v="2013-12-01T00:00:00"/>
    <s v="Second Class"/>
    <x v="158"/>
    <s v="Dean Katz"/>
    <x v="1"/>
    <s v="United States"/>
    <s v="New York City"/>
    <x v="15"/>
    <n v="10011"/>
    <x v="3"/>
    <x v="971"/>
    <x v="0"/>
    <x v="3"/>
    <x v="956"/>
    <n v="313.17599999999999"/>
    <n v="2"/>
    <n v="0.4"/>
    <n v="-120.05080000000007"/>
  </r>
  <r>
    <n v="5925"/>
    <x v="2953"/>
    <x v="3"/>
    <x v="123"/>
    <d v="2014-11-23T00:00:00"/>
    <s v="Second Class"/>
    <x v="579"/>
    <s v="Richard Bierner"/>
    <x v="0"/>
    <s v="United States"/>
    <s v="Springfield"/>
    <x v="17"/>
    <n v="22153"/>
    <x v="0"/>
    <x v="1241"/>
    <x v="1"/>
    <x v="6"/>
    <x v="1215"/>
    <n v="22.959999999999997"/>
    <n v="7"/>
    <n v="0"/>
    <n v="6.6583999999999968"/>
  </r>
  <r>
    <n v="5926"/>
    <x v="2954"/>
    <x v="3"/>
    <x v="95"/>
    <d v="2014-06-09T00:00:00"/>
    <s v="Standard Class"/>
    <x v="241"/>
    <s v="Giulietta Dortch"/>
    <x v="1"/>
    <s v="United States"/>
    <s v="Bellingham"/>
    <x v="4"/>
    <n v="98226"/>
    <x v="1"/>
    <x v="989"/>
    <x v="2"/>
    <x v="11"/>
    <x v="973"/>
    <n v="1099.5"/>
    <n v="10"/>
    <n v="0"/>
    <n v="362.83500000000004"/>
  </r>
  <r>
    <n v="5927"/>
    <x v="2955"/>
    <x v="2"/>
    <x v="918"/>
    <d v="2011-04-12T00:00:00"/>
    <s v="Standard Class"/>
    <x v="19"/>
    <s v="Ruben Ausman"/>
    <x v="1"/>
    <s v="United States"/>
    <s v="Decatur"/>
    <x v="19"/>
    <n v="35601"/>
    <x v="0"/>
    <x v="1746"/>
    <x v="0"/>
    <x v="3"/>
    <x v="1727"/>
    <n v="1215.92"/>
    <n v="8"/>
    <n v="0"/>
    <n v="316.13920000000007"/>
  </r>
  <r>
    <n v="5928"/>
    <x v="2956"/>
    <x v="2"/>
    <x v="856"/>
    <d v="2011-10-15T00:00:00"/>
    <s v="Standard Class"/>
    <x v="587"/>
    <s v="Dorothy Badders"/>
    <x v="1"/>
    <s v="United States"/>
    <s v="Fayetteville"/>
    <x v="36"/>
    <n v="72701"/>
    <x v="0"/>
    <x v="2"/>
    <x v="1"/>
    <x v="2"/>
    <x v="2"/>
    <n v="7.31"/>
    <n v="1"/>
    <n v="0"/>
    <n v="3.4356999999999998"/>
  </r>
  <r>
    <n v="5929"/>
    <x v="2956"/>
    <x v="2"/>
    <x v="856"/>
    <d v="2011-10-15T00:00:00"/>
    <s v="Standard Class"/>
    <x v="587"/>
    <s v="Dorothy Badders"/>
    <x v="1"/>
    <s v="United States"/>
    <s v="Fayetteville"/>
    <x v="36"/>
    <n v="72701"/>
    <x v="0"/>
    <x v="1348"/>
    <x v="0"/>
    <x v="5"/>
    <x v="1324"/>
    <n v="8.92"/>
    <n v="4"/>
    <n v="0"/>
    <n v="3.9248000000000003"/>
  </r>
  <r>
    <n v="5930"/>
    <x v="2957"/>
    <x v="3"/>
    <x v="437"/>
    <d v="2014-07-10T00:00:00"/>
    <s v="First Class"/>
    <x v="210"/>
    <s v="Rob Lucas"/>
    <x v="0"/>
    <s v="United States"/>
    <s v="Philadelphia"/>
    <x v="9"/>
    <n v="19120"/>
    <x v="3"/>
    <x v="672"/>
    <x v="0"/>
    <x v="0"/>
    <x v="666"/>
    <n v="87.210000000000008"/>
    <n v="3"/>
    <n v="0.5"/>
    <n v="-45.349200000000003"/>
  </r>
  <r>
    <n v="5931"/>
    <x v="2957"/>
    <x v="3"/>
    <x v="437"/>
    <d v="2014-07-10T00:00:00"/>
    <s v="First Class"/>
    <x v="210"/>
    <s v="Rob Lucas"/>
    <x v="0"/>
    <s v="United States"/>
    <s v="Philadelphia"/>
    <x v="9"/>
    <n v="19120"/>
    <x v="3"/>
    <x v="260"/>
    <x v="1"/>
    <x v="10"/>
    <x v="257"/>
    <n v="15.552000000000003"/>
    <n v="3"/>
    <n v="0.2"/>
    <n v="5.4432"/>
  </r>
  <r>
    <n v="5932"/>
    <x v="2957"/>
    <x v="3"/>
    <x v="437"/>
    <d v="2014-07-10T00:00:00"/>
    <s v="First Class"/>
    <x v="210"/>
    <s v="Rob Lucas"/>
    <x v="0"/>
    <s v="United States"/>
    <s v="Philadelphia"/>
    <x v="9"/>
    <n v="19120"/>
    <x v="3"/>
    <x v="432"/>
    <x v="2"/>
    <x v="7"/>
    <x v="427"/>
    <n v="683.98799999999994"/>
    <n v="2"/>
    <n v="0.4"/>
    <n v="-113.9980000000001"/>
  </r>
  <r>
    <n v="5933"/>
    <x v="2957"/>
    <x v="3"/>
    <x v="437"/>
    <d v="2014-07-10T00:00:00"/>
    <s v="First Class"/>
    <x v="210"/>
    <s v="Rob Lucas"/>
    <x v="0"/>
    <s v="United States"/>
    <s v="Philadelphia"/>
    <x v="9"/>
    <n v="19120"/>
    <x v="3"/>
    <x v="1427"/>
    <x v="1"/>
    <x v="4"/>
    <x v="1406"/>
    <n v="13.392000000000001"/>
    <n v="3"/>
    <n v="0.2"/>
    <n v="1.0044"/>
  </r>
  <r>
    <n v="5934"/>
    <x v="2957"/>
    <x v="3"/>
    <x v="437"/>
    <d v="2014-07-10T00:00:00"/>
    <s v="First Class"/>
    <x v="210"/>
    <s v="Rob Lucas"/>
    <x v="0"/>
    <s v="United States"/>
    <s v="Philadelphia"/>
    <x v="9"/>
    <n v="19120"/>
    <x v="3"/>
    <x v="1695"/>
    <x v="2"/>
    <x v="11"/>
    <x v="1674"/>
    <n v="16.776000000000003"/>
    <n v="3"/>
    <n v="0.2"/>
    <n v="4.8231000000000002"/>
  </r>
  <r>
    <n v="5935"/>
    <x v="2957"/>
    <x v="3"/>
    <x v="437"/>
    <d v="2014-07-10T00:00:00"/>
    <s v="First Class"/>
    <x v="210"/>
    <s v="Rob Lucas"/>
    <x v="0"/>
    <s v="United States"/>
    <s v="Philadelphia"/>
    <x v="9"/>
    <n v="19120"/>
    <x v="3"/>
    <x v="764"/>
    <x v="2"/>
    <x v="11"/>
    <x v="756"/>
    <n v="527.91999999999996"/>
    <n v="2"/>
    <n v="0.2"/>
    <n v="85.786999999999949"/>
  </r>
  <r>
    <n v="5936"/>
    <x v="2958"/>
    <x v="0"/>
    <x v="975"/>
    <d v="2013-07-05T00:00:00"/>
    <s v="Same Day"/>
    <x v="46"/>
    <s v="Rick Bensley"/>
    <x v="2"/>
    <s v="United States"/>
    <s v="Seattle"/>
    <x v="4"/>
    <n v="98103"/>
    <x v="1"/>
    <x v="534"/>
    <x v="0"/>
    <x v="5"/>
    <x v="529"/>
    <n v="25.4"/>
    <n v="5"/>
    <n v="0"/>
    <n v="8.6359999999999992"/>
  </r>
  <r>
    <n v="5937"/>
    <x v="2958"/>
    <x v="0"/>
    <x v="975"/>
    <d v="2013-07-05T00:00:00"/>
    <s v="Same Day"/>
    <x v="46"/>
    <s v="Rick Bensley"/>
    <x v="2"/>
    <s v="United States"/>
    <s v="Seattle"/>
    <x v="4"/>
    <n v="98103"/>
    <x v="1"/>
    <x v="1192"/>
    <x v="2"/>
    <x v="7"/>
    <x v="1168"/>
    <n v="177.48000000000002"/>
    <n v="3"/>
    <n v="0.2"/>
    <n v="19.966499999999982"/>
  </r>
  <r>
    <n v="5938"/>
    <x v="2958"/>
    <x v="0"/>
    <x v="975"/>
    <d v="2013-07-05T00:00:00"/>
    <s v="Same Day"/>
    <x v="46"/>
    <s v="Rick Bensley"/>
    <x v="2"/>
    <s v="United States"/>
    <s v="Seattle"/>
    <x v="4"/>
    <n v="98103"/>
    <x v="1"/>
    <x v="993"/>
    <x v="2"/>
    <x v="7"/>
    <x v="976"/>
    <n v="71.975999999999999"/>
    <n v="3"/>
    <n v="0.2"/>
    <n v="8.9969999999999892"/>
  </r>
  <r>
    <n v="5939"/>
    <x v="2959"/>
    <x v="3"/>
    <x v="240"/>
    <d v="2014-05-26T00:00:00"/>
    <s v="Standard Class"/>
    <x v="639"/>
    <s v="Jason Fortune-"/>
    <x v="0"/>
    <s v="United States"/>
    <s v="Plano"/>
    <x v="5"/>
    <n v="75023"/>
    <x v="2"/>
    <x v="1211"/>
    <x v="2"/>
    <x v="7"/>
    <x v="1187"/>
    <n v="95.992000000000004"/>
    <n v="1"/>
    <n v="0.2"/>
    <n v="9.5991999999999997"/>
  </r>
  <r>
    <n v="5940"/>
    <x v="2959"/>
    <x v="3"/>
    <x v="240"/>
    <d v="2014-05-26T00:00:00"/>
    <s v="Standard Class"/>
    <x v="639"/>
    <s v="Jason Fortune-"/>
    <x v="0"/>
    <s v="United States"/>
    <s v="Plano"/>
    <x v="5"/>
    <n v="75023"/>
    <x v="2"/>
    <x v="1722"/>
    <x v="1"/>
    <x v="2"/>
    <x v="1700"/>
    <n v="13.216000000000001"/>
    <n v="4"/>
    <n v="0.2"/>
    <n v="4.2951999999999995"/>
  </r>
  <r>
    <n v="5941"/>
    <x v="2960"/>
    <x v="3"/>
    <x v="386"/>
    <d v="2014-10-15T00:00:00"/>
    <s v="Second Class"/>
    <x v="355"/>
    <s v="Robert Waldorf"/>
    <x v="0"/>
    <s v="United States"/>
    <s v="Los Angeles"/>
    <x v="1"/>
    <n v="90049"/>
    <x v="1"/>
    <x v="477"/>
    <x v="2"/>
    <x v="11"/>
    <x v="473"/>
    <n v="435.84000000000003"/>
    <n v="12"/>
    <n v="0"/>
    <n v="130.75199999999995"/>
  </r>
  <r>
    <n v="5942"/>
    <x v="2960"/>
    <x v="3"/>
    <x v="386"/>
    <d v="2014-10-15T00:00:00"/>
    <s v="Second Class"/>
    <x v="355"/>
    <s v="Robert Waldorf"/>
    <x v="0"/>
    <s v="United States"/>
    <s v="Los Angeles"/>
    <x v="1"/>
    <n v="90049"/>
    <x v="1"/>
    <x v="134"/>
    <x v="1"/>
    <x v="6"/>
    <x v="134"/>
    <n v="5.88"/>
    <n v="2"/>
    <n v="0"/>
    <n v="1.5876000000000001"/>
  </r>
  <r>
    <n v="5943"/>
    <x v="2961"/>
    <x v="0"/>
    <x v="876"/>
    <d v="2013-08-14T00:00:00"/>
    <s v="Standard Class"/>
    <x v="364"/>
    <s v="Vivek Gonzalez"/>
    <x v="0"/>
    <s v="United States"/>
    <s v="Los Angeles"/>
    <x v="1"/>
    <n v="90032"/>
    <x v="1"/>
    <x v="194"/>
    <x v="2"/>
    <x v="7"/>
    <x v="193"/>
    <n v="211.16800000000001"/>
    <n v="4"/>
    <n v="0.2"/>
    <n v="18.477200000000011"/>
  </r>
  <r>
    <n v="5944"/>
    <x v="2962"/>
    <x v="2"/>
    <x v="55"/>
    <d v="2011-08-29T00:00:00"/>
    <s v="Standard Class"/>
    <x v="25"/>
    <s v="Janet Molinari"/>
    <x v="1"/>
    <s v="United States"/>
    <s v="Los Angeles"/>
    <x v="1"/>
    <n v="90036"/>
    <x v="1"/>
    <x v="1448"/>
    <x v="0"/>
    <x v="5"/>
    <x v="1426"/>
    <n v="6.28"/>
    <n v="1"/>
    <n v="0"/>
    <n v="2.6376000000000004"/>
  </r>
  <r>
    <n v="5945"/>
    <x v="2962"/>
    <x v="2"/>
    <x v="55"/>
    <d v="2011-08-29T00:00:00"/>
    <s v="Standard Class"/>
    <x v="25"/>
    <s v="Janet Molinari"/>
    <x v="1"/>
    <s v="United States"/>
    <s v="Los Angeles"/>
    <x v="1"/>
    <n v="90036"/>
    <x v="1"/>
    <x v="452"/>
    <x v="2"/>
    <x v="11"/>
    <x v="448"/>
    <n v="95.1"/>
    <n v="5"/>
    <n v="0"/>
    <n v="30.431999999999995"/>
  </r>
  <r>
    <n v="5946"/>
    <x v="2962"/>
    <x v="2"/>
    <x v="55"/>
    <d v="2011-08-29T00:00:00"/>
    <s v="Standard Class"/>
    <x v="25"/>
    <s v="Janet Molinari"/>
    <x v="1"/>
    <s v="United States"/>
    <s v="Los Angeles"/>
    <x v="1"/>
    <n v="90036"/>
    <x v="1"/>
    <x v="1347"/>
    <x v="1"/>
    <x v="10"/>
    <x v="1323"/>
    <n v="25.92"/>
    <n v="4"/>
    <n v="0"/>
    <n v="12.441600000000001"/>
  </r>
  <r>
    <n v="5947"/>
    <x v="2962"/>
    <x v="2"/>
    <x v="55"/>
    <d v="2011-08-29T00:00:00"/>
    <s v="Standard Class"/>
    <x v="25"/>
    <s v="Janet Molinari"/>
    <x v="1"/>
    <s v="United States"/>
    <s v="Los Angeles"/>
    <x v="1"/>
    <n v="90036"/>
    <x v="1"/>
    <x v="762"/>
    <x v="1"/>
    <x v="4"/>
    <x v="754"/>
    <n v="48.84"/>
    <n v="4"/>
    <n v="0"/>
    <n v="13.186800000000005"/>
  </r>
  <r>
    <n v="5948"/>
    <x v="2963"/>
    <x v="1"/>
    <x v="471"/>
    <d v="2012-09-18T00:00:00"/>
    <s v="Second Class"/>
    <x v="534"/>
    <s v="Brad Eason"/>
    <x v="2"/>
    <s v="United States"/>
    <s v="Des Moines"/>
    <x v="23"/>
    <n v="50315"/>
    <x v="2"/>
    <x v="1499"/>
    <x v="1"/>
    <x v="8"/>
    <x v="1478"/>
    <n v="25.9"/>
    <n v="5"/>
    <n v="0"/>
    <n v="12.690999999999999"/>
  </r>
  <r>
    <n v="5949"/>
    <x v="2964"/>
    <x v="3"/>
    <x v="916"/>
    <d v="2014-03-06T00:00:00"/>
    <s v="Same Day"/>
    <x v="118"/>
    <s v="Claudia Bergmann"/>
    <x v="1"/>
    <s v="United States"/>
    <s v="Southaven"/>
    <x v="35"/>
    <n v="38671"/>
    <x v="0"/>
    <x v="761"/>
    <x v="1"/>
    <x v="12"/>
    <x v="753"/>
    <n v="42.68"/>
    <n v="4"/>
    <n v="0"/>
    <n v="19.6328"/>
  </r>
  <r>
    <n v="5950"/>
    <x v="2964"/>
    <x v="3"/>
    <x v="916"/>
    <d v="2014-03-06T00:00:00"/>
    <s v="Same Day"/>
    <x v="118"/>
    <s v="Claudia Bergmann"/>
    <x v="1"/>
    <s v="United States"/>
    <s v="Southaven"/>
    <x v="35"/>
    <n v="38671"/>
    <x v="0"/>
    <x v="409"/>
    <x v="2"/>
    <x v="11"/>
    <x v="404"/>
    <n v="299.96999999999997"/>
    <n v="3"/>
    <n v="0"/>
    <n v="125.98740000000001"/>
  </r>
  <r>
    <n v="5951"/>
    <x v="2964"/>
    <x v="3"/>
    <x v="916"/>
    <d v="2014-03-06T00:00:00"/>
    <s v="Same Day"/>
    <x v="118"/>
    <s v="Claudia Bergmann"/>
    <x v="1"/>
    <s v="United States"/>
    <s v="Southaven"/>
    <x v="35"/>
    <n v="38671"/>
    <x v="0"/>
    <x v="164"/>
    <x v="1"/>
    <x v="9"/>
    <x v="163"/>
    <n v="262.24"/>
    <n v="2"/>
    <n v="0"/>
    <n v="78.671999999999997"/>
  </r>
  <r>
    <n v="5952"/>
    <x v="2964"/>
    <x v="3"/>
    <x v="916"/>
    <d v="2014-03-06T00:00:00"/>
    <s v="Same Day"/>
    <x v="118"/>
    <s v="Claudia Bergmann"/>
    <x v="1"/>
    <s v="United States"/>
    <s v="Southaven"/>
    <x v="35"/>
    <n v="38671"/>
    <x v="0"/>
    <x v="920"/>
    <x v="1"/>
    <x v="8"/>
    <x v="1749"/>
    <n v="234.36"/>
    <n v="6"/>
    <n v="0"/>
    <n v="112.49279999999999"/>
  </r>
  <r>
    <n v="5953"/>
    <x v="2965"/>
    <x v="3"/>
    <x v="4"/>
    <d v="2014-04-22T00:00:00"/>
    <s v="Standard Class"/>
    <x v="174"/>
    <s v="Shirley Daniels"/>
    <x v="2"/>
    <s v="United States"/>
    <s v="Houston"/>
    <x v="5"/>
    <n v="77041"/>
    <x v="2"/>
    <x v="1769"/>
    <x v="1"/>
    <x v="10"/>
    <x v="1750"/>
    <n v="20.736000000000004"/>
    <n v="4"/>
    <n v="0.2"/>
    <n v="7.2576000000000001"/>
  </r>
  <r>
    <n v="5954"/>
    <x v="2966"/>
    <x v="2"/>
    <x v="809"/>
    <d v="2011-03-31T00:00:00"/>
    <s v="First Class"/>
    <x v="737"/>
    <s v="Susan Gilcrest"/>
    <x v="1"/>
    <s v="United States"/>
    <s v="New York City"/>
    <x v="15"/>
    <n v="10009"/>
    <x v="3"/>
    <x v="1706"/>
    <x v="1"/>
    <x v="6"/>
    <x v="1686"/>
    <n v="10.5"/>
    <n v="5"/>
    <n v="0"/>
    <n v="2.9400000000000004"/>
  </r>
  <r>
    <n v="5955"/>
    <x v="2967"/>
    <x v="2"/>
    <x v="7"/>
    <d v="2011-11-15T00:00:00"/>
    <s v="Second Class"/>
    <x v="747"/>
    <s v="Tom Stivers"/>
    <x v="1"/>
    <s v="United States"/>
    <s v="Reading"/>
    <x v="9"/>
    <n v="19601"/>
    <x v="3"/>
    <x v="1442"/>
    <x v="0"/>
    <x v="5"/>
    <x v="1421"/>
    <n v="23.968000000000004"/>
    <n v="2"/>
    <n v="0.2"/>
    <n v="7.7896000000000001"/>
  </r>
  <r>
    <n v="5956"/>
    <x v="2967"/>
    <x v="2"/>
    <x v="7"/>
    <d v="2011-11-15T00:00:00"/>
    <s v="Second Class"/>
    <x v="747"/>
    <s v="Tom Stivers"/>
    <x v="1"/>
    <s v="United States"/>
    <s v="Reading"/>
    <x v="9"/>
    <n v="19601"/>
    <x v="3"/>
    <x v="37"/>
    <x v="0"/>
    <x v="0"/>
    <x v="37"/>
    <n v="521.96"/>
    <n v="4"/>
    <n v="0.5"/>
    <n v="-250.54079999999999"/>
  </r>
  <r>
    <n v="5957"/>
    <x v="2968"/>
    <x v="0"/>
    <x v="299"/>
    <d v="2013-03-16T00:00:00"/>
    <s v="Second Class"/>
    <x v="158"/>
    <s v="Dean Katz"/>
    <x v="1"/>
    <s v="United States"/>
    <s v="San Francisco"/>
    <x v="1"/>
    <n v="94109"/>
    <x v="1"/>
    <x v="273"/>
    <x v="1"/>
    <x v="4"/>
    <x v="270"/>
    <n v="676.55"/>
    <n v="5"/>
    <n v="0"/>
    <n v="6.7655000000000598"/>
  </r>
  <r>
    <n v="5958"/>
    <x v="2968"/>
    <x v="0"/>
    <x v="299"/>
    <d v="2013-03-16T00:00:00"/>
    <s v="Second Class"/>
    <x v="158"/>
    <s v="Dean Katz"/>
    <x v="1"/>
    <s v="United States"/>
    <s v="San Francisco"/>
    <x v="1"/>
    <n v="94109"/>
    <x v="1"/>
    <x v="1271"/>
    <x v="1"/>
    <x v="9"/>
    <x v="1247"/>
    <n v="154.9"/>
    <n v="5"/>
    <n v="0"/>
    <n v="40.274000000000001"/>
  </r>
  <r>
    <n v="5959"/>
    <x v="2968"/>
    <x v="0"/>
    <x v="299"/>
    <d v="2013-03-16T00:00:00"/>
    <s v="Second Class"/>
    <x v="158"/>
    <s v="Dean Katz"/>
    <x v="1"/>
    <s v="United States"/>
    <s v="San Francisco"/>
    <x v="1"/>
    <n v="94109"/>
    <x v="1"/>
    <x v="661"/>
    <x v="1"/>
    <x v="12"/>
    <x v="655"/>
    <n v="30.56"/>
    <n v="4"/>
    <n v="0"/>
    <n v="14.974399999999999"/>
  </r>
  <r>
    <n v="5960"/>
    <x v="2968"/>
    <x v="0"/>
    <x v="299"/>
    <d v="2013-03-16T00:00:00"/>
    <s v="Second Class"/>
    <x v="158"/>
    <s v="Dean Katz"/>
    <x v="1"/>
    <s v="United States"/>
    <s v="San Francisco"/>
    <x v="1"/>
    <n v="94109"/>
    <x v="1"/>
    <x v="623"/>
    <x v="0"/>
    <x v="1"/>
    <x v="617"/>
    <n v="770.35200000000009"/>
    <n v="3"/>
    <n v="0.2"/>
    <n v="77.035199999999975"/>
  </r>
  <r>
    <n v="5961"/>
    <x v="2969"/>
    <x v="3"/>
    <x v="839"/>
    <d v="2014-02-15T00:00:00"/>
    <s v="Second Class"/>
    <x v="504"/>
    <s v="Marina Lichtenstein"/>
    <x v="1"/>
    <s v="United States"/>
    <s v="Los Angeles"/>
    <x v="1"/>
    <n v="90045"/>
    <x v="1"/>
    <x v="1226"/>
    <x v="0"/>
    <x v="5"/>
    <x v="1201"/>
    <n v="21.12"/>
    <n v="4"/>
    <n v="0"/>
    <n v="6.5471999999999984"/>
  </r>
  <r>
    <n v="5962"/>
    <x v="2970"/>
    <x v="2"/>
    <x v="7"/>
    <d v="2011-11-13T00:00:00"/>
    <s v="Second Class"/>
    <x v="15"/>
    <s v="Matt Abelman"/>
    <x v="2"/>
    <s v="United States"/>
    <s v="Los Angeles"/>
    <x v="1"/>
    <n v="90004"/>
    <x v="1"/>
    <x v="516"/>
    <x v="2"/>
    <x v="7"/>
    <x v="511"/>
    <n v="575.928"/>
    <n v="9"/>
    <n v="0.2"/>
    <n v="57.592799999999983"/>
  </r>
  <r>
    <n v="5963"/>
    <x v="2970"/>
    <x v="2"/>
    <x v="7"/>
    <d v="2011-11-13T00:00:00"/>
    <s v="Second Class"/>
    <x v="15"/>
    <s v="Matt Abelman"/>
    <x v="2"/>
    <s v="United States"/>
    <s v="Los Angeles"/>
    <x v="1"/>
    <n v="90004"/>
    <x v="1"/>
    <x v="1034"/>
    <x v="1"/>
    <x v="9"/>
    <x v="1016"/>
    <n v="7.78"/>
    <n v="2"/>
    <n v="0"/>
    <n v="2.0228000000000002"/>
  </r>
  <r>
    <n v="5964"/>
    <x v="2970"/>
    <x v="2"/>
    <x v="7"/>
    <d v="2011-11-13T00:00:00"/>
    <s v="Second Class"/>
    <x v="15"/>
    <s v="Matt Abelman"/>
    <x v="2"/>
    <s v="United States"/>
    <s v="Los Angeles"/>
    <x v="1"/>
    <n v="90004"/>
    <x v="1"/>
    <x v="759"/>
    <x v="1"/>
    <x v="10"/>
    <x v="750"/>
    <n v="123.92"/>
    <n v="4"/>
    <n v="0"/>
    <n v="55.763999999999996"/>
  </r>
  <r>
    <n v="5965"/>
    <x v="2971"/>
    <x v="3"/>
    <x v="648"/>
    <d v="2014-08-26T00:00:00"/>
    <s v="Standard Class"/>
    <x v="756"/>
    <s v="Lisa Ryan"/>
    <x v="1"/>
    <s v="United States"/>
    <s v="San Francisco"/>
    <x v="1"/>
    <n v="94109"/>
    <x v="1"/>
    <x v="1322"/>
    <x v="1"/>
    <x v="14"/>
    <x v="1299"/>
    <n v="17.22"/>
    <n v="3"/>
    <n v="0"/>
    <n v="5.1659999999999986"/>
  </r>
  <r>
    <n v="5966"/>
    <x v="2971"/>
    <x v="3"/>
    <x v="648"/>
    <d v="2014-08-26T00:00:00"/>
    <s v="Standard Class"/>
    <x v="756"/>
    <s v="Lisa Ryan"/>
    <x v="1"/>
    <s v="United States"/>
    <s v="San Francisco"/>
    <x v="1"/>
    <n v="94109"/>
    <x v="1"/>
    <x v="117"/>
    <x v="1"/>
    <x v="4"/>
    <x v="117"/>
    <n v="226.56"/>
    <n v="6"/>
    <n v="0"/>
    <n v="63.436800000000005"/>
  </r>
  <r>
    <n v="5967"/>
    <x v="2971"/>
    <x v="3"/>
    <x v="648"/>
    <d v="2014-08-26T00:00:00"/>
    <s v="Standard Class"/>
    <x v="756"/>
    <s v="Lisa Ryan"/>
    <x v="1"/>
    <s v="United States"/>
    <s v="San Francisco"/>
    <x v="1"/>
    <n v="94109"/>
    <x v="1"/>
    <x v="1517"/>
    <x v="2"/>
    <x v="7"/>
    <x v="1495"/>
    <n v="107.88"/>
    <n v="3"/>
    <n v="0.2"/>
    <n v="10.787999999999997"/>
  </r>
  <r>
    <n v="5968"/>
    <x v="2972"/>
    <x v="0"/>
    <x v="804"/>
    <d v="2013-01-17T00:00:00"/>
    <s v="First Class"/>
    <x v="336"/>
    <s v="Bill Eplett"/>
    <x v="2"/>
    <s v="United States"/>
    <s v="New York City"/>
    <x v="15"/>
    <n v="10009"/>
    <x v="3"/>
    <x v="1522"/>
    <x v="1"/>
    <x v="10"/>
    <x v="1500"/>
    <n v="81.98"/>
    <n v="2"/>
    <n v="0"/>
    <n v="40.170200000000001"/>
  </r>
  <r>
    <n v="5969"/>
    <x v="2973"/>
    <x v="2"/>
    <x v="836"/>
    <d v="2011-07-22T00:00:00"/>
    <s v="First Class"/>
    <x v="230"/>
    <s v="Charles Crestani"/>
    <x v="0"/>
    <s v="United States"/>
    <s v="San Diego"/>
    <x v="1"/>
    <n v="92105"/>
    <x v="1"/>
    <x v="976"/>
    <x v="1"/>
    <x v="10"/>
    <x v="961"/>
    <n v="104.85"/>
    <n v="1"/>
    <n v="0"/>
    <n v="50.327999999999996"/>
  </r>
  <r>
    <n v="5970"/>
    <x v="2973"/>
    <x v="2"/>
    <x v="836"/>
    <d v="2011-07-22T00:00:00"/>
    <s v="First Class"/>
    <x v="230"/>
    <s v="Charles Crestani"/>
    <x v="0"/>
    <s v="United States"/>
    <s v="San Diego"/>
    <x v="1"/>
    <n v="92105"/>
    <x v="1"/>
    <x v="304"/>
    <x v="1"/>
    <x v="8"/>
    <x v="301"/>
    <n v="8.7040000000000006"/>
    <n v="2"/>
    <n v="0.2"/>
    <n v="3.1551999999999998"/>
  </r>
  <r>
    <n v="5971"/>
    <x v="2973"/>
    <x v="2"/>
    <x v="836"/>
    <d v="2011-07-22T00:00:00"/>
    <s v="First Class"/>
    <x v="230"/>
    <s v="Charles Crestani"/>
    <x v="0"/>
    <s v="United States"/>
    <s v="San Diego"/>
    <x v="1"/>
    <n v="92105"/>
    <x v="1"/>
    <x v="388"/>
    <x v="1"/>
    <x v="10"/>
    <x v="384"/>
    <n v="19.920000000000002"/>
    <n v="4"/>
    <n v="0"/>
    <n v="9.7608000000000015"/>
  </r>
  <r>
    <n v="5972"/>
    <x v="2973"/>
    <x v="2"/>
    <x v="836"/>
    <d v="2011-07-22T00:00:00"/>
    <s v="First Class"/>
    <x v="230"/>
    <s v="Charles Crestani"/>
    <x v="0"/>
    <s v="United States"/>
    <s v="San Diego"/>
    <x v="1"/>
    <n v="92105"/>
    <x v="1"/>
    <x v="613"/>
    <x v="0"/>
    <x v="5"/>
    <x v="608"/>
    <n v="43.019999999999996"/>
    <n v="3"/>
    <n v="0"/>
    <n v="15.4872"/>
  </r>
  <r>
    <n v="5973"/>
    <x v="2974"/>
    <x v="3"/>
    <x v="695"/>
    <d v="2014-02-12T00:00:00"/>
    <s v="Standard Class"/>
    <x v="420"/>
    <s v="Bryan Davis"/>
    <x v="0"/>
    <s v="United States"/>
    <s v="New York City"/>
    <x v="15"/>
    <n v="10024"/>
    <x v="3"/>
    <x v="789"/>
    <x v="0"/>
    <x v="0"/>
    <x v="779"/>
    <n v="240.78400000000002"/>
    <n v="1"/>
    <n v="0.2"/>
    <n v="30.097999999999978"/>
  </r>
  <r>
    <n v="5974"/>
    <x v="2975"/>
    <x v="1"/>
    <x v="707"/>
    <d v="2012-12-29T00:00:00"/>
    <s v="Standard Class"/>
    <x v="82"/>
    <s v="Jim Kriz"/>
    <x v="2"/>
    <s v="United States"/>
    <s v="New York City"/>
    <x v="15"/>
    <n v="10011"/>
    <x v="3"/>
    <x v="1470"/>
    <x v="1"/>
    <x v="9"/>
    <x v="1448"/>
    <n v="414.96"/>
    <n v="2"/>
    <n v="0"/>
    <n v="124.48799999999994"/>
  </r>
  <r>
    <n v="5975"/>
    <x v="2976"/>
    <x v="0"/>
    <x v="750"/>
    <d v="2013-10-14T00:00:00"/>
    <s v="Standard Class"/>
    <x v="140"/>
    <s v="Doug Bickford"/>
    <x v="0"/>
    <s v="United States"/>
    <s v="Charlotte"/>
    <x v="3"/>
    <n v="28205"/>
    <x v="0"/>
    <x v="887"/>
    <x v="1"/>
    <x v="4"/>
    <x v="871"/>
    <n v="387.72"/>
    <n v="5"/>
    <n v="0.2"/>
    <n v="-67.851000000000028"/>
  </r>
  <r>
    <n v="5976"/>
    <x v="2977"/>
    <x v="3"/>
    <x v="1002"/>
    <d v="2014-07-18T00:00:00"/>
    <s v="Standard Class"/>
    <x v="645"/>
    <s v="Rick Reed"/>
    <x v="1"/>
    <s v="United States"/>
    <s v="Overland Park"/>
    <x v="41"/>
    <n v="66212"/>
    <x v="2"/>
    <x v="734"/>
    <x v="1"/>
    <x v="4"/>
    <x v="726"/>
    <n v="360.38"/>
    <n v="2"/>
    <n v="0"/>
    <n v="93.698800000000006"/>
  </r>
  <r>
    <n v="5977"/>
    <x v="2977"/>
    <x v="3"/>
    <x v="1002"/>
    <d v="2014-07-18T00:00:00"/>
    <s v="Standard Class"/>
    <x v="645"/>
    <s v="Rick Reed"/>
    <x v="1"/>
    <s v="United States"/>
    <s v="Overland Park"/>
    <x v="41"/>
    <n v="66212"/>
    <x v="2"/>
    <x v="987"/>
    <x v="1"/>
    <x v="10"/>
    <x v="971"/>
    <n v="13.56"/>
    <n v="2"/>
    <n v="0"/>
    <n v="6.2375999999999996"/>
  </r>
  <r>
    <n v="5978"/>
    <x v="2978"/>
    <x v="3"/>
    <x v="558"/>
    <d v="2014-04-26T00:00:00"/>
    <s v="First Class"/>
    <x v="603"/>
    <s v="Susan Vittorini"/>
    <x v="0"/>
    <s v="United States"/>
    <s v="Mesa"/>
    <x v="16"/>
    <n v="85204"/>
    <x v="1"/>
    <x v="302"/>
    <x v="2"/>
    <x v="7"/>
    <x v="299"/>
    <n v="552"/>
    <n v="10"/>
    <n v="0.2"/>
    <n v="34.5"/>
  </r>
  <r>
    <n v="5979"/>
    <x v="2979"/>
    <x v="2"/>
    <x v="557"/>
    <d v="2011-09-13T00:00:00"/>
    <s v="Standard Class"/>
    <x v="46"/>
    <s v="Rick Bensley"/>
    <x v="2"/>
    <s v="United States"/>
    <s v="Tulsa"/>
    <x v="26"/>
    <n v="74133"/>
    <x v="2"/>
    <x v="977"/>
    <x v="0"/>
    <x v="3"/>
    <x v="824"/>
    <n v="429.90000000000003"/>
    <n v="5"/>
    <n v="0"/>
    <n v="111.77400000000003"/>
  </r>
  <r>
    <n v="5980"/>
    <x v="2979"/>
    <x v="2"/>
    <x v="557"/>
    <d v="2011-09-13T00:00:00"/>
    <s v="Standard Class"/>
    <x v="46"/>
    <s v="Rick Bensley"/>
    <x v="2"/>
    <s v="United States"/>
    <s v="Tulsa"/>
    <x v="26"/>
    <n v="74133"/>
    <x v="2"/>
    <x v="27"/>
    <x v="1"/>
    <x v="8"/>
    <x v="27"/>
    <n v="32.06"/>
    <n v="2"/>
    <n v="0"/>
    <n v="15.3888"/>
  </r>
  <r>
    <n v="5981"/>
    <x v="2979"/>
    <x v="2"/>
    <x v="557"/>
    <d v="2011-09-13T00:00:00"/>
    <s v="Standard Class"/>
    <x v="46"/>
    <s v="Rick Bensley"/>
    <x v="2"/>
    <s v="United States"/>
    <s v="Tulsa"/>
    <x v="26"/>
    <n v="74133"/>
    <x v="2"/>
    <x v="167"/>
    <x v="0"/>
    <x v="1"/>
    <x v="166"/>
    <n v="161.96"/>
    <n v="2"/>
    <n v="0"/>
    <n v="45.348800000000011"/>
  </r>
  <r>
    <n v="5982"/>
    <x v="2979"/>
    <x v="2"/>
    <x v="557"/>
    <d v="2011-09-13T00:00:00"/>
    <s v="Standard Class"/>
    <x v="46"/>
    <s v="Rick Bensley"/>
    <x v="2"/>
    <s v="United States"/>
    <s v="Tulsa"/>
    <x v="26"/>
    <n v="74133"/>
    <x v="2"/>
    <x v="337"/>
    <x v="1"/>
    <x v="4"/>
    <x v="333"/>
    <n v="19.86"/>
    <n v="2"/>
    <n v="0"/>
    <n v="5.7593999999999976"/>
  </r>
  <r>
    <n v="5983"/>
    <x v="2980"/>
    <x v="0"/>
    <x v="831"/>
    <d v="2013-11-29T00:00:00"/>
    <s v="Standard Class"/>
    <x v="160"/>
    <s v="Mike Vittorini"/>
    <x v="0"/>
    <s v="United States"/>
    <s v="New York City"/>
    <x v="15"/>
    <n v="10035"/>
    <x v="3"/>
    <x v="1641"/>
    <x v="1"/>
    <x v="10"/>
    <x v="1622"/>
    <n v="12.96"/>
    <n v="2"/>
    <n v="0"/>
    <n v="6.3504000000000005"/>
  </r>
  <r>
    <n v="5984"/>
    <x v="2981"/>
    <x v="3"/>
    <x v="118"/>
    <d v="2014-09-19T00:00:00"/>
    <s v="Second Class"/>
    <x v="699"/>
    <s v="Evan Henry"/>
    <x v="0"/>
    <s v="United States"/>
    <s v="Philadelphia"/>
    <x v="9"/>
    <n v="19143"/>
    <x v="3"/>
    <x v="630"/>
    <x v="1"/>
    <x v="10"/>
    <x v="624"/>
    <n v="20.544000000000004"/>
    <n v="6"/>
    <n v="0.2"/>
    <n v="6.4199999999999964"/>
  </r>
  <r>
    <n v="5985"/>
    <x v="2982"/>
    <x v="0"/>
    <x v="1080"/>
    <d v="2013-07-26T00:00:00"/>
    <s v="Standard Class"/>
    <x v="559"/>
    <s v="Joy Smith"/>
    <x v="0"/>
    <s v="United States"/>
    <s v="Hattiesburg"/>
    <x v="35"/>
    <n v="39401"/>
    <x v="0"/>
    <x v="1435"/>
    <x v="0"/>
    <x v="5"/>
    <x v="1414"/>
    <n v="185.57999999999998"/>
    <n v="6"/>
    <n v="0"/>
    <n v="76.087800000000001"/>
  </r>
  <r>
    <n v="5986"/>
    <x v="2982"/>
    <x v="0"/>
    <x v="1080"/>
    <d v="2013-07-26T00:00:00"/>
    <s v="Standard Class"/>
    <x v="559"/>
    <s v="Joy Smith"/>
    <x v="0"/>
    <s v="United States"/>
    <s v="Hattiesburg"/>
    <x v="35"/>
    <n v="39401"/>
    <x v="0"/>
    <x v="1561"/>
    <x v="1"/>
    <x v="8"/>
    <x v="1542"/>
    <n v="77.56"/>
    <n v="2"/>
    <n v="0"/>
    <n v="35.677599999999998"/>
  </r>
  <r>
    <n v="5987"/>
    <x v="2982"/>
    <x v="0"/>
    <x v="1080"/>
    <d v="2013-07-26T00:00:00"/>
    <s v="Standard Class"/>
    <x v="559"/>
    <s v="Joy Smith"/>
    <x v="0"/>
    <s v="United States"/>
    <s v="Hattiesburg"/>
    <x v="35"/>
    <n v="39401"/>
    <x v="0"/>
    <x v="210"/>
    <x v="1"/>
    <x v="4"/>
    <x v="209"/>
    <n v="87.92"/>
    <n v="4"/>
    <n v="0"/>
    <n v="0.87919999999999732"/>
  </r>
  <r>
    <n v="5988"/>
    <x v="2982"/>
    <x v="0"/>
    <x v="1080"/>
    <d v="2013-07-26T00:00:00"/>
    <s v="Standard Class"/>
    <x v="559"/>
    <s v="Joy Smith"/>
    <x v="0"/>
    <s v="United States"/>
    <s v="Hattiesburg"/>
    <x v="35"/>
    <n v="39401"/>
    <x v="0"/>
    <x v="1522"/>
    <x v="1"/>
    <x v="10"/>
    <x v="1500"/>
    <n v="245.94"/>
    <n v="6"/>
    <n v="0"/>
    <n v="120.51060000000001"/>
  </r>
  <r>
    <n v="5989"/>
    <x v="2982"/>
    <x v="0"/>
    <x v="1080"/>
    <d v="2013-07-26T00:00:00"/>
    <s v="Standard Class"/>
    <x v="559"/>
    <s v="Joy Smith"/>
    <x v="0"/>
    <s v="United States"/>
    <s v="Hattiesburg"/>
    <x v="35"/>
    <n v="39401"/>
    <x v="0"/>
    <x v="480"/>
    <x v="1"/>
    <x v="8"/>
    <x v="476"/>
    <n v="8.6"/>
    <n v="1"/>
    <n v="0"/>
    <n v="4.0419999999999998"/>
  </r>
  <r>
    <n v="5990"/>
    <x v="2982"/>
    <x v="0"/>
    <x v="1080"/>
    <d v="2013-07-26T00:00:00"/>
    <s v="Standard Class"/>
    <x v="559"/>
    <s v="Joy Smith"/>
    <x v="0"/>
    <s v="United States"/>
    <s v="Hattiesburg"/>
    <x v="35"/>
    <n v="39401"/>
    <x v="0"/>
    <x v="1659"/>
    <x v="0"/>
    <x v="0"/>
    <x v="1638"/>
    <n v="504.90000000000003"/>
    <n v="5"/>
    <n v="0"/>
    <n v="126.22500000000002"/>
  </r>
  <r>
    <n v="5991"/>
    <x v="2983"/>
    <x v="3"/>
    <x v="175"/>
    <d v="2014-09-22T00:00:00"/>
    <s v="Standard Class"/>
    <x v="301"/>
    <s v="Erica Smith"/>
    <x v="0"/>
    <s v="United States"/>
    <s v="Los Angeles"/>
    <x v="1"/>
    <n v="90049"/>
    <x v="1"/>
    <x v="1178"/>
    <x v="1"/>
    <x v="8"/>
    <x v="1155"/>
    <n v="2357.4880000000003"/>
    <n v="7"/>
    <n v="0.2"/>
    <n v="884.05799999999999"/>
  </r>
  <r>
    <n v="5992"/>
    <x v="2983"/>
    <x v="3"/>
    <x v="175"/>
    <d v="2014-09-22T00:00:00"/>
    <s v="Standard Class"/>
    <x v="301"/>
    <s v="Erica Smith"/>
    <x v="0"/>
    <s v="United States"/>
    <s v="Los Angeles"/>
    <x v="1"/>
    <n v="90049"/>
    <x v="1"/>
    <x v="194"/>
    <x v="2"/>
    <x v="7"/>
    <x v="193"/>
    <n v="369.54399999999998"/>
    <n v="7"/>
    <n v="0.2"/>
    <n v="32.335100000000025"/>
  </r>
  <r>
    <n v="5993"/>
    <x v="2983"/>
    <x v="3"/>
    <x v="175"/>
    <d v="2014-09-22T00:00:00"/>
    <s v="Standard Class"/>
    <x v="301"/>
    <s v="Erica Smith"/>
    <x v="0"/>
    <s v="United States"/>
    <s v="Los Angeles"/>
    <x v="1"/>
    <n v="90049"/>
    <x v="1"/>
    <x v="389"/>
    <x v="0"/>
    <x v="1"/>
    <x v="385"/>
    <n v="184.75200000000001"/>
    <n v="3"/>
    <n v="0.2"/>
    <n v="-20.784600000000012"/>
  </r>
  <r>
    <n v="5994"/>
    <x v="2984"/>
    <x v="0"/>
    <x v="25"/>
    <d v="2013-12-12T00:00:00"/>
    <s v="Same Day"/>
    <x v="374"/>
    <s v="Noel Staavos"/>
    <x v="1"/>
    <s v="United States"/>
    <s v="Columbus"/>
    <x v="24"/>
    <n v="43229"/>
    <x v="3"/>
    <x v="720"/>
    <x v="1"/>
    <x v="4"/>
    <x v="712"/>
    <n v="64.959999999999994"/>
    <n v="5"/>
    <n v="0.2"/>
    <n v="-4.0599999999999987"/>
  </r>
  <r>
    <n v="5995"/>
    <x v="2984"/>
    <x v="0"/>
    <x v="25"/>
    <d v="2013-12-12T00:00:00"/>
    <s v="Same Day"/>
    <x v="374"/>
    <s v="Noel Staavos"/>
    <x v="1"/>
    <s v="United States"/>
    <s v="Columbus"/>
    <x v="24"/>
    <n v="43229"/>
    <x v="3"/>
    <x v="1566"/>
    <x v="1"/>
    <x v="14"/>
    <x v="1548"/>
    <n v="13.52"/>
    <n v="2"/>
    <n v="0.2"/>
    <n v="1.6899999999999986"/>
  </r>
  <r>
    <n v="5996"/>
    <x v="2984"/>
    <x v="0"/>
    <x v="25"/>
    <d v="2013-12-12T00:00:00"/>
    <s v="Same Day"/>
    <x v="374"/>
    <s v="Noel Staavos"/>
    <x v="1"/>
    <s v="United States"/>
    <s v="Columbus"/>
    <x v="24"/>
    <n v="43229"/>
    <x v="3"/>
    <x v="1585"/>
    <x v="0"/>
    <x v="1"/>
    <x v="1567"/>
    <n v="458.42999999999995"/>
    <n v="5"/>
    <n v="0.3"/>
    <n v="-137.52900000000002"/>
  </r>
  <r>
    <n v="5997"/>
    <x v="2984"/>
    <x v="0"/>
    <x v="25"/>
    <d v="2013-12-12T00:00:00"/>
    <s v="Same Day"/>
    <x v="374"/>
    <s v="Noel Staavos"/>
    <x v="1"/>
    <s v="United States"/>
    <s v="Columbus"/>
    <x v="24"/>
    <n v="43229"/>
    <x v="3"/>
    <x v="643"/>
    <x v="1"/>
    <x v="9"/>
    <x v="842"/>
    <n v="387.13600000000002"/>
    <n v="4"/>
    <n v="0.2"/>
    <n v="24.196000000000012"/>
  </r>
  <r>
    <n v="5998"/>
    <x v="2984"/>
    <x v="0"/>
    <x v="25"/>
    <d v="2013-12-12T00:00:00"/>
    <s v="Same Day"/>
    <x v="374"/>
    <s v="Noel Staavos"/>
    <x v="1"/>
    <s v="United States"/>
    <s v="Columbus"/>
    <x v="24"/>
    <n v="43229"/>
    <x v="3"/>
    <x v="962"/>
    <x v="0"/>
    <x v="3"/>
    <x v="946"/>
    <n v="328.59000000000003"/>
    <n v="3"/>
    <n v="0.4"/>
    <n v="-147.8655"/>
  </r>
  <r>
    <n v="5999"/>
    <x v="2985"/>
    <x v="2"/>
    <x v="325"/>
    <d v="2011-12-14T00:00:00"/>
    <s v="Standard Class"/>
    <x v="64"/>
    <s v="Sally Hughsby"/>
    <x v="1"/>
    <s v="United States"/>
    <s v="Caldwell"/>
    <x v="45"/>
    <n v="83605"/>
    <x v="1"/>
    <x v="901"/>
    <x v="0"/>
    <x v="1"/>
    <x v="884"/>
    <n v="338.35199999999998"/>
    <n v="3"/>
    <n v="0.2"/>
    <n v="4.2293999999999699"/>
  </r>
  <r>
    <n v="6000"/>
    <x v="2985"/>
    <x v="2"/>
    <x v="325"/>
    <d v="2011-12-14T00:00:00"/>
    <s v="Standard Class"/>
    <x v="64"/>
    <s v="Sally Hughsby"/>
    <x v="1"/>
    <s v="United States"/>
    <s v="Caldwell"/>
    <x v="45"/>
    <n v="83605"/>
    <x v="1"/>
    <x v="712"/>
    <x v="1"/>
    <x v="10"/>
    <x v="704"/>
    <n v="25.92"/>
    <n v="4"/>
    <n v="0"/>
    <n v="12.441600000000001"/>
  </r>
  <r>
    <n v="6001"/>
    <x v="2985"/>
    <x v="2"/>
    <x v="325"/>
    <d v="2011-12-14T00:00:00"/>
    <s v="Standard Class"/>
    <x v="64"/>
    <s v="Sally Hughsby"/>
    <x v="1"/>
    <s v="United States"/>
    <s v="Caldwell"/>
    <x v="45"/>
    <n v="83605"/>
    <x v="1"/>
    <x v="393"/>
    <x v="1"/>
    <x v="10"/>
    <x v="389"/>
    <n v="91.36"/>
    <n v="4"/>
    <n v="0"/>
    <n v="42.025599999999997"/>
  </r>
  <r>
    <n v="6002"/>
    <x v="2986"/>
    <x v="2"/>
    <x v="736"/>
    <d v="2011-12-17T00:00:00"/>
    <s v="Standard Class"/>
    <x v="575"/>
    <s v="Randy Ferguson"/>
    <x v="1"/>
    <s v="United States"/>
    <s v="Phoenix"/>
    <x v="16"/>
    <n v="85023"/>
    <x v="1"/>
    <x v="1142"/>
    <x v="0"/>
    <x v="5"/>
    <x v="1121"/>
    <n v="87.960000000000008"/>
    <n v="3"/>
    <n v="0.2"/>
    <n v="7.6965000000000039"/>
  </r>
  <r>
    <n v="6003"/>
    <x v="2986"/>
    <x v="2"/>
    <x v="736"/>
    <d v="2011-12-17T00:00:00"/>
    <s v="Standard Class"/>
    <x v="575"/>
    <s v="Randy Ferguson"/>
    <x v="1"/>
    <s v="United States"/>
    <s v="Phoenix"/>
    <x v="16"/>
    <n v="85023"/>
    <x v="1"/>
    <x v="530"/>
    <x v="1"/>
    <x v="8"/>
    <x v="525"/>
    <n v="5.2140000000000004"/>
    <n v="2"/>
    <n v="0.7"/>
    <n v="-4.1711999999999989"/>
  </r>
  <r>
    <n v="6004"/>
    <x v="2987"/>
    <x v="3"/>
    <x v="296"/>
    <d v="2014-09-28T00:00:00"/>
    <s v="Standard Class"/>
    <x v="297"/>
    <s v="Dan Lawera"/>
    <x v="0"/>
    <s v="United States"/>
    <s v="Miami"/>
    <x v="2"/>
    <n v="33142"/>
    <x v="0"/>
    <x v="102"/>
    <x v="1"/>
    <x v="8"/>
    <x v="102"/>
    <n v="12.294"/>
    <n v="1"/>
    <n v="0.7"/>
    <n v="-8.6057999999999986"/>
  </r>
  <r>
    <n v="6005"/>
    <x v="2988"/>
    <x v="3"/>
    <x v="210"/>
    <d v="2014-09-12T00:00:00"/>
    <s v="Standard Class"/>
    <x v="369"/>
    <s v="Allen Goldenen"/>
    <x v="0"/>
    <s v="United States"/>
    <s v="Los Angeles"/>
    <x v="1"/>
    <n v="90004"/>
    <x v="1"/>
    <x v="627"/>
    <x v="0"/>
    <x v="5"/>
    <x v="621"/>
    <n v="19.760000000000002"/>
    <n v="4"/>
    <n v="0"/>
    <n v="8.2992000000000008"/>
  </r>
  <r>
    <n v="6006"/>
    <x v="2989"/>
    <x v="1"/>
    <x v="121"/>
    <d v="2012-11-07T00:00:00"/>
    <s v="Standard Class"/>
    <x v="573"/>
    <s v="Scot Wooten"/>
    <x v="0"/>
    <s v="United States"/>
    <s v="Troy"/>
    <x v="15"/>
    <n v="12180"/>
    <x v="3"/>
    <x v="1534"/>
    <x v="0"/>
    <x v="1"/>
    <x v="1513"/>
    <n v="109.764"/>
    <n v="2"/>
    <n v="0.1"/>
    <n v="8.5371999999999968"/>
  </r>
  <r>
    <n v="6007"/>
    <x v="2990"/>
    <x v="3"/>
    <x v="157"/>
    <d v="2014-12-19T00:00:00"/>
    <s v="Standard Class"/>
    <x v="471"/>
    <s v="Katherine Nockton"/>
    <x v="1"/>
    <s v="United States"/>
    <s v="New Bedford"/>
    <x v="31"/>
    <n v="2740"/>
    <x v="3"/>
    <x v="1300"/>
    <x v="2"/>
    <x v="7"/>
    <x v="1276"/>
    <n v="128.85000000000002"/>
    <n v="3"/>
    <n v="0"/>
    <n v="3.8654999999999973"/>
  </r>
  <r>
    <n v="6008"/>
    <x v="2991"/>
    <x v="3"/>
    <x v="719"/>
    <d v="2014-04-04T00:00:00"/>
    <s v="First Class"/>
    <x v="334"/>
    <s v="George Bell"/>
    <x v="1"/>
    <s v="United States"/>
    <s v="Florence"/>
    <x v="20"/>
    <n v="29501"/>
    <x v="0"/>
    <x v="101"/>
    <x v="0"/>
    <x v="5"/>
    <x v="101"/>
    <n v="127.94999999999999"/>
    <n v="3"/>
    <n v="0"/>
    <n v="21.751499999999986"/>
  </r>
  <r>
    <n v="6009"/>
    <x v="2992"/>
    <x v="1"/>
    <x v="1081"/>
    <d v="2013-01-03T00:00:00"/>
    <s v="Standard Class"/>
    <x v="52"/>
    <s v="Clay Ludtke"/>
    <x v="0"/>
    <s v="United States"/>
    <s v="Los Angeles"/>
    <x v="1"/>
    <n v="90049"/>
    <x v="1"/>
    <x v="1138"/>
    <x v="1"/>
    <x v="10"/>
    <x v="1117"/>
    <n v="68.52"/>
    <n v="3"/>
    <n v="0"/>
    <n v="31.519199999999998"/>
  </r>
  <r>
    <n v="6010"/>
    <x v="2992"/>
    <x v="1"/>
    <x v="1081"/>
    <d v="2013-01-03T00:00:00"/>
    <s v="Standard Class"/>
    <x v="52"/>
    <s v="Clay Ludtke"/>
    <x v="0"/>
    <s v="United States"/>
    <s v="Los Angeles"/>
    <x v="1"/>
    <n v="90049"/>
    <x v="1"/>
    <x v="352"/>
    <x v="1"/>
    <x v="4"/>
    <x v="348"/>
    <n v="74.94"/>
    <n v="3"/>
    <n v="0"/>
    <n v="14.238599999999995"/>
  </r>
  <r>
    <n v="6011"/>
    <x v="2992"/>
    <x v="1"/>
    <x v="1081"/>
    <d v="2013-01-03T00:00:00"/>
    <s v="Standard Class"/>
    <x v="52"/>
    <s v="Clay Ludtke"/>
    <x v="0"/>
    <s v="United States"/>
    <s v="Los Angeles"/>
    <x v="1"/>
    <n v="90049"/>
    <x v="1"/>
    <x v="668"/>
    <x v="2"/>
    <x v="15"/>
    <x v="662"/>
    <n v="2548.5600000000004"/>
    <n v="6"/>
    <n v="0.2"/>
    <n v="286.71299999999962"/>
  </r>
  <r>
    <n v="6012"/>
    <x v="2992"/>
    <x v="1"/>
    <x v="1081"/>
    <d v="2013-01-03T00:00:00"/>
    <s v="Standard Class"/>
    <x v="52"/>
    <s v="Clay Ludtke"/>
    <x v="0"/>
    <s v="United States"/>
    <s v="Los Angeles"/>
    <x v="1"/>
    <n v="90049"/>
    <x v="1"/>
    <x v="231"/>
    <x v="1"/>
    <x v="12"/>
    <x v="229"/>
    <n v="271.44"/>
    <n v="3"/>
    <n v="0"/>
    <n v="122.148"/>
  </r>
  <r>
    <n v="6013"/>
    <x v="2992"/>
    <x v="1"/>
    <x v="1081"/>
    <d v="2013-01-03T00:00:00"/>
    <s v="Standard Class"/>
    <x v="52"/>
    <s v="Clay Ludtke"/>
    <x v="0"/>
    <s v="United States"/>
    <s v="Los Angeles"/>
    <x v="1"/>
    <n v="90049"/>
    <x v="1"/>
    <x v="1191"/>
    <x v="2"/>
    <x v="7"/>
    <x v="1167"/>
    <n v="287.88"/>
    <n v="3"/>
    <n v="0.2"/>
    <n v="35.984999999999999"/>
  </r>
  <r>
    <n v="6014"/>
    <x v="2993"/>
    <x v="0"/>
    <x v="612"/>
    <d v="2013-03-12T00:00:00"/>
    <s v="First Class"/>
    <x v="580"/>
    <s v="Karen Ferguson"/>
    <x v="2"/>
    <s v="United States"/>
    <s v="Los Angeles"/>
    <x v="1"/>
    <n v="90008"/>
    <x v="1"/>
    <x v="1102"/>
    <x v="1"/>
    <x v="10"/>
    <x v="1082"/>
    <n v="14.9"/>
    <n v="5"/>
    <n v="0"/>
    <n v="7.1519999999999992"/>
  </r>
  <r>
    <n v="6015"/>
    <x v="2993"/>
    <x v="0"/>
    <x v="612"/>
    <d v="2013-03-12T00:00:00"/>
    <s v="First Class"/>
    <x v="580"/>
    <s v="Karen Ferguson"/>
    <x v="2"/>
    <s v="United States"/>
    <s v="Los Angeles"/>
    <x v="1"/>
    <n v="90008"/>
    <x v="1"/>
    <x v="1148"/>
    <x v="2"/>
    <x v="7"/>
    <x v="1127"/>
    <n v="4158.9120000000003"/>
    <n v="8"/>
    <n v="0.2"/>
    <n v="363.90480000000025"/>
  </r>
  <r>
    <n v="6016"/>
    <x v="2994"/>
    <x v="2"/>
    <x v="322"/>
    <d v="2011-04-12T00:00:00"/>
    <s v="Standard Class"/>
    <x v="672"/>
    <s v="Andy Yotov"/>
    <x v="1"/>
    <s v="United States"/>
    <s v="Los Angeles"/>
    <x v="1"/>
    <n v="90049"/>
    <x v="1"/>
    <x v="1762"/>
    <x v="0"/>
    <x v="5"/>
    <x v="1742"/>
    <n v="91.96"/>
    <n v="2"/>
    <n v="0"/>
    <n v="15.633199999999988"/>
  </r>
  <r>
    <n v="6017"/>
    <x v="2994"/>
    <x v="2"/>
    <x v="322"/>
    <d v="2011-04-12T00:00:00"/>
    <s v="Standard Class"/>
    <x v="672"/>
    <s v="Andy Yotov"/>
    <x v="1"/>
    <s v="United States"/>
    <s v="Los Angeles"/>
    <x v="1"/>
    <n v="90049"/>
    <x v="1"/>
    <x v="283"/>
    <x v="0"/>
    <x v="5"/>
    <x v="280"/>
    <n v="33.11"/>
    <n v="7"/>
    <n v="0"/>
    <n v="12.912900000000004"/>
  </r>
  <r>
    <n v="6018"/>
    <x v="2994"/>
    <x v="2"/>
    <x v="322"/>
    <d v="2011-04-12T00:00:00"/>
    <s v="Standard Class"/>
    <x v="672"/>
    <s v="Andy Yotov"/>
    <x v="1"/>
    <s v="United States"/>
    <s v="Los Angeles"/>
    <x v="1"/>
    <n v="90049"/>
    <x v="1"/>
    <x v="1165"/>
    <x v="1"/>
    <x v="10"/>
    <x v="1143"/>
    <n v="19.440000000000001"/>
    <n v="3"/>
    <n v="0"/>
    <n v="9.3312000000000008"/>
  </r>
  <r>
    <n v="6019"/>
    <x v="2994"/>
    <x v="2"/>
    <x v="322"/>
    <d v="2011-04-12T00:00:00"/>
    <s v="Standard Class"/>
    <x v="672"/>
    <s v="Andy Yotov"/>
    <x v="1"/>
    <s v="United States"/>
    <s v="Los Angeles"/>
    <x v="1"/>
    <n v="90049"/>
    <x v="1"/>
    <x v="1486"/>
    <x v="1"/>
    <x v="10"/>
    <x v="1464"/>
    <n v="55.48"/>
    <n v="1"/>
    <n v="0"/>
    <n v="26.630399999999998"/>
  </r>
  <r>
    <n v="6020"/>
    <x v="2995"/>
    <x v="2"/>
    <x v="1082"/>
    <d v="2011-10-10T00:00:00"/>
    <s v="Second Class"/>
    <x v="631"/>
    <s v="Brian Derr"/>
    <x v="0"/>
    <s v="United States"/>
    <s v="Columbus"/>
    <x v="24"/>
    <n v="43229"/>
    <x v="3"/>
    <x v="9"/>
    <x v="1"/>
    <x v="9"/>
    <x v="9"/>
    <n v="91.92"/>
    <n v="5"/>
    <n v="0.2"/>
    <n v="11.489999999999991"/>
  </r>
  <r>
    <n v="6021"/>
    <x v="2996"/>
    <x v="0"/>
    <x v="572"/>
    <d v="2013-08-14T00:00:00"/>
    <s v="Same Day"/>
    <x v="643"/>
    <s v="Hunter Glantz"/>
    <x v="0"/>
    <s v="United States"/>
    <s v="Kenner"/>
    <x v="28"/>
    <n v="70065"/>
    <x v="0"/>
    <x v="1295"/>
    <x v="1"/>
    <x v="9"/>
    <x v="33"/>
    <n v="17.34"/>
    <n v="2"/>
    <n v="0"/>
    <n v="4.6818000000000008"/>
  </r>
  <r>
    <n v="6022"/>
    <x v="2996"/>
    <x v="0"/>
    <x v="572"/>
    <d v="2013-08-14T00:00:00"/>
    <s v="Same Day"/>
    <x v="643"/>
    <s v="Hunter Glantz"/>
    <x v="0"/>
    <s v="United States"/>
    <s v="Kenner"/>
    <x v="28"/>
    <n v="70065"/>
    <x v="0"/>
    <x v="357"/>
    <x v="2"/>
    <x v="11"/>
    <x v="353"/>
    <n v="71.98"/>
    <n v="2"/>
    <n v="0"/>
    <n v="15.1158"/>
  </r>
  <r>
    <n v="6023"/>
    <x v="2997"/>
    <x v="2"/>
    <x v="664"/>
    <d v="2011-11-21T00:00:00"/>
    <s v="Standard Class"/>
    <x v="90"/>
    <s v="Cassandra Brandow"/>
    <x v="0"/>
    <s v="United States"/>
    <s v="Cedar Hill"/>
    <x v="5"/>
    <n v="75104"/>
    <x v="2"/>
    <x v="111"/>
    <x v="1"/>
    <x v="12"/>
    <x v="111"/>
    <n v="7.080000000000001"/>
    <n v="3"/>
    <n v="0.2"/>
    <n v="2.4779999999999989"/>
  </r>
  <r>
    <n v="6024"/>
    <x v="2998"/>
    <x v="3"/>
    <x v="558"/>
    <d v="2014-04-28T00:00:00"/>
    <s v="First Class"/>
    <x v="322"/>
    <s v="Linda Southworth"/>
    <x v="1"/>
    <s v="United States"/>
    <s v="Providence"/>
    <x v="34"/>
    <n v="2908"/>
    <x v="3"/>
    <x v="1067"/>
    <x v="2"/>
    <x v="11"/>
    <x v="1047"/>
    <n v="69.98"/>
    <n v="2"/>
    <n v="0"/>
    <n v="4.8986000000000018"/>
  </r>
  <r>
    <n v="6025"/>
    <x v="2999"/>
    <x v="3"/>
    <x v="1043"/>
    <d v="2014-08-27T00:00:00"/>
    <s v="Second Class"/>
    <x v="661"/>
    <s v="Darrin Martin"/>
    <x v="0"/>
    <s v="United States"/>
    <s v="Lancaster"/>
    <x v="24"/>
    <n v="43130"/>
    <x v="3"/>
    <x v="1725"/>
    <x v="1"/>
    <x v="9"/>
    <x v="1703"/>
    <n v="646.27200000000005"/>
    <n v="8"/>
    <n v="0.2"/>
    <n v="64.627199999999988"/>
  </r>
  <r>
    <n v="6026"/>
    <x v="2999"/>
    <x v="3"/>
    <x v="1043"/>
    <d v="2014-08-27T00:00:00"/>
    <s v="Second Class"/>
    <x v="661"/>
    <s v="Darrin Martin"/>
    <x v="0"/>
    <s v="United States"/>
    <s v="Lancaster"/>
    <x v="24"/>
    <n v="43130"/>
    <x v="3"/>
    <x v="727"/>
    <x v="1"/>
    <x v="10"/>
    <x v="1543"/>
    <n v="10.368000000000002"/>
    <n v="2"/>
    <n v="0.2"/>
    <n v="3.7584"/>
  </r>
  <r>
    <n v="6027"/>
    <x v="3000"/>
    <x v="3"/>
    <x v="660"/>
    <d v="2014-03-03T00:00:00"/>
    <s v="Standard Class"/>
    <x v="556"/>
    <s v="Ann Chong"/>
    <x v="1"/>
    <s v="United States"/>
    <s v="Seattle"/>
    <x v="4"/>
    <n v="98115"/>
    <x v="1"/>
    <x v="1471"/>
    <x v="1"/>
    <x v="13"/>
    <x v="1449"/>
    <n v="8.4"/>
    <n v="5"/>
    <n v="0"/>
    <n v="0.33599999999999963"/>
  </r>
  <r>
    <n v="6028"/>
    <x v="3000"/>
    <x v="3"/>
    <x v="660"/>
    <d v="2014-03-03T00:00:00"/>
    <s v="Standard Class"/>
    <x v="556"/>
    <s v="Ann Chong"/>
    <x v="1"/>
    <s v="United States"/>
    <s v="Seattle"/>
    <x v="4"/>
    <n v="98115"/>
    <x v="1"/>
    <x v="831"/>
    <x v="2"/>
    <x v="7"/>
    <x v="818"/>
    <n v="71.959999999999994"/>
    <n v="5"/>
    <n v="0.2"/>
    <n v="25.185999999999996"/>
  </r>
  <r>
    <n v="6029"/>
    <x v="3001"/>
    <x v="0"/>
    <x v="258"/>
    <d v="2013-11-22T00:00:00"/>
    <s v="First Class"/>
    <x v="299"/>
    <s v="Liz Thompson"/>
    <x v="0"/>
    <s v="United States"/>
    <s v="Jacksonville"/>
    <x v="3"/>
    <n v="28540"/>
    <x v="0"/>
    <x v="684"/>
    <x v="1"/>
    <x v="6"/>
    <x v="677"/>
    <n v="18.48"/>
    <n v="2"/>
    <n v="0.2"/>
    <n v="6.0059999999999993"/>
  </r>
  <r>
    <n v="6030"/>
    <x v="3002"/>
    <x v="0"/>
    <x v="696"/>
    <d v="2013-11-16T00:00:00"/>
    <s v="First Class"/>
    <x v="621"/>
    <s v="Tim Brockman"/>
    <x v="0"/>
    <s v="United States"/>
    <s v="Los Angeles"/>
    <x v="1"/>
    <n v="90049"/>
    <x v="1"/>
    <x v="950"/>
    <x v="1"/>
    <x v="6"/>
    <x v="934"/>
    <n v="9.84"/>
    <n v="3"/>
    <n v="0"/>
    <n v="2.8535999999999988"/>
  </r>
  <r>
    <n v="6031"/>
    <x v="3003"/>
    <x v="3"/>
    <x v="91"/>
    <d v="2014-07-07T00:00:00"/>
    <s v="Same Day"/>
    <x v="738"/>
    <s v="Angele Hood"/>
    <x v="0"/>
    <s v="United States"/>
    <s v="Miami"/>
    <x v="2"/>
    <n v="33142"/>
    <x v="0"/>
    <x v="1180"/>
    <x v="0"/>
    <x v="1"/>
    <x v="1157"/>
    <n v="239.24"/>
    <n v="1"/>
    <n v="0.2"/>
    <n v="23.924000000000007"/>
  </r>
  <r>
    <n v="6032"/>
    <x v="3004"/>
    <x v="0"/>
    <x v="591"/>
    <d v="2014-01-02T00:00:00"/>
    <s v="Standard Class"/>
    <x v="164"/>
    <s v="Saphhira Shifley"/>
    <x v="1"/>
    <s v="United States"/>
    <s v="Nashua"/>
    <x v="38"/>
    <n v="3060"/>
    <x v="3"/>
    <x v="1226"/>
    <x v="0"/>
    <x v="5"/>
    <x v="1201"/>
    <n v="21.12"/>
    <n v="4"/>
    <n v="0"/>
    <n v="6.5471999999999984"/>
  </r>
  <r>
    <n v="6033"/>
    <x v="3005"/>
    <x v="3"/>
    <x v="756"/>
    <d v="2014-04-26T00:00:00"/>
    <s v="First Class"/>
    <x v="143"/>
    <s v="Tamara Dahlen"/>
    <x v="0"/>
    <s v="United States"/>
    <s v="New York City"/>
    <x v="15"/>
    <n v="10011"/>
    <x v="3"/>
    <x v="133"/>
    <x v="1"/>
    <x v="14"/>
    <x v="133"/>
    <n v="54.900000000000006"/>
    <n v="5"/>
    <n v="0"/>
    <n v="15.372000000000003"/>
  </r>
  <r>
    <n v="6034"/>
    <x v="3006"/>
    <x v="1"/>
    <x v="639"/>
    <d v="2012-12-18T00:00:00"/>
    <s v="Standard Class"/>
    <x v="452"/>
    <s v="Paul Prost"/>
    <x v="2"/>
    <s v="United States"/>
    <s v="Los Angeles"/>
    <x v="1"/>
    <n v="90036"/>
    <x v="1"/>
    <x v="1524"/>
    <x v="0"/>
    <x v="5"/>
    <x v="1502"/>
    <n v="15.24"/>
    <n v="3"/>
    <n v="0"/>
    <n v="5.1815999999999995"/>
  </r>
  <r>
    <n v="6035"/>
    <x v="3007"/>
    <x v="1"/>
    <x v="1083"/>
    <d v="2012-04-25T00:00:00"/>
    <s v="Standard Class"/>
    <x v="310"/>
    <s v="Patrick Gardner"/>
    <x v="0"/>
    <s v="United States"/>
    <s v="Carrollton"/>
    <x v="5"/>
    <n v="75007"/>
    <x v="2"/>
    <x v="414"/>
    <x v="1"/>
    <x v="9"/>
    <x v="409"/>
    <n v="19.567999999999998"/>
    <n v="2"/>
    <n v="0.8"/>
    <n v="-52.833600000000004"/>
  </r>
  <r>
    <n v="6036"/>
    <x v="3007"/>
    <x v="1"/>
    <x v="1083"/>
    <d v="2012-04-25T00:00:00"/>
    <s v="Standard Class"/>
    <x v="310"/>
    <s v="Patrick Gardner"/>
    <x v="0"/>
    <s v="United States"/>
    <s v="Carrollton"/>
    <x v="5"/>
    <n v="75007"/>
    <x v="2"/>
    <x v="760"/>
    <x v="1"/>
    <x v="8"/>
    <x v="751"/>
    <n v="310.39199999999994"/>
    <n v="4"/>
    <n v="0.8"/>
    <n v="-512.14680000000021"/>
  </r>
  <r>
    <n v="6037"/>
    <x v="3008"/>
    <x v="0"/>
    <x v="913"/>
    <d v="2013-09-09T00:00:00"/>
    <s v="Standard Class"/>
    <x v="731"/>
    <s v="Anna Andreadi"/>
    <x v="0"/>
    <s v="United States"/>
    <s v="Georgetown"/>
    <x v="0"/>
    <n v="40324"/>
    <x v="0"/>
    <x v="378"/>
    <x v="0"/>
    <x v="5"/>
    <x v="374"/>
    <n v="42.599999999999994"/>
    <n v="3"/>
    <n v="0"/>
    <n v="16.614000000000001"/>
  </r>
  <r>
    <n v="6038"/>
    <x v="3008"/>
    <x v="0"/>
    <x v="913"/>
    <d v="2013-09-09T00:00:00"/>
    <s v="Standard Class"/>
    <x v="731"/>
    <s v="Anna Andreadi"/>
    <x v="0"/>
    <s v="United States"/>
    <s v="Georgetown"/>
    <x v="0"/>
    <n v="40324"/>
    <x v="0"/>
    <x v="412"/>
    <x v="1"/>
    <x v="8"/>
    <x v="407"/>
    <n v="113.94"/>
    <n v="6"/>
    <n v="0"/>
    <n v="54.691199999999995"/>
  </r>
  <r>
    <n v="6039"/>
    <x v="3008"/>
    <x v="0"/>
    <x v="913"/>
    <d v="2013-09-09T00:00:00"/>
    <s v="Standard Class"/>
    <x v="731"/>
    <s v="Anna Andreadi"/>
    <x v="0"/>
    <s v="United States"/>
    <s v="Georgetown"/>
    <x v="0"/>
    <n v="40324"/>
    <x v="0"/>
    <x v="571"/>
    <x v="1"/>
    <x v="4"/>
    <x v="566"/>
    <n v="129.91999999999999"/>
    <n v="4"/>
    <n v="0"/>
    <n v="5.1967999999999961"/>
  </r>
  <r>
    <n v="6040"/>
    <x v="3008"/>
    <x v="0"/>
    <x v="913"/>
    <d v="2013-09-09T00:00:00"/>
    <s v="Standard Class"/>
    <x v="731"/>
    <s v="Anna Andreadi"/>
    <x v="0"/>
    <s v="United States"/>
    <s v="Georgetown"/>
    <x v="0"/>
    <n v="40324"/>
    <x v="0"/>
    <x v="1273"/>
    <x v="1"/>
    <x v="6"/>
    <x v="1249"/>
    <n v="5.28"/>
    <n v="3"/>
    <n v="0"/>
    <n v="2.5343999999999998"/>
  </r>
  <r>
    <n v="6041"/>
    <x v="3009"/>
    <x v="3"/>
    <x v="241"/>
    <d v="2014-09-30T00:00:00"/>
    <s v="Standard Class"/>
    <x v="135"/>
    <s v="Frank Atkinson"/>
    <x v="1"/>
    <s v="United States"/>
    <s v="Los Angeles"/>
    <x v="1"/>
    <n v="90008"/>
    <x v="1"/>
    <x v="1118"/>
    <x v="2"/>
    <x v="7"/>
    <x v="1097"/>
    <n v="859.2"/>
    <n v="3"/>
    <n v="0.2"/>
    <n v="75.180000000000064"/>
  </r>
  <r>
    <n v="6042"/>
    <x v="3009"/>
    <x v="3"/>
    <x v="241"/>
    <d v="2014-09-30T00:00:00"/>
    <s v="Standard Class"/>
    <x v="135"/>
    <s v="Frank Atkinson"/>
    <x v="1"/>
    <s v="United States"/>
    <s v="Los Angeles"/>
    <x v="1"/>
    <n v="90008"/>
    <x v="1"/>
    <x v="1770"/>
    <x v="2"/>
    <x v="15"/>
    <x v="1751"/>
    <n v="506.28"/>
    <n v="3"/>
    <n v="0.2"/>
    <n v="177.19799999999998"/>
  </r>
  <r>
    <n v="6043"/>
    <x v="3010"/>
    <x v="0"/>
    <x v="1084"/>
    <d v="2013-02-08T00:00:00"/>
    <s v="Standard Class"/>
    <x v="14"/>
    <s v="Tracy Blumstein"/>
    <x v="0"/>
    <s v="United States"/>
    <s v="Sierra Vista"/>
    <x v="16"/>
    <n v="85635"/>
    <x v="1"/>
    <x v="1104"/>
    <x v="0"/>
    <x v="5"/>
    <x v="1084"/>
    <n v="14.368000000000002"/>
    <n v="2"/>
    <n v="0.2"/>
    <n v="3.9512"/>
  </r>
  <r>
    <n v="6044"/>
    <x v="3011"/>
    <x v="3"/>
    <x v="240"/>
    <d v="2014-05-25T00:00:00"/>
    <s v="Second Class"/>
    <x v="340"/>
    <s v="Adam Hart"/>
    <x v="1"/>
    <s v="United States"/>
    <s v="Knoxville"/>
    <x v="18"/>
    <n v="37918"/>
    <x v="0"/>
    <x v="541"/>
    <x v="0"/>
    <x v="1"/>
    <x v="536"/>
    <n v="314.35199999999998"/>
    <n v="3"/>
    <n v="0.2"/>
    <n v="-35.36460000000001"/>
  </r>
  <r>
    <n v="6045"/>
    <x v="3011"/>
    <x v="3"/>
    <x v="240"/>
    <d v="2014-05-25T00:00:00"/>
    <s v="Second Class"/>
    <x v="340"/>
    <s v="Adam Hart"/>
    <x v="1"/>
    <s v="United States"/>
    <s v="Knoxville"/>
    <x v="18"/>
    <n v="37918"/>
    <x v="0"/>
    <x v="1050"/>
    <x v="1"/>
    <x v="10"/>
    <x v="1030"/>
    <n v="27.888000000000002"/>
    <n v="7"/>
    <n v="0.2"/>
    <n v="10.109400000000001"/>
  </r>
  <r>
    <n v="6046"/>
    <x v="3012"/>
    <x v="1"/>
    <x v="37"/>
    <d v="2012-09-08T00:00:00"/>
    <s v="Standard Class"/>
    <x v="434"/>
    <s v="Cathy Prescott"/>
    <x v="1"/>
    <s v="United States"/>
    <s v="Tucson"/>
    <x v="16"/>
    <n v="85705"/>
    <x v="1"/>
    <x v="1071"/>
    <x v="0"/>
    <x v="5"/>
    <x v="1051"/>
    <n v="238.15200000000004"/>
    <n v="3"/>
    <n v="0.2"/>
    <n v="89.306999999999988"/>
  </r>
  <r>
    <n v="6047"/>
    <x v="3013"/>
    <x v="0"/>
    <x v="632"/>
    <d v="2013-06-17T00:00:00"/>
    <s v="Standard Class"/>
    <x v="682"/>
    <s v="Benjamin Farhat"/>
    <x v="2"/>
    <s v="United States"/>
    <s v="Minneapolis"/>
    <x v="11"/>
    <n v="55407"/>
    <x v="2"/>
    <x v="1744"/>
    <x v="0"/>
    <x v="3"/>
    <x v="1724"/>
    <n v="692.93999999999994"/>
    <n v="3"/>
    <n v="0"/>
    <n v="173.23500000000001"/>
  </r>
  <r>
    <n v="6048"/>
    <x v="3014"/>
    <x v="1"/>
    <x v="209"/>
    <d v="2012-11-11T00:00:00"/>
    <s v="Standard Class"/>
    <x v="291"/>
    <s v="Christine Phan"/>
    <x v="1"/>
    <s v="United States"/>
    <s v="Miami"/>
    <x v="2"/>
    <n v="33142"/>
    <x v="0"/>
    <x v="570"/>
    <x v="1"/>
    <x v="8"/>
    <x v="565"/>
    <n v="16.146000000000004"/>
    <n v="9"/>
    <n v="0.7"/>
    <n v="-12.916800000000002"/>
  </r>
  <r>
    <n v="6049"/>
    <x v="3014"/>
    <x v="1"/>
    <x v="209"/>
    <d v="2012-11-11T00:00:00"/>
    <s v="Standard Class"/>
    <x v="291"/>
    <s v="Christine Phan"/>
    <x v="1"/>
    <s v="United States"/>
    <s v="Miami"/>
    <x v="2"/>
    <n v="33142"/>
    <x v="0"/>
    <x v="1176"/>
    <x v="1"/>
    <x v="8"/>
    <x v="1153"/>
    <n v="1345.4850000000001"/>
    <n v="5"/>
    <n v="0.7"/>
    <n v="-1031.5385000000001"/>
  </r>
  <r>
    <n v="6050"/>
    <x v="3015"/>
    <x v="0"/>
    <x v="1085"/>
    <d v="2013-06-19T00:00:00"/>
    <s v="First Class"/>
    <x v="201"/>
    <s v="Lynn Smith"/>
    <x v="0"/>
    <s v="United States"/>
    <s v="Houston"/>
    <x v="5"/>
    <n v="77036"/>
    <x v="2"/>
    <x v="1693"/>
    <x v="1"/>
    <x v="10"/>
    <x v="1672"/>
    <n v="173.48800000000003"/>
    <n v="7"/>
    <n v="0.2"/>
    <n v="54.214999999999982"/>
  </r>
  <r>
    <n v="6051"/>
    <x v="3016"/>
    <x v="1"/>
    <x v="334"/>
    <d v="2012-04-30T00:00:00"/>
    <s v="Standard Class"/>
    <x v="772"/>
    <s v="Trudy Schmidt"/>
    <x v="0"/>
    <s v="United States"/>
    <s v="Milwaukee"/>
    <x v="6"/>
    <n v="53209"/>
    <x v="2"/>
    <x v="332"/>
    <x v="1"/>
    <x v="6"/>
    <x v="328"/>
    <n v="57.75"/>
    <n v="5"/>
    <n v="0"/>
    <n v="16.170000000000002"/>
  </r>
  <r>
    <n v="6052"/>
    <x v="3016"/>
    <x v="1"/>
    <x v="334"/>
    <d v="2012-04-30T00:00:00"/>
    <s v="Standard Class"/>
    <x v="772"/>
    <s v="Trudy Schmidt"/>
    <x v="0"/>
    <s v="United States"/>
    <s v="Milwaukee"/>
    <x v="6"/>
    <n v="53209"/>
    <x v="2"/>
    <x v="1309"/>
    <x v="1"/>
    <x v="9"/>
    <x v="1285"/>
    <n v="272.39999999999998"/>
    <n v="5"/>
    <n v="0"/>
    <n v="76.27200000000002"/>
  </r>
  <r>
    <n v="6053"/>
    <x v="3017"/>
    <x v="0"/>
    <x v="713"/>
    <d v="2013-09-27T00:00:00"/>
    <s v="Second Class"/>
    <x v="185"/>
    <s v="Joni Sundaresam"/>
    <x v="2"/>
    <s v="United States"/>
    <s v="Lancaster"/>
    <x v="24"/>
    <n v="43130"/>
    <x v="3"/>
    <x v="1025"/>
    <x v="1"/>
    <x v="10"/>
    <x v="1007"/>
    <n v="11.952000000000002"/>
    <n v="3"/>
    <n v="0.2"/>
    <n v="4.0338000000000003"/>
  </r>
  <r>
    <n v="6054"/>
    <x v="3017"/>
    <x v="0"/>
    <x v="713"/>
    <d v="2013-09-27T00:00:00"/>
    <s v="Second Class"/>
    <x v="185"/>
    <s v="Joni Sundaresam"/>
    <x v="2"/>
    <s v="United States"/>
    <s v="Lancaster"/>
    <x v="24"/>
    <n v="43130"/>
    <x v="3"/>
    <x v="1457"/>
    <x v="0"/>
    <x v="5"/>
    <x v="1434"/>
    <n v="28"/>
    <n v="4"/>
    <n v="0.2"/>
    <n v="7.7000000000000028"/>
  </r>
  <r>
    <n v="6055"/>
    <x v="3017"/>
    <x v="0"/>
    <x v="713"/>
    <d v="2013-09-27T00:00:00"/>
    <s v="Second Class"/>
    <x v="185"/>
    <s v="Joni Sundaresam"/>
    <x v="2"/>
    <s v="United States"/>
    <s v="Lancaster"/>
    <x v="24"/>
    <n v="43130"/>
    <x v="3"/>
    <x v="699"/>
    <x v="1"/>
    <x v="8"/>
    <x v="692"/>
    <n v="12.201000000000001"/>
    <n v="7"/>
    <n v="0.7"/>
    <n v="-9.7607999999999961"/>
  </r>
  <r>
    <n v="6056"/>
    <x v="3018"/>
    <x v="0"/>
    <x v="298"/>
    <d v="2013-08-21T00:00:00"/>
    <s v="First Class"/>
    <x v="173"/>
    <s v="Natalie Fritzler"/>
    <x v="0"/>
    <s v="United States"/>
    <s v="Edinburg"/>
    <x v="5"/>
    <n v="78539"/>
    <x v="2"/>
    <x v="1339"/>
    <x v="1"/>
    <x v="8"/>
    <x v="1315"/>
    <n v="2.0679999999999996"/>
    <n v="1"/>
    <n v="0.8"/>
    <n v="-3.4122000000000003"/>
  </r>
  <r>
    <n v="6057"/>
    <x v="3018"/>
    <x v="0"/>
    <x v="298"/>
    <d v="2013-08-21T00:00:00"/>
    <s v="First Class"/>
    <x v="173"/>
    <s v="Natalie Fritzler"/>
    <x v="0"/>
    <s v="United States"/>
    <s v="Edinburg"/>
    <x v="5"/>
    <n v="78539"/>
    <x v="2"/>
    <x v="1402"/>
    <x v="1"/>
    <x v="10"/>
    <x v="1380"/>
    <n v="83.84"/>
    <n v="8"/>
    <n v="0.2"/>
    <n v="30.391999999999996"/>
  </r>
  <r>
    <n v="6058"/>
    <x v="3019"/>
    <x v="2"/>
    <x v="1086"/>
    <d v="2011-03-08T00:00:00"/>
    <s v="Standard Class"/>
    <x v="607"/>
    <s v="Kristina Nunn"/>
    <x v="2"/>
    <s v="United States"/>
    <s v="New York City"/>
    <x v="15"/>
    <n v="10009"/>
    <x v="3"/>
    <x v="152"/>
    <x v="1"/>
    <x v="12"/>
    <x v="33"/>
    <n v="11.36"/>
    <n v="2"/>
    <n v="0"/>
    <n v="5.3391999999999991"/>
  </r>
  <r>
    <n v="6059"/>
    <x v="3019"/>
    <x v="2"/>
    <x v="1086"/>
    <d v="2011-03-08T00:00:00"/>
    <s v="Standard Class"/>
    <x v="607"/>
    <s v="Kristina Nunn"/>
    <x v="2"/>
    <s v="United States"/>
    <s v="New York City"/>
    <x v="15"/>
    <n v="10009"/>
    <x v="3"/>
    <x v="57"/>
    <x v="1"/>
    <x v="10"/>
    <x v="57"/>
    <n v="36.4"/>
    <n v="5"/>
    <n v="0"/>
    <n v="17.472000000000001"/>
  </r>
  <r>
    <n v="6060"/>
    <x v="3020"/>
    <x v="2"/>
    <x v="125"/>
    <d v="2012-01-03T00:00:00"/>
    <s v="Standard Class"/>
    <x v="315"/>
    <s v="Guy Armstrong"/>
    <x v="0"/>
    <s v="United States"/>
    <s v="Philadelphia"/>
    <x v="9"/>
    <n v="19120"/>
    <x v="3"/>
    <x v="1563"/>
    <x v="2"/>
    <x v="11"/>
    <x v="1545"/>
    <n v="27.968000000000004"/>
    <n v="2"/>
    <n v="0.2"/>
    <n v="6.9920000000000009"/>
  </r>
  <r>
    <n v="6061"/>
    <x v="3021"/>
    <x v="1"/>
    <x v="889"/>
    <d v="2012-04-16T00:00:00"/>
    <s v="Standard Class"/>
    <x v="258"/>
    <s v="Eugene Hildebrand"/>
    <x v="2"/>
    <s v="United States"/>
    <s v="Rochester"/>
    <x v="15"/>
    <n v="14609"/>
    <x v="3"/>
    <x v="841"/>
    <x v="1"/>
    <x v="4"/>
    <x v="827"/>
    <n v="142.04"/>
    <n v="4"/>
    <n v="0"/>
    <n v="38.350800000000007"/>
  </r>
  <r>
    <n v="6062"/>
    <x v="3021"/>
    <x v="1"/>
    <x v="889"/>
    <d v="2012-04-16T00:00:00"/>
    <s v="Standard Class"/>
    <x v="258"/>
    <s v="Eugene Hildebrand"/>
    <x v="2"/>
    <s v="United States"/>
    <s v="Rochester"/>
    <x v="15"/>
    <n v="14609"/>
    <x v="3"/>
    <x v="282"/>
    <x v="1"/>
    <x v="6"/>
    <x v="279"/>
    <n v="14.669999999999998"/>
    <n v="3"/>
    <n v="0"/>
    <n v="6.0147000000000004"/>
  </r>
  <r>
    <n v="6063"/>
    <x v="3022"/>
    <x v="1"/>
    <x v="707"/>
    <d v="2012-12-30T00:00:00"/>
    <s v="Second Class"/>
    <x v="267"/>
    <s v="Ralph Arnett"/>
    <x v="0"/>
    <s v="United States"/>
    <s v="San Diego"/>
    <x v="1"/>
    <n v="92037"/>
    <x v="1"/>
    <x v="851"/>
    <x v="2"/>
    <x v="16"/>
    <x v="836"/>
    <n v="1199.96"/>
    <n v="5"/>
    <n v="0.2"/>
    <n v="224.99249999999995"/>
  </r>
  <r>
    <n v="6064"/>
    <x v="3022"/>
    <x v="1"/>
    <x v="707"/>
    <d v="2012-12-30T00:00:00"/>
    <s v="Second Class"/>
    <x v="267"/>
    <s v="Ralph Arnett"/>
    <x v="0"/>
    <s v="United States"/>
    <s v="San Diego"/>
    <x v="1"/>
    <n v="92037"/>
    <x v="1"/>
    <x v="794"/>
    <x v="1"/>
    <x v="10"/>
    <x v="784"/>
    <n v="12.600000000000001"/>
    <n v="3"/>
    <n v="0"/>
    <n v="6.1739999999999995"/>
  </r>
  <r>
    <n v="6065"/>
    <x v="3022"/>
    <x v="1"/>
    <x v="707"/>
    <d v="2012-12-30T00:00:00"/>
    <s v="Second Class"/>
    <x v="267"/>
    <s v="Ralph Arnett"/>
    <x v="0"/>
    <s v="United States"/>
    <s v="San Diego"/>
    <x v="1"/>
    <n v="92037"/>
    <x v="1"/>
    <x v="457"/>
    <x v="1"/>
    <x v="10"/>
    <x v="453"/>
    <n v="17.940000000000001"/>
    <n v="3"/>
    <n v="0"/>
    <n v="8.0730000000000004"/>
  </r>
  <r>
    <n v="6066"/>
    <x v="3023"/>
    <x v="1"/>
    <x v="57"/>
    <d v="2012-04-07T00:00:00"/>
    <s v="First Class"/>
    <x v="74"/>
    <s v="Ted Trevino"/>
    <x v="0"/>
    <s v="United States"/>
    <s v="Philadelphia"/>
    <x v="9"/>
    <n v="19120"/>
    <x v="3"/>
    <x v="639"/>
    <x v="1"/>
    <x v="2"/>
    <x v="633"/>
    <n v="23.904000000000003"/>
    <n v="6"/>
    <n v="0.2"/>
    <n v="7.7687999999999988"/>
  </r>
  <r>
    <n v="6067"/>
    <x v="3024"/>
    <x v="1"/>
    <x v="184"/>
    <d v="2012-01-23T00:00:00"/>
    <s v="Standard Class"/>
    <x v="733"/>
    <s v="Amy Hunt"/>
    <x v="0"/>
    <s v="United States"/>
    <s v="Bartlett"/>
    <x v="18"/>
    <n v="38134"/>
    <x v="0"/>
    <x v="1205"/>
    <x v="1"/>
    <x v="14"/>
    <x v="1181"/>
    <n v="88.960000000000008"/>
    <n v="8"/>
    <n v="0.2"/>
    <n v="10.007999999999988"/>
  </r>
  <r>
    <n v="6068"/>
    <x v="3025"/>
    <x v="3"/>
    <x v="968"/>
    <d v="2014-05-25T00:00:00"/>
    <s v="Standard Class"/>
    <x v="254"/>
    <s v="Chuck Clark"/>
    <x v="2"/>
    <s v="United States"/>
    <s v="Lakewood"/>
    <x v="1"/>
    <n v="90712"/>
    <x v="1"/>
    <x v="405"/>
    <x v="0"/>
    <x v="1"/>
    <x v="401"/>
    <n v="518.27200000000005"/>
    <n v="8"/>
    <n v="0.2"/>
    <n v="-97.176000000000073"/>
  </r>
  <r>
    <n v="6069"/>
    <x v="3025"/>
    <x v="3"/>
    <x v="968"/>
    <d v="2014-05-25T00:00:00"/>
    <s v="Standard Class"/>
    <x v="254"/>
    <s v="Chuck Clark"/>
    <x v="2"/>
    <s v="United States"/>
    <s v="Lakewood"/>
    <x v="1"/>
    <n v="90712"/>
    <x v="1"/>
    <x v="770"/>
    <x v="0"/>
    <x v="5"/>
    <x v="762"/>
    <n v="6.98"/>
    <n v="1"/>
    <n v="0"/>
    <n v="3.3504"/>
  </r>
  <r>
    <n v="6070"/>
    <x v="3025"/>
    <x v="3"/>
    <x v="968"/>
    <d v="2014-05-25T00:00:00"/>
    <s v="Standard Class"/>
    <x v="254"/>
    <s v="Chuck Clark"/>
    <x v="2"/>
    <s v="United States"/>
    <s v="Lakewood"/>
    <x v="1"/>
    <n v="90712"/>
    <x v="1"/>
    <x v="1771"/>
    <x v="2"/>
    <x v="15"/>
    <x v="1752"/>
    <n v="343.20000000000005"/>
    <n v="1"/>
    <n v="0.2"/>
    <n v="38.609999999999957"/>
  </r>
  <r>
    <n v="6071"/>
    <x v="3026"/>
    <x v="3"/>
    <x v="802"/>
    <d v="2014-08-21T00:00:00"/>
    <s v="Standard Class"/>
    <x v="470"/>
    <s v="Keith Dawkins"/>
    <x v="1"/>
    <s v="United States"/>
    <s v="Philadelphia"/>
    <x v="9"/>
    <n v="19120"/>
    <x v="3"/>
    <x v="676"/>
    <x v="1"/>
    <x v="2"/>
    <x v="670"/>
    <n v="17.544"/>
    <n v="3"/>
    <n v="0.2"/>
    <n v="5.9210999999999983"/>
  </r>
  <r>
    <n v="6072"/>
    <x v="3027"/>
    <x v="1"/>
    <x v="620"/>
    <d v="2013-01-04T00:00:00"/>
    <s v="Standard Class"/>
    <x v="767"/>
    <s v="Barry Gonzalez"/>
    <x v="0"/>
    <s v="United States"/>
    <s v="Austin"/>
    <x v="5"/>
    <n v="78745"/>
    <x v="2"/>
    <x v="621"/>
    <x v="1"/>
    <x v="4"/>
    <x v="615"/>
    <n v="152.68800000000002"/>
    <n v="2"/>
    <n v="0.2"/>
    <n v="-26.720400000000019"/>
  </r>
  <r>
    <n v="6073"/>
    <x v="3027"/>
    <x v="1"/>
    <x v="620"/>
    <d v="2013-01-04T00:00:00"/>
    <s v="Standard Class"/>
    <x v="767"/>
    <s v="Barry Gonzalez"/>
    <x v="0"/>
    <s v="United States"/>
    <s v="Austin"/>
    <x v="5"/>
    <n v="78745"/>
    <x v="2"/>
    <x v="845"/>
    <x v="1"/>
    <x v="13"/>
    <x v="831"/>
    <n v="3.4880000000000004"/>
    <n v="2"/>
    <n v="0.2"/>
    <n v="0.56679999999999997"/>
  </r>
  <r>
    <n v="6074"/>
    <x v="3027"/>
    <x v="1"/>
    <x v="620"/>
    <d v="2013-01-04T00:00:00"/>
    <s v="Standard Class"/>
    <x v="767"/>
    <s v="Barry Gonzalez"/>
    <x v="0"/>
    <s v="United States"/>
    <s v="Austin"/>
    <x v="5"/>
    <n v="78745"/>
    <x v="2"/>
    <x v="327"/>
    <x v="1"/>
    <x v="14"/>
    <x v="33"/>
    <n v="5.8880000000000008"/>
    <n v="2"/>
    <n v="0.2"/>
    <n v="-1.3248000000000004"/>
  </r>
  <r>
    <n v="6075"/>
    <x v="3028"/>
    <x v="3"/>
    <x v="53"/>
    <d v="2014-12-30T00:00:00"/>
    <s v="Standard Class"/>
    <x v="92"/>
    <s v="Fred Hopkins"/>
    <x v="1"/>
    <s v="United States"/>
    <s v="Los Angeles"/>
    <x v="1"/>
    <n v="90008"/>
    <x v="1"/>
    <x v="1242"/>
    <x v="1"/>
    <x v="8"/>
    <x v="1216"/>
    <n v="153.55199999999999"/>
    <n v="3"/>
    <n v="0.2"/>
    <n v="51.823799999999999"/>
  </r>
  <r>
    <n v="6076"/>
    <x v="3028"/>
    <x v="3"/>
    <x v="53"/>
    <d v="2014-12-30T00:00:00"/>
    <s v="Standard Class"/>
    <x v="92"/>
    <s v="Fred Hopkins"/>
    <x v="1"/>
    <s v="United States"/>
    <s v="Los Angeles"/>
    <x v="1"/>
    <n v="90008"/>
    <x v="1"/>
    <x v="273"/>
    <x v="1"/>
    <x v="4"/>
    <x v="270"/>
    <n v="270.62"/>
    <n v="2"/>
    <n v="0"/>
    <n v="2.7062000000000239"/>
  </r>
  <r>
    <n v="6077"/>
    <x v="3029"/>
    <x v="0"/>
    <x v="142"/>
    <d v="2013-09-08T00:00:00"/>
    <s v="Standard Class"/>
    <x v="310"/>
    <s v="Patrick Gardner"/>
    <x v="0"/>
    <s v="United States"/>
    <s v="New York City"/>
    <x v="15"/>
    <n v="10011"/>
    <x v="3"/>
    <x v="475"/>
    <x v="2"/>
    <x v="11"/>
    <x v="471"/>
    <n v="468.90000000000003"/>
    <n v="6"/>
    <n v="0"/>
    <n v="206.31600000000006"/>
  </r>
  <r>
    <n v="6078"/>
    <x v="3029"/>
    <x v="0"/>
    <x v="142"/>
    <d v="2013-09-08T00:00:00"/>
    <s v="Standard Class"/>
    <x v="310"/>
    <s v="Patrick Gardner"/>
    <x v="0"/>
    <s v="United States"/>
    <s v="New York City"/>
    <x v="15"/>
    <n v="10011"/>
    <x v="3"/>
    <x v="1519"/>
    <x v="2"/>
    <x v="11"/>
    <x v="1497"/>
    <n v="72.48"/>
    <n v="2"/>
    <n v="0"/>
    <n v="30.441600000000001"/>
  </r>
  <r>
    <n v="6079"/>
    <x v="3029"/>
    <x v="0"/>
    <x v="142"/>
    <d v="2013-09-08T00:00:00"/>
    <s v="Standard Class"/>
    <x v="310"/>
    <s v="Patrick Gardner"/>
    <x v="0"/>
    <s v="United States"/>
    <s v="New York City"/>
    <x v="15"/>
    <n v="10011"/>
    <x v="3"/>
    <x v="503"/>
    <x v="1"/>
    <x v="14"/>
    <x v="498"/>
    <n v="10.95"/>
    <n v="3"/>
    <n v="0"/>
    <n v="3.2849999999999993"/>
  </r>
  <r>
    <n v="6080"/>
    <x v="3029"/>
    <x v="0"/>
    <x v="142"/>
    <d v="2013-09-08T00:00:00"/>
    <s v="Standard Class"/>
    <x v="310"/>
    <s v="Patrick Gardner"/>
    <x v="0"/>
    <s v="United States"/>
    <s v="New York City"/>
    <x v="15"/>
    <n v="10011"/>
    <x v="3"/>
    <x v="441"/>
    <x v="0"/>
    <x v="5"/>
    <x v="436"/>
    <n v="191.82"/>
    <n v="3"/>
    <n v="0"/>
    <n v="61.382399999999997"/>
  </r>
  <r>
    <n v="6081"/>
    <x v="3030"/>
    <x v="3"/>
    <x v="485"/>
    <d v="2014-08-09T00:00:00"/>
    <s v="First Class"/>
    <x v="125"/>
    <s v="Nick Zandusky"/>
    <x v="2"/>
    <s v="United States"/>
    <s v="Houston"/>
    <x v="5"/>
    <n v="77070"/>
    <x v="2"/>
    <x v="1222"/>
    <x v="1"/>
    <x v="4"/>
    <x v="1197"/>
    <n v="151.05600000000001"/>
    <n v="9"/>
    <n v="0.2"/>
    <n v="7.5527999999999977"/>
  </r>
  <r>
    <n v="6082"/>
    <x v="3031"/>
    <x v="2"/>
    <x v="1087"/>
    <d v="2011-02-19T00:00:00"/>
    <s v="Same Day"/>
    <x v="180"/>
    <s v="Troy Blackwell"/>
    <x v="0"/>
    <s v="United States"/>
    <s v="Lubbock"/>
    <x v="5"/>
    <n v="79424"/>
    <x v="2"/>
    <x v="1598"/>
    <x v="0"/>
    <x v="5"/>
    <x v="1581"/>
    <n v="25.16"/>
    <n v="5"/>
    <n v="0.6"/>
    <n v="-11.321999999999999"/>
  </r>
  <r>
    <n v="6083"/>
    <x v="3032"/>
    <x v="0"/>
    <x v="441"/>
    <d v="2013-11-28T00:00:00"/>
    <s v="Standard Class"/>
    <x v="188"/>
    <s v="Jeremy Ellison"/>
    <x v="0"/>
    <s v="United States"/>
    <s v="Houston"/>
    <x v="5"/>
    <n v="77095"/>
    <x v="2"/>
    <x v="1499"/>
    <x v="1"/>
    <x v="8"/>
    <x v="1478"/>
    <n v="6.2159999999999993"/>
    <n v="6"/>
    <n v="0.8"/>
    <n v="-9.634800000000002"/>
  </r>
  <r>
    <n v="6084"/>
    <x v="3032"/>
    <x v="0"/>
    <x v="441"/>
    <d v="2013-11-28T00:00:00"/>
    <s v="Standard Class"/>
    <x v="188"/>
    <s v="Jeremy Ellison"/>
    <x v="0"/>
    <s v="United States"/>
    <s v="Houston"/>
    <x v="5"/>
    <n v="77095"/>
    <x v="2"/>
    <x v="1609"/>
    <x v="1"/>
    <x v="6"/>
    <x v="1591"/>
    <n v="23.616"/>
    <n v="9"/>
    <n v="0.2"/>
    <n v="2.6567999999999969"/>
  </r>
  <r>
    <n v="6085"/>
    <x v="3032"/>
    <x v="0"/>
    <x v="441"/>
    <d v="2013-11-28T00:00:00"/>
    <s v="Standard Class"/>
    <x v="188"/>
    <s v="Jeremy Ellison"/>
    <x v="0"/>
    <s v="United States"/>
    <s v="Houston"/>
    <x v="5"/>
    <n v="77095"/>
    <x v="2"/>
    <x v="1374"/>
    <x v="2"/>
    <x v="11"/>
    <x v="1350"/>
    <n v="24.032"/>
    <n v="2"/>
    <n v="0.2"/>
    <n v="-0.60080000000000044"/>
  </r>
  <r>
    <n v="6086"/>
    <x v="3032"/>
    <x v="0"/>
    <x v="441"/>
    <d v="2013-11-28T00:00:00"/>
    <s v="Standard Class"/>
    <x v="188"/>
    <s v="Jeremy Ellison"/>
    <x v="0"/>
    <s v="United States"/>
    <s v="Houston"/>
    <x v="5"/>
    <n v="77095"/>
    <x v="2"/>
    <x v="948"/>
    <x v="1"/>
    <x v="2"/>
    <x v="932"/>
    <n v="2.0880000000000001"/>
    <n v="1"/>
    <n v="0.2"/>
    <n v="0.67859999999999987"/>
  </r>
  <r>
    <n v="6087"/>
    <x v="3032"/>
    <x v="0"/>
    <x v="441"/>
    <d v="2013-11-28T00:00:00"/>
    <s v="Standard Class"/>
    <x v="188"/>
    <s v="Jeremy Ellison"/>
    <x v="0"/>
    <s v="United States"/>
    <s v="Houston"/>
    <x v="5"/>
    <n v="77095"/>
    <x v="2"/>
    <x v="1390"/>
    <x v="1"/>
    <x v="8"/>
    <x v="1367"/>
    <n v="4.4879999999999995"/>
    <n v="6"/>
    <n v="0.8"/>
    <n v="-6.7320000000000011"/>
  </r>
  <r>
    <n v="6088"/>
    <x v="3033"/>
    <x v="1"/>
    <x v="639"/>
    <d v="2012-12-18T00:00:00"/>
    <s v="Standard Class"/>
    <x v="13"/>
    <s v="Eric Hoffmann"/>
    <x v="0"/>
    <s v="United States"/>
    <s v="Costa Mesa"/>
    <x v="1"/>
    <n v="92627"/>
    <x v="1"/>
    <x v="221"/>
    <x v="0"/>
    <x v="5"/>
    <x v="33"/>
    <n v="29.22"/>
    <n v="3"/>
    <n v="0"/>
    <n v="12.856800000000002"/>
  </r>
  <r>
    <n v="6089"/>
    <x v="3034"/>
    <x v="1"/>
    <x v="385"/>
    <d v="2012-06-17T00:00:00"/>
    <s v="Standard Class"/>
    <x v="541"/>
    <s v="Barbara Fisher"/>
    <x v="1"/>
    <s v="United States"/>
    <s v="Roswell"/>
    <x v="32"/>
    <n v="30076"/>
    <x v="0"/>
    <x v="680"/>
    <x v="1"/>
    <x v="10"/>
    <x v="674"/>
    <n v="6.48"/>
    <n v="1"/>
    <n v="0"/>
    <n v="3.1104000000000003"/>
  </r>
  <r>
    <n v="6090"/>
    <x v="3035"/>
    <x v="3"/>
    <x v="116"/>
    <d v="2015-01-01T00:00:00"/>
    <s v="Second Class"/>
    <x v="331"/>
    <s v="Pamela Coakley"/>
    <x v="1"/>
    <s v="United States"/>
    <s v="Loveland"/>
    <x v="22"/>
    <n v="80538"/>
    <x v="1"/>
    <x v="922"/>
    <x v="1"/>
    <x v="8"/>
    <x v="905"/>
    <n v="1.1880000000000002"/>
    <n v="2"/>
    <n v="0.7"/>
    <n v="-0.98999999999999977"/>
  </r>
  <r>
    <n v="6091"/>
    <x v="3036"/>
    <x v="3"/>
    <x v="1088"/>
    <d v="2014-09-27T00:00:00"/>
    <s v="Standard Class"/>
    <x v="277"/>
    <s v="Seth Vernon"/>
    <x v="0"/>
    <s v="United States"/>
    <s v="New York City"/>
    <x v="15"/>
    <n v="10035"/>
    <x v="3"/>
    <x v="931"/>
    <x v="0"/>
    <x v="1"/>
    <x v="915"/>
    <n v="272.64600000000002"/>
    <n v="3"/>
    <n v="0.1"/>
    <n v="18.176400000000008"/>
  </r>
  <r>
    <n v="6092"/>
    <x v="3036"/>
    <x v="3"/>
    <x v="1088"/>
    <d v="2014-09-27T00:00:00"/>
    <s v="Standard Class"/>
    <x v="277"/>
    <s v="Seth Vernon"/>
    <x v="0"/>
    <s v="United States"/>
    <s v="New York City"/>
    <x v="15"/>
    <n v="10035"/>
    <x v="3"/>
    <x v="1772"/>
    <x v="2"/>
    <x v="11"/>
    <x v="1753"/>
    <n v="212.8"/>
    <n v="2"/>
    <n v="0"/>
    <n v="95.759999999999991"/>
  </r>
  <r>
    <n v="6093"/>
    <x v="3036"/>
    <x v="3"/>
    <x v="1088"/>
    <d v="2014-09-27T00:00:00"/>
    <s v="Standard Class"/>
    <x v="277"/>
    <s v="Seth Vernon"/>
    <x v="0"/>
    <s v="United States"/>
    <s v="New York City"/>
    <x v="15"/>
    <n v="10035"/>
    <x v="3"/>
    <x v="1671"/>
    <x v="1"/>
    <x v="10"/>
    <x v="1650"/>
    <n v="38.520000000000003"/>
    <n v="9"/>
    <n v="0"/>
    <n v="18.104400000000002"/>
  </r>
  <r>
    <n v="6094"/>
    <x v="3036"/>
    <x v="3"/>
    <x v="1088"/>
    <d v="2014-09-27T00:00:00"/>
    <s v="Standard Class"/>
    <x v="277"/>
    <s v="Seth Vernon"/>
    <x v="0"/>
    <s v="United States"/>
    <s v="New York City"/>
    <x v="15"/>
    <n v="10035"/>
    <x v="3"/>
    <x v="477"/>
    <x v="2"/>
    <x v="11"/>
    <x v="473"/>
    <n v="72.64"/>
    <n v="2"/>
    <n v="0"/>
    <n v="21.791999999999994"/>
  </r>
  <r>
    <n v="6095"/>
    <x v="3036"/>
    <x v="3"/>
    <x v="1088"/>
    <d v="2014-09-27T00:00:00"/>
    <s v="Standard Class"/>
    <x v="277"/>
    <s v="Seth Vernon"/>
    <x v="0"/>
    <s v="United States"/>
    <s v="New York City"/>
    <x v="15"/>
    <n v="10035"/>
    <x v="3"/>
    <x v="75"/>
    <x v="1"/>
    <x v="4"/>
    <x v="75"/>
    <n v="45.4"/>
    <n v="4"/>
    <n v="0"/>
    <n v="12.712000000000003"/>
  </r>
  <r>
    <n v="6096"/>
    <x v="3036"/>
    <x v="3"/>
    <x v="1088"/>
    <d v="2014-09-27T00:00:00"/>
    <s v="Standard Class"/>
    <x v="277"/>
    <s v="Seth Vernon"/>
    <x v="0"/>
    <s v="United States"/>
    <s v="New York City"/>
    <x v="15"/>
    <n v="10035"/>
    <x v="3"/>
    <x v="320"/>
    <x v="1"/>
    <x v="10"/>
    <x v="317"/>
    <n v="13.76"/>
    <n v="2"/>
    <n v="0"/>
    <n v="6.3295999999999992"/>
  </r>
  <r>
    <n v="6097"/>
    <x v="3036"/>
    <x v="3"/>
    <x v="1088"/>
    <d v="2014-09-27T00:00:00"/>
    <s v="Standard Class"/>
    <x v="277"/>
    <s v="Seth Vernon"/>
    <x v="0"/>
    <s v="United States"/>
    <s v="New York City"/>
    <x v="15"/>
    <n v="10035"/>
    <x v="3"/>
    <x v="51"/>
    <x v="0"/>
    <x v="1"/>
    <x v="51"/>
    <n v="80.991"/>
    <n v="1"/>
    <n v="0.1"/>
    <n v="8.0990999999999875"/>
  </r>
  <r>
    <n v="6098"/>
    <x v="3036"/>
    <x v="3"/>
    <x v="1088"/>
    <d v="2014-09-27T00:00:00"/>
    <s v="Standard Class"/>
    <x v="277"/>
    <s v="Seth Vernon"/>
    <x v="0"/>
    <s v="United States"/>
    <s v="New York City"/>
    <x v="15"/>
    <n v="10035"/>
    <x v="3"/>
    <x v="185"/>
    <x v="1"/>
    <x v="8"/>
    <x v="184"/>
    <n v="11.784000000000001"/>
    <n v="3"/>
    <n v="0.2"/>
    <n v="3.9770999999999996"/>
  </r>
  <r>
    <n v="6099"/>
    <x v="3036"/>
    <x v="3"/>
    <x v="1088"/>
    <d v="2014-09-27T00:00:00"/>
    <s v="Standard Class"/>
    <x v="277"/>
    <s v="Seth Vernon"/>
    <x v="0"/>
    <s v="United States"/>
    <s v="New York City"/>
    <x v="15"/>
    <n v="10035"/>
    <x v="3"/>
    <x v="52"/>
    <x v="1"/>
    <x v="13"/>
    <x v="52"/>
    <n v="4.3600000000000003"/>
    <n v="2"/>
    <n v="0"/>
    <n v="1.7876000000000003"/>
  </r>
  <r>
    <n v="6100"/>
    <x v="3036"/>
    <x v="3"/>
    <x v="1088"/>
    <d v="2014-09-27T00:00:00"/>
    <s v="Standard Class"/>
    <x v="277"/>
    <s v="Seth Vernon"/>
    <x v="0"/>
    <s v="United States"/>
    <s v="New York City"/>
    <x v="15"/>
    <n v="10035"/>
    <x v="3"/>
    <x v="284"/>
    <x v="0"/>
    <x v="1"/>
    <x v="281"/>
    <n v="2888.1270000000004"/>
    <n v="11"/>
    <n v="0.1"/>
    <n v="609.71569999999997"/>
  </r>
  <r>
    <n v="6101"/>
    <x v="3036"/>
    <x v="3"/>
    <x v="1088"/>
    <d v="2014-09-27T00:00:00"/>
    <s v="Standard Class"/>
    <x v="277"/>
    <s v="Seth Vernon"/>
    <x v="0"/>
    <s v="United States"/>
    <s v="New York City"/>
    <x v="15"/>
    <n v="10035"/>
    <x v="3"/>
    <x v="1148"/>
    <x v="2"/>
    <x v="7"/>
    <x v="1127"/>
    <n v="1299.6600000000001"/>
    <n v="2"/>
    <n v="0"/>
    <n v="350.90820000000008"/>
  </r>
  <r>
    <n v="6102"/>
    <x v="3036"/>
    <x v="3"/>
    <x v="1088"/>
    <d v="2014-09-27T00:00:00"/>
    <s v="Standard Class"/>
    <x v="277"/>
    <s v="Seth Vernon"/>
    <x v="0"/>
    <s v="United States"/>
    <s v="New York City"/>
    <x v="15"/>
    <n v="10035"/>
    <x v="3"/>
    <x v="445"/>
    <x v="0"/>
    <x v="1"/>
    <x v="440"/>
    <n v="2254.41"/>
    <n v="5"/>
    <n v="0.1"/>
    <n v="375.73500000000001"/>
  </r>
  <r>
    <n v="6103"/>
    <x v="3036"/>
    <x v="3"/>
    <x v="1088"/>
    <d v="2014-09-27T00:00:00"/>
    <s v="Standard Class"/>
    <x v="277"/>
    <s v="Seth Vernon"/>
    <x v="0"/>
    <s v="United States"/>
    <s v="New York City"/>
    <x v="15"/>
    <n v="10035"/>
    <x v="3"/>
    <x v="139"/>
    <x v="2"/>
    <x v="7"/>
    <x v="139"/>
    <n v="104.85000000000001"/>
    <n v="3"/>
    <n v="0"/>
    <n v="28.309500000000007"/>
  </r>
  <r>
    <n v="6104"/>
    <x v="3036"/>
    <x v="3"/>
    <x v="1088"/>
    <d v="2014-09-27T00:00:00"/>
    <s v="Standard Class"/>
    <x v="277"/>
    <s v="Seth Vernon"/>
    <x v="0"/>
    <s v="United States"/>
    <s v="New York City"/>
    <x v="15"/>
    <n v="10035"/>
    <x v="3"/>
    <x v="84"/>
    <x v="2"/>
    <x v="11"/>
    <x v="84"/>
    <n v="59.97"/>
    <n v="3"/>
    <n v="0"/>
    <n v="20.389799999999994"/>
  </r>
  <r>
    <n v="6105"/>
    <x v="3037"/>
    <x v="3"/>
    <x v="1029"/>
    <d v="2014-08-25T00:00:00"/>
    <s v="First Class"/>
    <x v="656"/>
    <s v="Dean percer"/>
    <x v="2"/>
    <s v="United States"/>
    <s v="Philadelphia"/>
    <x v="9"/>
    <n v="19143"/>
    <x v="3"/>
    <x v="736"/>
    <x v="0"/>
    <x v="3"/>
    <x v="728"/>
    <n v="314.53199999999998"/>
    <n v="2"/>
    <n v="0.4"/>
    <n v="-83.875200000000035"/>
  </r>
  <r>
    <n v="6106"/>
    <x v="3038"/>
    <x v="1"/>
    <x v="652"/>
    <d v="2012-06-22T00:00:00"/>
    <s v="Standard Class"/>
    <x v="403"/>
    <s v="Harold Ryan"/>
    <x v="1"/>
    <s v="United States"/>
    <s v="Miami"/>
    <x v="2"/>
    <n v="33178"/>
    <x v="0"/>
    <x v="319"/>
    <x v="1"/>
    <x v="6"/>
    <x v="316"/>
    <n v="13.632"/>
    <n v="4"/>
    <n v="0.2"/>
    <n v="3.5783999999999998"/>
  </r>
  <r>
    <n v="6107"/>
    <x v="3039"/>
    <x v="2"/>
    <x v="414"/>
    <d v="2011-12-25T00:00:00"/>
    <s v="Standard Class"/>
    <x v="576"/>
    <s v="William Brown"/>
    <x v="0"/>
    <s v="United States"/>
    <s v="Grand Prairie"/>
    <x v="5"/>
    <n v="75051"/>
    <x v="2"/>
    <x v="535"/>
    <x v="1"/>
    <x v="9"/>
    <x v="530"/>
    <n v="19.431999999999995"/>
    <n v="2"/>
    <n v="0.8"/>
    <n v="-49.551600000000022"/>
  </r>
  <r>
    <n v="6108"/>
    <x v="3039"/>
    <x v="2"/>
    <x v="414"/>
    <d v="2011-12-25T00:00:00"/>
    <s v="Standard Class"/>
    <x v="576"/>
    <s v="William Brown"/>
    <x v="0"/>
    <s v="United States"/>
    <s v="Grand Prairie"/>
    <x v="5"/>
    <n v="75051"/>
    <x v="2"/>
    <x v="960"/>
    <x v="2"/>
    <x v="11"/>
    <x v="944"/>
    <n v="65.44"/>
    <n v="5"/>
    <n v="0.2"/>
    <n v="-8.1800000000000033"/>
  </r>
  <r>
    <n v="6109"/>
    <x v="3040"/>
    <x v="0"/>
    <x v="108"/>
    <d v="2013-09-17T00:00:00"/>
    <s v="Standard Class"/>
    <x v="548"/>
    <s v="Adam Shillingsburg"/>
    <x v="0"/>
    <s v="United States"/>
    <s v="Chicago"/>
    <x v="10"/>
    <n v="60653"/>
    <x v="2"/>
    <x v="1550"/>
    <x v="1"/>
    <x v="2"/>
    <x v="1529"/>
    <n v="6"/>
    <n v="2"/>
    <n v="0.2"/>
    <n v="2.0999999999999996"/>
  </r>
  <r>
    <n v="6110"/>
    <x v="3040"/>
    <x v="0"/>
    <x v="108"/>
    <d v="2013-09-17T00:00:00"/>
    <s v="Standard Class"/>
    <x v="548"/>
    <s v="Adam Shillingsburg"/>
    <x v="0"/>
    <s v="United States"/>
    <s v="Chicago"/>
    <x v="10"/>
    <n v="60653"/>
    <x v="2"/>
    <x v="1310"/>
    <x v="1"/>
    <x v="8"/>
    <x v="1287"/>
    <n v="1.9079999999999997"/>
    <n v="3"/>
    <n v="0.8"/>
    <n v="-3.2436000000000016"/>
  </r>
  <r>
    <n v="6111"/>
    <x v="3041"/>
    <x v="0"/>
    <x v="396"/>
    <d v="2013-11-17T00:00:00"/>
    <s v="Standard Class"/>
    <x v="727"/>
    <s v="Susan Pistek"/>
    <x v="0"/>
    <s v="United States"/>
    <s v="Parma"/>
    <x v="24"/>
    <n v="44134"/>
    <x v="3"/>
    <x v="1496"/>
    <x v="0"/>
    <x v="1"/>
    <x v="1475"/>
    <n v="1474.8020000000001"/>
    <n v="7"/>
    <n v="0.3"/>
    <n v="-21.068600000000174"/>
  </r>
  <r>
    <n v="6112"/>
    <x v="3041"/>
    <x v="0"/>
    <x v="396"/>
    <d v="2013-11-17T00:00:00"/>
    <s v="Standard Class"/>
    <x v="727"/>
    <s v="Susan Pistek"/>
    <x v="0"/>
    <s v="United States"/>
    <s v="Parma"/>
    <x v="24"/>
    <n v="44134"/>
    <x v="3"/>
    <x v="14"/>
    <x v="1"/>
    <x v="9"/>
    <x v="14"/>
    <n v="110.096"/>
    <n v="2"/>
    <n v="0.2"/>
    <n v="33.028800000000004"/>
  </r>
  <r>
    <n v="6113"/>
    <x v="3041"/>
    <x v="0"/>
    <x v="396"/>
    <d v="2013-11-17T00:00:00"/>
    <s v="Standard Class"/>
    <x v="727"/>
    <s v="Susan Pistek"/>
    <x v="0"/>
    <s v="United States"/>
    <s v="Parma"/>
    <x v="24"/>
    <n v="44134"/>
    <x v="3"/>
    <x v="203"/>
    <x v="1"/>
    <x v="13"/>
    <x v="202"/>
    <n v="16.752000000000002"/>
    <n v="6"/>
    <n v="0.2"/>
    <n v="5.4443999999999999"/>
  </r>
  <r>
    <n v="6114"/>
    <x v="3041"/>
    <x v="0"/>
    <x v="396"/>
    <d v="2013-11-17T00:00:00"/>
    <s v="Standard Class"/>
    <x v="727"/>
    <s v="Susan Pistek"/>
    <x v="0"/>
    <s v="United States"/>
    <s v="Parma"/>
    <x v="24"/>
    <n v="44134"/>
    <x v="3"/>
    <x v="1"/>
    <x v="0"/>
    <x v="1"/>
    <x v="1"/>
    <n v="1537.0739999999998"/>
    <n v="9"/>
    <n v="0.3"/>
    <n v="0"/>
  </r>
  <r>
    <n v="6115"/>
    <x v="3041"/>
    <x v="0"/>
    <x v="396"/>
    <d v="2013-11-17T00:00:00"/>
    <s v="Standard Class"/>
    <x v="727"/>
    <s v="Susan Pistek"/>
    <x v="0"/>
    <s v="United States"/>
    <s v="Parma"/>
    <x v="24"/>
    <n v="44134"/>
    <x v="3"/>
    <x v="623"/>
    <x v="0"/>
    <x v="1"/>
    <x v="617"/>
    <n v="449.37200000000001"/>
    <n v="2"/>
    <n v="0.3"/>
    <n v="-12.839199999999977"/>
  </r>
  <r>
    <n v="6116"/>
    <x v="3042"/>
    <x v="0"/>
    <x v="560"/>
    <d v="2013-03-21T00:00:00"/>
    <s v="Standard Class"/>
    <x v="70"/>
    <s v="Stephanie Phelps"/>
    <x v="1"/>
    <s v="United States"/>
    <s v="Redwood City"/>
    <x v="1"/>
    <n v="94061"/>
    <x v="1"/>
    <x v="44"/>
    <x v="1"/>
    <x v="8"/>
    <x v="44"/>
    <n v="41.904000000000003"/>
    <n v="6"/>
    <n v="0.2"/>
    <n v="14.142599999999996"/>
  </r>
  <r>
    <n v="6117"/>
    <x v="3043"/>
    <x v="0"/>
    <x v="373"/>
    <d v="2013-11-20T00:00:00"/>
    <s v="Standard Class"/>
    <x v="475"/>
    <s v="Corinna Mitchell"/>
    <x v="2"/>
    <s v="United States"/>
    <s v="New York City"/>
    <x v="15"/>
    <n v="10011"/>
    <x v="3"/>
    <x v="1773"/>
    <x v="2"/>
    <x v="7"/>
    <x v="1754"/>
    <n v="2279.96"/>
    <n v="4"/>
    <n v="0"/>
    <n v="592.78960000000006"/>
  </r>
  <r>
    <n v="6118"/>
    <x v="3043"/>
    <x v="0"/>
    <x v="373"/>
    <d v="2013-11-20T00:00:00"/>
    <s v="Standard Class"/>
    <x v="475"/>
    <s v="Corinna Mitchell"/>
    <x v="2"/>
    <s v="United States"/>
    <s v="New York City"/>
    <x v="15"/>
    <n v="10011"/>
    <x v="3"/>
    <x v="639"/>
    <x v="1"/>
    <x v="2"/>
    <x v="633"/>
    <n v="14.940000000000001"/>
    <n v="3"/>
    <n v="0"/>
    <n v="6.8723999999999998"/>
  </r>
  <r>
    <n v="6119"/>
    <x v="3044"/>
    <x v="3"/>
    <x v="20"/>
    <d v="2014-09-26T00:00:00"/>
    <s v="Standard Class"/>
    <x v="335"/>
    <s v="Justin Ritter"/>
    <x v="1"/>
    <s v="United States"/>
    <s v="Springfield"/>
    <x v="21"/>
    <n v="97477"/>
    <x v="1"/>
    <x v="516"/>
    <x v="2"/>
    <x v="7"/>
    <x v="511"/>
    <n v="191.976"/>
    <n v="3"/>
    <n v="0.2"/>
    <n v="19.197599999999994"/>
  </r>
  <r>
    <n v="6120"/>
    <x v="3044"/>
    <x v="3"/>
    <x v="20"/>
    <d v="2014-09-26T00:00:00"/>
    <s v="Standard Class"/>
    <x v="335"/>
    <s v="Justin Ritter"/>
    <x v="1"/>
    <s v="United States"/>
    <s v="Springfield"/>
    <x v="21"/>
    <n v="97477"/>
    <x v="1"/>
    <x v="1068"/>
    <x v="1"/>
    <x v="6"/>
    <x v="1048"/>
    <n v="23.832000000000001"/>
    <n v="3"/>
    <n v="0.2"/>
    <n v="6.5538000000000007"/>
  </r>
  <r>
    <n v="6121"/>
    <x v="3044"/>
    <x v="3"/>
    <x v="20"/>
    <d v="2014-09-26T00:00:00"/>
    <s v="Standard Class"/>
    <x v="335"/>
    <s v="Justin Ritter"/>
    <x v="1"/>
    <s v="United States"/>
    <s v="Springfield"/>
    <x v="21"/>
    <n v="97477"/>
    <x v="1"/>
    <x v="441"/>
    <x v="0"/>
    <x v="5"/>
    <x v="436"/>
    <n v="409.21600000000001"/>
    <n v="8"/>
    <n v="0.2"/>
    <n v="61.38239999999999"/>
  </r>
  <r>
    <n v="6122"/>
    <x v="3044"/>
    <x v="3"/>
    <x v="20"/>
    <d v="2014-09-26T00:00:00"/>
    <s v="Standard Class"/>
    <x v="335"/>
    <s v="Justin Ritter"/>
    <x v="1"/>
    <s v="United States"/>
    <s v="Springfield"/>
    <x v="21"/>
    <n v="97477"/>
    <x v="1"/>
    <x v="366"/>
    <x v="0"/>
    <x v="0"/>
    <x v="362"/>
    <n v="72.588000000000008"/>
    <n v="2"/>
    <n v="0.7"/>
    <n v="-128.2388"/>
  </r>
  <r>
    <n v="6123"/>
    <x v="3045"/>
    <x v="3"/>
    <x v="769"/>
    <d v="2014-12-10T00:00:00"/>
    <s v="Standard Class"/>
    <x v="558"/>
    <s v="Christy Brittain"/>
    <x v="0"/>
    <s v="United States"/>
    <s v="Chicago"/>
    <x v="10"/>
    <n v="60610"/>
    <x v="2"/>
    <x v="1424"/>
    <x v="1"/>
    <x v="4"/>
    <x v="1403"/>
    <n v="61.567999999999998"/>
    <n v="2"/>
    <n v="0.2"/>
    <n v="4.6175999999999995"/>
  </r>
  <r>
    <n v="6124"/>
    <x v="3046"/>
    <x v="1"/>
    <x v="284"/>
    <d v="2012-09-05T00:00:00"/>
    <s v="Standard Class"/>
    <x v="174"/>
    <s v="Shirley Daniels"/>
    <x v="2"/>
    <s v="United States"/>
    <s v="Bedford"/>
    <x v="5"/>
    <n v="76021"/>
    <x v="2"/>
    <x v="1254"/>
    <x v="1"/>
    <x v="10"/>
    <x v="1229"/>
    <n v="20.96"/>
    <n v="4"/>
    <n v="0.2"/>
    <n v="6.8119999999999994"/>
  </r>
  <r>
    <n v="6125"/>
    <x v="3047"/>
    <x v="3"/>
    <x v="95"/>
    <d v="2014-06-08T00:00:00"/>
    <s v="Standard Class"/>
    <x v="164"/>
    <s v="Saphhira Shifley"/>
    <x v="1"/>
    <s v="United States"/>
    <s v="Los Angeles"/>
    <x v="1"/>
    <n v="90036"/>
    <x v="1"/>
    <x v="1044"/>
    <x v="2"/>
    <x v="11"/>
    <x v="1024"/>
    <n v="44.75"/>
    <n v="5"/>
    <n v="0"/>
    <n v="8.5024999999999942"/>
  </r>
  <r>
    <n v="6126"/>
    <x v="3047"/>
    <x v="3"/>
    <x v="95"/>
    <d v="2014-06-08T00:00:00"/>
    <s v="Standard Class"/>
    <x v="164"/>
    <s v="Saphhira Shifley"/>
    <x v="1"/>
    <s v="United States"/>
    <s v="Los Angeles"/>
    <x v="1"/>
    <n v="90036"/>
    <x v="1"/>
    <x v="1774"/>
    <x v="1"/>
    <x v="10"/>
    <x v="1755"/>
    <n v="11.96"/>
    <n v="2"/>
    <n v="0"/>
    <n v="5.3819999999999997"/>
  </r>
  <r>
    <n v="6127"/>
    <x v="3047"/>
    <x v="3"/>
    <x v="95"/>
    <d v="2014-06-08T00:00:00"/>
    <s v="Standard Class"/>
    <x v="164"/>
    <s v="Saphhira Shifley"/>
    <x v="1"/>
    <s v="United States"/>
    <s v="Los Angeles"/>
    <x v="1"/>
    <n v="90036"/>
    <x v="1"/>
    <x v="766"/>
    <x v="1"/>
    <x v="8"/>
    <x v="758"/>
    <n v="3.9119999999999999"/>
    <n v="1"/>
    <n v="0.2"/>
    <n v="1.2713999999999996"/>
  </r>
  <r>
    <n v="6128"/>
    <x v="3048"/>
    <x v="0"/>
    <x v="1044"/>
    <d v="2013-04-07T00:00:00"/>
    <s v="Standard Class"/>
    <x v="552"/>
    <s v="Erica Hackney"/>
    <x v="0"/>
    <s v="United States"/>
    <s v="New York City"/>
    <x v="15"/>
    <n v="10009"/>
    <x v="3"/>
    <x v="163"/>
    <x v="0"/>
    <x v="1"/>
    <x v="162"/>
    <n v="327.99600000000004"/>
    <n v="6"/>
    <n v="0.1"/>
    <n v="54.666000000000011"/>
  </r>
  <r>
    <n v="6129"/>
    <x v="3049"/>
    <x v="2"/>
    <x v="1089"/>
    <d v="2011-10-28T00:00:00"/>
    <s v="First Class"/>
    <x v="692"/>
    <s v="Aaron Hawkins"/>
    <x v="1"/>
    <s v="United States"/>
    <s v="San Francisco"/>
    <x v="1"/>
    <n v="94109"/>
    <x v="1"/>
    <x v="1087"/>
    <x v="1"/>
    <x v="8"/>
    <x v="1068"/>
    <n v="49.408000000000001"/>
    <n v="4"/>
    <n v="0.2"/>
    <n v="18.527999999999999"/>
  </r>
  <r>
    <n v="6130"/>
    <x v="3050"/>
    <x v="3"/>
    <x v="606"/>
    <d v="2014-04-03T00:00:00"/>
    <s v="Standard Class"/>
    <x v="773"/>
    <s v="Evan Minnotte"/>
    <x v="2"/>
    <s v="United States"/>
    <s v="Virginia Beach"/>
    <x v="17"/>
    <n v="23464"/>
    <x v="0"/>
    <x v="936"/>
    <x v="2"/>
    <x v="11"/>
    <x v="920"/>
    <n v="53.25"/>
    <n v="3"/>
    <n v="0"/>
    <n v="20.767499999999998"/>
  </r>
  <r>
    <n v="6131"/>
    <x v="3050"/>
    <x v="3"/>
    <x v="606"/>
    <d v="2014-04-03T00:00:00"/>
    <s v="Standard Class"/>
    <x v="773"/>
    <s v="Evan Minnotte"/>
    <x v="2"/>
    <s v="United States"/>
    <s v="Virginia Beach"/>
    <x v="17"/>
    <n v="23464"/>
    <x v="0"/>
    <x v="1014"/>
    <x v="1"/>
    <x v="13"/>
    <x v="33"/>
    <n v="3.76"/>
    <n v="2"/>
    <n v="0"/>
    <n v="1.3159999999999998"/>
  </r>
  <r>
    <n v="6132"/>
    <x v="3051"/>
    <x v="2"/>
    <x v="422"/>
    <d v="2011-12-31T00:00:00"/>
    <s v="Standard Class"/>
    <x v="353"/>
    <s v="Thomas Brumley"/>
    <x v="2"/>
    <s v="United States"/>
    <s v="New York City"/>
    <x v="15"/>
    <n v="10011"/>
    <x v="3"/>
    <x v="212"/>
    <x v="0"/>
    <x v="1"/>
    <x v="211"/>
    <n v="767.21400000000006"/>
    <n v="14"/>
    <n v="0.1"/>
    <n v="161.96739999999997"/>
  </r>
  <r>
    <n v="6133"/>
    <x v="3052"/>
    <x v="3"/>
    <x v="175"/>
    <d v="2014-09-21T00:00:00"/>
    <s v="Standard Class"/>
    <x v="269"/>
    <s v="Alan Barnes"/>
    <x v="0"/>
    <s v="United States"/>
    <s v="Lebanon"/>
    <x v="18"/>
    <n v="37087"/>
    <x v="0"/>
    <x v="1522"/>
    <x v="1"/>
    <x v="10"/>
    <x v="1500"/>
    <n v="163.96"/>
    <n v="5"/>
    <n v="0.2"/>
    <n v="59.435499999999998"/>
  </r>
  <r>
    <n v="6134"/>
    <x v="3053"/>
    <x v="0"/>
    <x v="765"/>
    <d v="2013-08-20T00:00:00"/>
    <s v="First Class"/>
    <x v="774"/>
    <s v="Anthony O'Donnell"/>
    <x v="1"/>
    <s v="United States"/>
    <s v="Los Angeles"/>
    <x v="1"/>
    <n v="90045"/>
    <x v="1"/>
    <x v="1529"/>
    <x v="0"/>
    <x v="3"/>
    <x v="1507"/>
    <n v="161.28"/>
    <n v="2"/>
    <n v="0.2"/>
    <n v="12.095999999999997"/>
  </r>
  <r>
    <n v="6135"/>
    <x v="3054"/>
    <x v="0"/>
    <x v="254"/>
    <d v="2013-11-05T00:00:00"/>
    <s v="Same Day"/>
    <x v="627"/>
    <s v="Thomas Thornton"/>
    <x v="0"/>
    <s v="United States"/>
    <s v="Chula Vista"/>
    <x v="1"/>
    <n v="91911"/>
    <x v="1"/>
    <x v="281"/>
    <x v="1"/>
    <x v="6"/>
    <x v="278"/>
    <n v="192.8"/>
    <n v="4"/>
    <n v="0"/>
    <n v="55.911999999999978"/>
  </r>
  <r>
    <n v="6136"/>
    <x v="3055"/>
    <x v="1"/>
    <x v="1090"/>
    <d v="2012-10-22T00:00:00"/>
    <s v="Standard Class"/>
    <x v="607"/>
    <s v="Kristina Nunn"/>
    <x v="2"/>
    <s v="United States"/>
    <s v="Mcallen"/>
    <x v="5"/>
    <n v="78501"/>
    <x v="2"/>
    <x v="1575"/>
    <x v="2"/>
    <x v="11"/>
    <x v="1557"/>
    <n v="27.695999999999998"/>
    <n v="3"/>
    <n v="0.2"/>
    <n v="3.4619999999999997"/>
  </r>
  <r>
    <n v="6137"/>
    <x v="3055"/>
    <x v="1"/>
    <x v="1090"/>
    <d v="2012-10-22T00:00:00"/>
    <s v="Standard Class"/>
    <x v="607"/>
    <s v="Kristina Nunn"/>
    <x v="2"/>
    <s v="United States"/>
    <s v="Mcallen"/>
    <x v="5"/>
    <n v="78501"/>
    <x v="2"/>
    <x v="1306"/>
    <x v="1"/>
    <x v="9"/>
    <x v="1282"/>
    <n v="73.163999999999987"/>
    <n v="6"/>
    <n v="0.8"/>
    <n v="-186.56820000000005"/>
  </r>
  <r>
    <n v="6138"/>
    <x v="3056"/>
    <x v="0"/>
    <x v="731"/>
    <d v="2013-11-05T00:00:00"/>
    <s v="Second Class"/>
    <x v="383"/>
    <s v="Frank Olsen"/>
    <x v="0"/>
    <s v="United States"/>
    <s v="Hollywood"/>
    <x v="2"/>
    <n v="33021"/>
    <x v="0"/>
    <x v="481"/>
    <x v="1"/>
    <x v="10"/>
    <x v="477"/>
    <n v="32.064"/>
    <n v="6"/>
    <n v="0.2"/>
    <n v="11.222399999999999"/>
  </r>
  <r>
    <n v="6139"/>
    <x v="3057"/>
    <x v="2"/>
    <x v="809"/>
    <d v="2011-04-04T00:00:00"/>
    <s v="Standard Class"/>
    <x v="315"/>
    <s v="Guy Armstrong"/>
    <x v="0"/>
    <s v="United States"/>
    <s v="San Francisco"/>
    <x v="1"/>
    <n v="94110"/>
    <x v="1"/>
    <x v="430"/>
    <x v="0"/>
    <x v="0"/>
    <x v="425"/>
    <n v="205.666"/>
    <n v="2"/>
    <n v="0.15"/>
    <n v="-12.097999999999999"/>
  </r>
  <r>
    <n v="6140"/>
    <x v="3058"/>
    <x v="1"/>
    <x v="24"/>
    <d v="2012-04-20T00:00:00"/>
    <s v="First Class"/>
    <x v="720"/>
    <s v="Nathan Cano"/>
    <x v="0"/>
    <s v="United States"/>
    <s v="Santa Maria"/>
    <x v="1"/>
    <n v="93454"/>
    <x v="1"/>
    <x v="1424"/>
    <x v="1"/>
    <x v="4"/>
    <x v="1403"/>
    <n v="115.44"/>
    <n v="3"/>
    <n v="0"/>
    <n v="30.014399999999998"/>
  </r>
  <r>
    <n v="6141"/>
    <x v="3059"/>
    <x v="3"/>
    <x v="362"/>
    <d v="2014-07-16T00:00:00"/>
    <s v="Standard Class"/>
    <x v="440"/>
    <s v="Jamie Frazer"/>
    <x v="0"/>
    <s v="United States"/>
    <s v="Manchester"/>
    <x v="29"/>
    <n v="6040"/>
    <x v="3"/>
    <x v="1766"/>
    <x v="1"/>
    <x v="10"/>
    <x v="1746"/>
    <n v="274.8"/>
    <n v="5"/>
    <n v="0"/>
    <n v="134.65199999999999"/>
  </r>
  <r>
    <n v="6142"/>
    <x v="3059"/>
    <x v="3"/>
    <x v="362"/>
    <d v="2014-07-16T00:00:00"/>
    <s v="Standard Class"/>
    <x v="440"/>
    <s v="Jamie Frazer"/>
    <x v="0"/>
    <s v="United States"/>
    <s v="Manchester"/>
    <x v="29"/>
    <n v="6040"/>
    <x v="3"/>
    <x v="1166"/>
    <x v="1"/>
    <x v="4"/>
    <x v="1144"/>
    <n v="195.64"/>
    <n v="4"/>
    <n v="0"/>
    <n v="3.9128000000000043"/>
  </r>
  <r>
    <n v="6143"/>
    <x v="3059"/>
    <x v="3"/>
    <x v="362"/>
    <d v="2014-07-16T00:00:00"/>
    <s v="Standard Class"/>
    <x v="440"/>
    <s v="Jamie Frazer"/>
    <x v="0"/>
    <s v="United States"/>
    <s v="Manchester"/>
    <x v="29"/>
    <n v="6040"/>
    <x v="3"/>
    <x v="957"/>
    <x v="2"/>
    <x v="7"/>
    <x v="941"/>
    <n v="257.98"/>
    <n v="2"/>
    <n v="0"/>
    <n v="74.8142"/>
  </r>
  <r>
    <n v="6144"/>
    <x v="3059"/>
    <x v="3"/>
    <x v="362"/>
    <d v="2014-07-16T00:00:00"/>
    <s v="Standard Class"/>
    <x v="440"/>
    <s v="Jamie Frazer"/>
    <x v="0"/>
    <s v="United States"/>
    <s v="Manchester"/>
    <x v="29"/>
    <n v="6040"/>
    <x v="3"/>
    <x v="1571"/>
    <x v="1"/>
    <x v="6"/>
    <x v="1553"/>
    <n v="119.03999999999999"/>
    <n v="6"/>
    <n v="0"/>
    <n v="48.806400000000011"/>
  </r>
  <r>
    <n v="6145"/>
    <x v="3060"/>
    <x v="3"/>
    <x v="818"/>
    <d v="2014-07-02T00:00:00"/>
    <s v="Standard Class"/>
    <x v="218"/>
    <s v="Greg Tran"/>
    <x v="0"/>
    <s v="United States"/>
    <s v="Omaha"/>
    <x v="8"/>
    <n v="68104"/>
    <x v="2"/>
    <x v="1070"/>
    <x v="1"/>
    <x v="10"/>
    <x v="1050"/>
    <n v="20.07"/>
    <n v="3"/>
    <n v="0"/>
    <n v="9.2321999999999989"/>
  </r>
  <r>
    <n v="6146"/>
    <x v="3061"/>
    <x v="2"/>
    <x v="1091"/>
    <d v="2011-12-26T00:00:00"/>
    <s v="Standard Class"/>
    <x v="730"/>
    <s v="Khloe Miller"/>
    <x v="0"/>
    <s v="United States"/>
    <s v="San Jose"/>
    <x v="1"/>
    <n v="95123"/>
    <x v="1"/>
    <x v="501"/>
    <x v="1"/>
    <x v="6"/>
    <x v="496"/>
    <n v="11.76"/>
    <n v="4"/>
    <n v="0"/>
    <n v="3.1752000000000002"/>
  </r>
  <r>
    <n v="6147"/>
    <x v="3062"/>
    <x v="3"/>
    <x v="610"/>
    <d v="2014-11-26T00:00:00"/>
    <s v="Standard Class"/>
    <x v="601"/>
    <s v="Patrick Jones"/>
    <x v="1"/>
    <s v="United States"/>
    <s v="San Francisco"/>
    <x v="1"/>
    <n v="94122"/>
    <x v="1"/>
    <x v="501"/>
    <x v="1"/>
    <x v="6"/>
    <x v="496"/>
    <n v="11.76"/>
    <n v="4"/>
    <n v="0"/>
    <n v="3.1752000000000002"/>
  </r>
  <r>
    <n v="6148"/>
    <x v="3062"/>
    <x v="3"/>
    <x v="610"/>
    <d v="2014-11-26T00:00:00"/>
    <s v="Standard Class"/>
    <x v="601"/>
    <s v="Patrick Jones"/>
    <x v="1"/>
    <s v="United States"/>
    <s v="San Francisco"/>
    <x v="1"/>
    <n v="94122"/>
    <x v="1"/>
    <x v="986"/>
    <x v="1"/>
    <x v="8"/>
    <x v="970"/>
    <n v="40.736000000000004"/>
    <n v="2"/>
    <n v="0.2"/>
    <n v="14.7668"/>
  </r>
  <r>
    <n v="6149"/>
    <x v="3063"/>
    <x v="0"/>
    <x v="812"/>
    <d v="2013-06-30T00:00:00"/>
    <s v="Second Class"/>
    <x v="663"/>
    <s v="Anna Chung"/>
    <x v="0"/>
    <s v="United States"/>
    <s v="San Francisco"/>
    <x v="1"/>
    <n v="94109"/>
    <x v="1"/>
    <x v="1551"/>
    <x v="2"/>
    <x v="7"/>
    <x v="1530"/>
    <n v="201.584"/>
    <n v="2"/>
    <n v="0.2"/>
    <n v="12.599000000000004"/>
  </r>
  <r>
    <n v="6150"/>
    <x v="3064"/>
    <x v="3"/>
    <x v="116"/>
    <d v="2015-01-01T00:00:00"/>
    <s v="First Class"/>
    <x v="684"/>
    <s v="Jason Gross"/>
    <x v="1"/>
    <s v="United States"/>
    <s v="Long Beach"/>
    <x v="1"/>
    <n v="90805"/>
    <x v="1"/>
    <x v="56"/>
    <x v="0"/>
    <x v="1"/>
    <x v="56"/>
    <n v="340.70400000000006"/>
    <n v="6"/>
    <n v="0.2"/>
    <n v="-34.070400000000006"/>
  </r>
  <r>
    <n v="6151"/>
    <x v="3065"/>
    <x v="0"/>
    <x v="143"/>
    <d v="2013-04-12T00:00:00"/>
    <s v="First Class"/>
    <x v="528"/>
    <s v="Raymond Messe"/>
    <x v="0"/>
    <s v="United States"/>
    <s v="Columbus"/>
    <x v="32"/>
    <n v="31907"/>
    <x v="0"/>
    <x v="1544"/>
    <x v="0"/>
    <x v="0"/>
    <x v="1523"/>
    <n v="354.90000000000003"/>
    <n v="5"/>
    <n v="0"/>
    <n v="88.725000000000023"/>
  </r>
  <r>
    <n v="6152"/>
    <x v="3066"/>
    <x v="2"/>
    <x v="772"/>
    <d v="2011-03-21T00:00:00"/>
    <s v="Second Class"/>
    <x v="735"/>
    <s v="Eileen Kiefer"/>
    <x v="2"/>
    <s v="United States"/>
    <s v="San Francisco"/>
    <x v="1"/>
    <n v="94110"/>
    <x v="1"/>
    <x v="1601"/>
    <x v="0"/>
    <x v="0"/>
    <x v="1584"/>
    <n v="1198.33"/>
    <n v="10"/>
    <n v="0.15"/>
    <n v="70.490000000000009"/>
  </r>
  <r>
    <n v="6153"/>
    <x v="3067"/>
    <x v="3"/>
    <x v="445"/>
    <d v="2014-07-09T00:00:00"/>
    <s v="Standard Class"/>
    <x v="361"/>
    <s v="Rob Dowd"/>
    <x v="0"/>
    <s v="United States"/>
    <s v="Los Angeles"/>
    <x v="1"/>
    <n v="90004"/>
    <x v="1"/>
    <x v="210"/>
    <x v="1"/>
    <x v="4"/>
    <x v="209"/>
    <n v="87.92"/>
    <n v="4"/>
    <n v="0"/>
    <n v="0.87919999999999732"/>
  </r>
  <r>
    <n v="6154"/>
    <x v="3068"/>
    <x v="3"/>
    <x v="693"/>
    <d v="2014-04-24T00:00:00"/>
    <s v="First Class"/>
    <x v="51"/>
    <s v="Cynthia Voltz"/>
    <x v="1"/>
    <s v="United States"/>
    <s v="Philadelphia"/>
    <x v="9"/>
    <n v="19120"/>
    <x v="3"/>
    <x v="1416"/>
    <x v="0"/>
    <x v="5"/>
    <x v="1394"/>
    <n v="51.967999999999996"/>
    <n v="2"/>
    <n v="0.2"/>
    <n v="10.393599999999998"/>
  </r>
  <r>
    <n v="6155"/>
    <x v="3068"/>
    <x v="3"/>
    <x v="693"/>
    <d v="2014-04-24T00:00:00"/>
    <s v="First Class"/>
    <x v="51"/>
    <s v="Cynthia Voltz"/>
    <x v="1"/>
    <s v="United States"/>
    <s v="Philadelphia"/>
    <x v="9"/>
    <n v="19120"/>
    <x v="3"/>
    <x v="80"/>
    <x v="1"/>
    <x v="4"/>
    <x v="80"/>
    <n v="51.336000000000006"/>
    <n v="3"/>
    <n v="0.2"/>
    <n v="5.7752999999999961"/>
  </r>
  <r>
    <n v="6156"/>
    <x v="3068"/>
    <x v="3"/>
    <x v="693"/>
    <d v="2014-04-24T00:00:00"/>
    <s v="First Class"/>
    <x v="51"/>
    <s v="Cynthia Voltz"/>
    <x v="1"/>
    <s v="United States"/>
    <s v="Philadelphia"/>
    <x v="9"/>
    <n v="19120"/>
    <x v="3"/>
    <x v="403"/>
    <x v="1"/>
    <x v="4"/>
    <x v="399"/>
    <n v="332.70400000000001"/>
    <n v="1"/>
    <n v="0.2"/>
    <n v="33.270399999999981"/>
  </r>
  <r>
    <n v="6157"/>
    <x v="3068"/>
    <x v="3"/>
    <x v="693"/>
    <d v="2014-04-24T00:00:00"/>
    <s v="First Class"/>
    <x v="51"/>
    <s v="Cynthia Voltz"/>
    <x v="1"/>
    <s v="United States"/>
    <s v="Philadelphia"/>
    <x v="9"/>
    <n v="19120"/>
    <x v="3"/>
    <x v="1381"/>
    <x v="0"/>
    <x v="5"/>
    <x v="1357"/>
    <n v="42.408000000000008"/>
    <n v="3"/>
    <n v="0.2"/>
    <n v="9.5418000000000003"/>
  </r>
  <r>
    <n v="6158"/>
    <x v="3069"/>
    <x v="0"/>
    <x v="1092"/>
    <d v="2013-08-06T00:00:00"/>
    <s v="Second Class"/>
    <x v="743"/>
    <s v="Alex Grayson"/>
    <x v="0"/>
    <s v="United States"/>
    <s v="Tulsa"/>
    <x v="26"/>
    <n v="74133"/>
    <x v="2"/>
    <x v="113"/>
    <x v="1"/>
    <x v="12"/>
    <x v="113"/>
    <n v="81.539999999999992"/>
    <n v="3"/>
    <n v="0"/>
    <n v="38.323799999999999"/>
  </r>
  <r>
    <n v="6159"/>
    <x v="3069"/>
    <x v="0"/>
    <x v="1092"/>
    <d v="2013-08-06T00:00:00"/>
    <s v="Second Class"/>
    <x v="743"/>
    <s v="Alex Grayson"/>
    <x v="0"/>
    <s v="United States"/>
    <s v="Tulsa"/>
    <x v="26"/>
    <n v="74133"/>
    <x v="2"/>
    <x v="1775"/>
    <x v="2"/>
    <x v="11"/>
    <x v="1756"/>
    <n v="167.28"/>
    <n v="12"/>
    <n v="0"/>
    <n v="23.419200000000011"/>
  </r>
  <r>
    <n v="6160"/>
    <x v="3070"/>
    <x v="0"/>
    <x v="275"/>
    <d v="2013-12-10T00:00:00"/>
    <s v="Standard Class"/>
    <x v="306"/>
    <s v="Gary McGarr"/>
    <x v="0"/>
    <s v="United States"/>
    <s v="Los Angeles"/>
    <x v="1"/>
    <n v="90049"/>
    <x v="1"/>
    <x v="1662"/>
    <x v="1"/>
    <x v="4"/>
    <x v="1641"/>
    <n v="772.68"/>
    <n v="4"/>
    <n v="0"/>
    <n v="108.17520000000002"/>
  </r>
  <r>
    <n v="6161"/>
    <x v="3071"/>
    <x v="2"/>
    <x v="1093"/>
    <d v="2011-03-21T00:00:00"/>
    <s v="First Class"/>
    <x v="204"/>
    <s v="Matt Connell"/>
    <x v="1"/>
    <s v="United States"/>
    <s v="Lakeland"/>
    <x v="2"/>
    <n v="33801"/>
    <x v="0"/>
    <x v="524"/>
    <x v="2"/>
    <x v="7"/>
    <x v="519"/>
    <n v="323.97600000000006"/>
    <n v="3"/>
    <n v="0.2"/>
    <n v="28.347899999999981"/>
  </r>
  <r>
    <n v="6162"/>
    <x v="3071"/>
    <x v="2"/>
    <x v="1093"/>
    <d v="2011-03-21T00:00:00"/>
    <s v="First Class"/>
    <x v="204"/>
    <s v="Matt Connell"/>
    <x v="1"/>
    <s v="United States"/>
    <s v="Lakeland"/>
    <x v="2"/>
    <n v="33801"/>
    <x v="0"/>
    <x v="1139"/>
    <x v="1"/>
    <x v="2"/>
    <x v="1118"/>
    <n v="11.808"/>
    <n v="4"/>
    <n v="0.2"/>
    <n v="3.9851999999999999"/>
  </r>
  <r>
    <n v="6163"/>
    <x v="3071"/>
    <x v="2"/>
    <x v="1093"/>
    <d v="2011-03-21T00:00:00"/>
    <s v="First Class"/>
    <x v="204"/>
    <s v="Matt Connell"/>
    <x v="1"/>
    <s v="United States"/>
    <s v="Lakeland"/>
    <x v="2"/>
    <n v="33801"/>
    <x v="0"/>
    <x v="376"/>
    <x v="1"/>
    <x v="4"/>
    <x v="372"/>
    <n v="26.160000000000004"/>
    <n v="3"/>
    <n v="0.2"/>
    <n v="1.961999999999998"/>
  </r>
  <r>
    <n v="6164"/>
    <x v="3071"/>
    <x v="2"/>
    <x v="1093"/>
    <d v="2011-03-21T00:00:00"/>
    <s v="First Class"/>
    <x v="204"/>
    <s v="Matt Connell"/>
    <x v="1"/>
    <s v="United States"/>
    <s v="Lakeland"/>
    <x v="2"/>
    <n v="33801"/>
    <x v="0"/>
    <x v="1403"/>
    <x v="1"/>
    <x v="8"/>
    <x v="1381"/>
    <n v="33.57"/>
    <n v="5"/>
    <n v="0.7"/>
    <n v="-25.737000000000002"/>
  </r>
  <r>
    <n v="6165"/>
    <x v="3071"/>
    <x v="2"/>
    <x v="1093"/>
    <d v="2011-03-21T00:00:00"/>
    <s v="First Class"/>
    <x v="204"/>
    <s v="Matt Connell"/>
    <x v="1"/>
    <s v="United States"/>
    <s v="Lakeland"/>
    <x v="2"/>
    <n v="33801"/>
    <x v="0"/>
    <x v="1035"/>
    <x v="0"/>
    <x v="5"/>
    <x v="322"/>
    <n v="4.9920000000000009"/>
    <n v="3"/>
    <n v="0.2"/>
    <n v="1.3728000000000002"/>
  </r>
  <r>
    <n v="6166"/>
    <x v="3071"/>
    <x v="2"/>
    <x v="1093"/>
    <d v="2011-03-21T00:00:00"/>
    <s v="First Class"/>
    <x v="204"/>
    <s v="Matt Connell"/>
    <x v="1"/>
    <s v="United States"/>
    <s v="Lakeland"/>
    <x v="2"/>
    <n v="33801"/>
    <x v="0"/>
    <x v="1682"/>
    <x v="0"/>
    <x v="5"/>
    <x v="1661"/>
    <n v="20.016000000000002"/>
    <n v="3"/>
    <n v="0.2"/>
    <n v="5.5044000000000013"/>
  </r>
  <r>
    <n v="6167"/>
    <x v="3071"/>
    <x v="2"/>
    <x v="1093"/>
    <d v="2011-03-21T00:00:00"/>
    <s v="First Class"/>
    <x v="204"/>
    <s v="Matt Connell"/>
    <x v="1"/>
    <s v="United States"/>
    <s v="Lakeland"/>
    <x v="2"/>
    <n v="33801"/>
    <x v="0"/>
    <x v="1772"/>
    <x v="2"/>
    <x v="11"/>
    <x v="1753"/>
    <n v="170.24"/>
    <n v="2"/>
    <n v="0.2"/>
    <n v="53.199999999999989"/>
  </r>
  <r>
    <n v="6168"/>
    <x v="3072"/>
    <x v="1"/>
    <x v="704"/>
    <d v="2012-04-25T00:00:00"/>
    <s v="Standard Class"/>
    <x v="301"/>
    <s v="Erica Smith"/>
    <x v="0"/>
    <s v="United States"/>
    <s v="Houston"/>
    <x v="5"/>
    <n v="77036"/>
    <x v="2"/>
    <x v="126"/>
    <x v="1"/>
    <x v="10"/>
    <x v="127"/>
    <n v="117.456"/>
    <n v="3"/>
    <n v="0.2"/>
    <n v="44.045999999999992"/>
  </r>
  <r>
    <n v="6169"/>
    <x v="3073"/>
    <x v="1"/>
    <x v="444"/>
    <d v="2012-09-22T00:00:00"/>
    <s v="Second Class"/>
    <x v="459"/>
    <s v="Rick Wilson"/>
    <x v="1"/>
    <s v="United States"/>
    <s v="Los Angeles"/>
    <x v="1"/>
    <n v="90008"/>
    <x v="1"/>
    <x v="496"/>
    <x v="1"/>
    <x v="10"/>
    <x v="491"/>
    <n v="22.96"/>
    <n v="2"/>
    <n v="0"/>
    <n v="11.250400000000001"/>
  </r>
  <r>
    <n v="6170"/>
    <x v="3074"/>
    <x v="2"/>
    <x v="9"/>
    <d v="2011-08-30T00:00:00"/>
    <s v="Second Class"/>
    <x v="462"/>
    <s v="Michael Moore"/>
    <x v="0"/>
    <s v="United States"/>
    <s v="Springfield"/>
    <x v="17"/>
    <n v="22153"/>
    <x v="0"/>
    <x v="481"/>
    <x v="1"/>
    <x v="10"/>
    <x v="477"/>
    <n v="13.36"/>
    <n v="2"/>
    <n v="0"/>
    <n v="6.4127999999999998"/>
  </r>
  <r>
    <n v="6171"/>
    <x v="3075"/>
    <x v="0"/>
    <x v="1054"/>
    <d v="2013-12-25T00:00:00"/>
    <s v="Second Class"/>
    <x v="775"/>
    <s v="Mark Haberlin"/>
    <x v="1"/>
    <s v="United States"/>
    <s v="New York City"/>
    <x v="15"/>
    <n v="10035"/>
    <x v="3"/>
    <x v="1395"/>
    <x v="1"/>
    <x v="8"/>
    <x v="1373"/>
    <n v="34.248000000000005"/>
    <n v="3"/>
    <n v="0.2"/>
    <n v="11.558699999999998"/>
  </r>
  <r>
    <n v="6172"/>
    <x v="3075"/>
    <x v="0"/>
    <x v="1054"/>
    <d v="2013-12-25T00:00:00"/>
    <s v="Second Class"/>
    <x v="775"/>
    <s v="Mark Haberlin"/>
    <x v="1"/>
    <s v="United States"/>
    <s v="New York City"/>
    <x v="15"/>
    <n v="10035"/>
    <x v="3"/>
    <x v="824"/>
    <x v="1"/>
    <x v="6"/>
    <x v="812"/>
    <n v="3.52"/>
    <n v="2"/>
    <n v="0"/>
    <n v="1.0207999999999999"/>
  </r>
  <r>
    <n v="6173"/>
    <x v="3076"/>
    <x v="2"/>
    <x v="1094"/>
    <d v="2011-08-08T00:00:00"/>
    <s v="Standard Class"/>
    <x v="125"/>
    <s v="Nick Zandusky"/>
    <x v="2"/>
    <s v="United States"/>
    <s v="Springfield"/>
    <x v="25"/>
    <n v="65807"/>
    <x v="2"/>
    <x v="951"/>
    <x v="1"/>
    <x v="8"/>
    <x v="935"/>
    <n v="26.7"/>
    <n v="5"/>
    <n v="0"/>
    <n v="12.548999999999999"/>
  </r>
  <r>
    <n v="6174"/>
    <x v="3076"/>
    <x v="2"/>
    <x v="1094"/>
    <d v="2011-08-08T00:00:00"/>
    <s v="Standard Class"/>
    <x v="125"/>
    <s v="Nick Zandusky"/>
    <x v="2"/>
    <s v="United States"/>
    <s v="Springfield"/>
    <x v="25"/>
    <n v="65807"/>
    <x v="2"/>
    <x v="1651"/>
    <x v="2"/>
    <x v="11"/>
    <x v="1631"/>
    <n v="21.2"/>
    <n v="2"/>
    <n v="0"/>
    <n v="9.1160000000000014"/>
  </r>
  <r>
    <n v="6175"/>
    <x v="3076"/>
    <x v="2"/>
    <x v="1094"/>
    <d v="2011-08-08T00:00:00"/>
    <s v="Standard Class"/>
    <x v="125"/>
    <s v="Nick Zandusky"/>
    <x v="2"/>
    <s v="United States"/>
    <s v="Springfield"/>
    <x v="25"/>
    <n v="65807"/>
    <x v="2"/>
    <x v="1074"/>
    <x v="1"/>
    <x v="4"/>
    <x v="1055"/>
    <n v="838.38"/>
    <n v="2"/>
    <n v="0"/>
    <n v="226.36260000000004"/>
  </r>
  <r>
    <n v="6176"/>
    <x v="3077"/>
    <x v="1"/>
    <x v="481"/>
    <d v="2012-09-26T00:00:00"/>
    <s v="Standard Class"/>
    <x v="673"/>
    <s v="Giulietta Baptist"/>
    <x v="0"/>
    <s v="United States"/>
    <s v="Columbia"/>
    <x v="20"/>
    <n v="29203"/>
    <x v="0"/>
    <x v="774"/>
    <x v="0"/>
    <x v="1"/>
    <x v="765"/>
    <n v="1690.04"/>
    <n v="4"/>
    <n v="0"/>
    <n v="422.51"/>
  </r>
  <r>
    <n v="6177"/>
    <x v="3077"/>
    <x v="1"/>
    <x v="481"/>
    <d v="2012-09-26T00:00:00"/>
    <s v="Standard Class"/>
    <x v="673"/>
    <s v="Giulietta Baptist"/>
    <x v="0"/>
    <s v="United States"/>
    <s v="Columbia"/>
    <x v="20"/>
    <n v="29203"/>
    <x v="0"/>
    <x v="576"/>
    <x v="1"/>
    <x v="4"/>
    <x v="571"/>
    <n v="85.96"/>
    <n v="7"/>
    <n v="0"/>
    <n v="24.068799999999996"/>
  </r>
  <r>
    <n v="6178"/>
    <x v="3077"/>
    <x v="1"/>
    <x v="481"/>
    <d v="2012-09-26T00:00:00"/>
    <s v="Standard Class"/>
    <x v="673"/>
    <s v="Giulietta Baptist"/>
    <x v="0"/>
    <s v="United States"/>
    <s v="Columbia"/>
    <x v="20"/>
    <n v="29203"/>
    <x v="0"/>
    <x v="1697"/>
    <x v="1"/>
    <x v="12"/>
    <x v="1676"/>
    <n v="121.96"/>
    <n v="2"/>
    <n v="0"/>
    <n v="57.32119999999999"/>
  </r>
  <r>
    <n v="6179"/>
    <x v="3077"/>
    <x v="1"/>
    <x v="481"/>
    <d v="2012-09-26T00:00:00"/>
    <s v="Standard Class"/>
    <x v="673"/>
    <s v="Giulietta Baptist"/>
    <x v="0"/>
    <s v="United States"/>
    <s v="Columbia"/>
    <x v="20"/>
    <n v="29203"/>
    <x v="0"/>
    <x v="1776"/>
    <x v="1"/>
    <x v="10"/>
    <x v="1757"/>
    <n v="23.92"/>
    <n v="4"/>
    <n v="0"/>
    <n v="11.720800000000001"/>
  </r>
  <r>
    <n v="6180"/>
    <x v="3077"/>
    <x v="1"/>
    <x v="481"/>
    <d v="2012-09-26T00:00:00"/>
    <s v="Standard Class"/>
    <x v="673"/>
    <s v="Giulietta Baptist"/>
    <x v="0"/>
    <s v="United States"/>
    <s v="Columbia"/>
    <x v="20"/>
    <n v="29203"/>
    <x v="0"/>
    <x v="911"/>
    <x v="1"/>
    <x v="4"/>
    <x v="894"/>
    <n v="63.96"/>
    <n v="2"/>
    <n v="0"/>
    <n v="6.3960000000000008"/>
  </r>
  <r>
    <n v="6181"/>
    <x v="3077"/>
    <x v="1"/>
    <x v="481"/>
    <d v="2012-09-26T00:00:00"/>
    <s v="Standard Class"/>
    <x v="673"/>
    <s v="Giulietta Baptist"/>
    <x v="0"/>
    <s v="United States"/>
    <s v="Columbia"/>
    <x v="20"/>
    <n v="29203"/>
    <x v="0"/>
    <x v="1370"/>
    <x v="2"/>
    <x v="7"/>
    <x v="1346"/>
    <n v="629.94999999999993"/>
    <n v="5"/>
    <n v="0"/>
    <n v="176.38600000000002"/>
  </r>
  <r>
    <n v="6182"/>
    <x v="3077"/>
    <x v="1"/>
    <x v="481"/>
    <d v="2012-09-26T00:00:00"/>
    <s v="Standard Class"/>
    <x v="673"/>
    <s v="Giulietta Baptist"/>
    <x v="0"/>
    <s v="United States"/>
    <s v="Columbia"/>
    <x v="20"/>
    <n v="29203"/>
    <x v="0"/>
    <x v="529"/>
    <x v="2"/>
    <x v="7"/>
    <x v="524"/>
    <n v="113.72999999999999"/>
    <n v="3"/>
    <n v="0"/>
    <n v="32.981699999999989"/>
  </r>
  <r>
    <n v="6183"/>
    <x v="3077"/>
    <x v="1"/>
    <x v="481"/>
    <d v="2012-09-26T00:00:00"/>
    <s v="Standard Class"/>
    <x v="673"/>
    <s v="Giulietta Baptist"/>
    <x v="0"/>
    <s v="United States"/>
    <s v="Columbia"/>
    <x v="20"/>
    <n v="29203"/>
    <x v="0"/>
    <x v="347"/>
    <x v="1"/>
    <x v="8"/>
    <x v="343"/>
    <n v="14.6"/>
    <n v="2"/>
    <n v="0"/>
    <n v="6.8619999999999992"/>
  </r>
  <r>
    <n v="6184"/>
    <x v="3077"/>
    <x v="1"/>
    <x v="481"/>
    <d v="2012-09-26T00:00:00"/>
    <s v="Standard Class"/>
    <x v="673"/>
    <s v="Giulietta Baptist"/>
    <x v="0"/>
    <s v="United States"/>
    <s v="Columbia"/>
    <x v="20"/>
    <n v="29203"/>
    <x v="0"/>
    <x v="16"/>
    <x v="1"/>
    <x v="4"/>
    <x v="16"/>
    <n v="887.84"/>
    <n v="8"/>
    <n v="0"/>
    <n v="17.756799999999998"/>
  </r>
  <r>
    <n v="6185"/>
    <x v="3078"/>
    <x v="0"/>
    <x v="25"/>
    <d v="2013-12-14T00:00:00"/>
    <s v="First Class"/>
    <x v="489"/>
    <s v="Deborah Brumfield"/>
    <x v="2"/>
    <s v="United States"/>
    <s v="Portland"/>
    <x v="21"/>
    <n v="97206"/>
    <x v="1"/>
    <x v="38"/>
    <x v="0"/>
    <x v="1"/>
    <x v="38"/>
    <n v="403.92"/>
    <n v="5"/>
    <n v="0.2"/>
    <n v="25.245000000000019"/>
  </r>
  <r>
    <n v="6186"/>
    <x v="3079"/>
    <x v="1"/>
    <x v="976"/>
    <d v="2012-08-12T00:00:00"/>
    <s v="Standard Class"/>
    <x v="600"/>
    <s v="Jim Karlsson"/>
    <x v="0"/>
    <s v="United States"/>
    <s v="Philadelphia"/>
    <x v="9"/>
    <n v="19120"/>
    <x v="3"/>
    <x v="818"/>
    <x v="1"/>
    <x v="6"/>
    <x v="806"/>
    <n v="106.8"/>
    <n v="10"/>
    <n v="0.2"/>
    <n v="10.679999999999996"/>
  </r>
  <r>
    <n v="6187"/>
    <x v="3080"/>
    <x v="1"/>
    <x v="219"/>
    <d v="2012-11-17T00:00:00"/>
    <s v="First Class"/>
    <x v="186"/>
    <s v="Maya Herman"/>
    <x v="1"/>
    <s v="United States"/>
    <s v="New York City"/>
    <x v="15"/>
    <n v="10035"/>
    <x v="3"/>
    <x v="392"/>
    <x v="1"/>
    <x v="4"/>
    <x v="388"/>
    <n v="70.949999999999989"/>
    <n v="3"/>
    <n v="0"/>
    <n v="20.575499999999998"/>
  </r>
  <r>
    <n v="6188"/>
    <x v="3080"/>
    <x v="1"/>
    <x v="219"/>
    <d v="2012-11-17T00:00:00"/>
    <s v="First Class"/>
    <x v="186"/>
    <s v="Maya Herman"/>
    <x v="1"/>
    <s v="United States"/>
    <s v="New York City"/>
    <x v="15"/>
    <n v="10035"/>
    <x v="3"/>
    <x v="1344"/>
    <x v="1"/>
    <x v="8"/>
    <x v="1320"/>
    <n v="34.944000000000003"/>
    <n v="6"/>
    <n v="0.2"/>
    <n v="11.793599999999998"/>
  </r>
  <r>
    <n v="6189"/>
    <x v="3080"/>
    <x v="1"/>
    <x v="219"/>
    <d v="2012-11-17T00:00:00"/>
    <s v="First Class"/>
    <x v="186"/>
    <s v="Maya Herman"/>
    <x v="1"/>
    <s v="United States"/>
    <s v="New York City"/>
    <x v="15"/>
    <n v="10035"/>
    <x v="3"/>
    <x v="1041"/>
    <x v="1"/>
    <x v="6"/>
    <x v="1021"/>
    <n v="119.03999999999999"/>
    <n v="6"/>
    <n v="0"/>
    <n v="35.711999999999989"/>
  </r>
  <r>
    <n v="6190"/>
    <x v="3081"/>
    <x v="3"/>
    <x v="1095"/>
    <d v="2014-04-09T00:00:00"/>
    <s v="Standard Class"/>
    <x v="562"/>
    <s v="Anne McFarland"/>
    <x v="0"/>
    <s v="United States"/>
    <s v="Des Plaines"/>
    <x v="10"/>
    <n v="60016"/>
    <x v="2"/>
    <x v="1191"/>
    <x v="2"/>
    <x v="7"/>
    <x v="1167"/>
    <n v="383.84000000000003"/>
    <n v="4"/>
    <n v="0.2"/>
    <n v="47.97999999999999"/>
  </r>
  <r>
    <n v="6191"/>
    <x v="3082"/>
    <x v="0"/>
    <x v="435"/>
    <d v="2013-12-29T00:00:00"/>
    <s v="Standard Class"/>
    <x v="341"/>
    <s v="Jessica Myrick"/>
    <x v="0"/>
    <s v="United States"/>
    <s v="New York City"/>
    <x v="15"/>
    <n v="10035"/>
    <x v="3"/>
    <x v="1740"/>
    <x v="0"/>
    <x v="5"/>
    <x v="1720"/>
    <n v="799.56000000000006"/>
    <n v="9"/>
    <n v="0"/>
    <n v="207.88559999999998"/>
  </r>
  <r>
    <n v="6192"/>
    <x v="3083"/>
    <x v="3"/>
    <x v="1096"/>
    <d v="2014-12-14T00:00:00"/>
    <s v="Same Day"/>
    <x v="596"/>
    <s v="Mitch Webber"/>
    <x v="0"/>
    <s v="United States"/>
    <s v="Seattle"/>
    <x v="4"/>
    <n v="98103"/>
    <x v="1"/>
    <x v="470"/>
    <x v="1"/>
    <x v="4"/>
    <x v="466"/>
    <n v="31.44"/>
    <n v="3"/>
    <n v="0"/>
    <n v="8.4888000000000012"/>
  </r>
  <r>
    <n v="6193"/>
    <x v="3084"/>
    <x v="3"/>
    <x v="66"/>
    <d v="2014-12-27T00:00:00"/>
    <s v="Standard Class"/>
    <x v="743"/>
    <s v="Alex Grayson"/>
    <x v="0"/>
    <s v="United States"/>
    <s v="Houston"/>
    <x v="5"/>
    <n v="77095"/>
    <x v="2"/>
    <x v="712"/>
    <x v="1"/>
    <x v="10"/>
    <x v="704"/>
    <n v="25.920000000000005"/>
    <n v="5"/>
    <n v="0.2"/>
    <n v="9.0719999999999992"/>
  </r>
  <r>
    <n v="6194"/>
    <x v="3084"/>
    <x v="3"/>
    <x v="66"/>
    <d v="2014-12-27T00:00:00"/>
    <s v="Standard Class"/>
    <x v="743"/>
    <s v="Alex Grayson"/>
    <x v="0"/>
    <s v="United States"/>
    <s v="Houston"/>
    <x v="5"/>
    <n v="77095"/>
    <x v="2"/>
    <x v="858"/>
    <x v="1"/>
    <x v="8"/>
    <x v="844"/>
    <n v="6.3299999999999992"/>
    <n v="5"/>
    <n v="0.8"/>
    <n v="-9.8114999999999988"/>
  </r>
  <r>
    <n v="6195"/>
    <x v="3084"/>
    <x v="3"/>
    <x v="66"/>
    <d v="2014-12-27T00:00:00"/>
    <s v="Standard Class"/>
    <x v="743"/>
    <s v="Alex Grayson"/>
    <x v="0"/>
    <s v="United States"/>
    <s v="Houston"/>
    <x v="5"/>
    <n v="77095"/>
    <x v="2"/>
    <x v="640"/>
    <x v="1"/>
    <x v="10"/>
    <x v="634"/>
    <n v="75.88"/>
    <n v="5"/>
    <n v="0.2"/>
    <n v="26.557999999999993"/>
  </r>
  <r>
    <n v="6196"/>
    <x v="3085"/>
    <x v="3"/>
    <x v="208"/>
    <d v="2014-10-29T00:00:00"/>
    <s v="Standard Class"/>
    <x v="380"/>
    <s v="Charles McCrossin"/>
    <x v="0"/>
    <s v="United States"/>
    <s v="Philadelphia"/>
    <x v="9"/>
    <n v="19143"/>
    <x v="3"/>
    <x v="903"/>
    <x v="2"/>
    <x v="7"/>
    <x v="886"/>
    <n v="329.988"/>
    <n v="2"/>
    <n v="0.4"/>
    <n v="-76.997200000000021"/>
  </r>
  <r>
    <n v="6197"/>
    <x v="3085"/>
    <x v="3"/>
    <x v="208"/>
    <d v="2014-10-29T00:00:00"/>
    <s v="Standard Class"/>
    <x v="380"/>
    <s v="Charles McCrossin"/>
    <x v="0"/>
    <s v="United States"/>
    <s v="Philadelphia"/>
    <x v="9"/>
    <n v="19143"/>
    <x v="3"/>
    <x v="1069"/>
    <x v="1"/>
    <x v="4"/>
    <x v="1049"/>
    <n v="71.376000000000005"/>
    <n v="3"/>
    <n v="0.2"/>
    <n v="-4.460999999999995"/>
  </r>
  <r>
    <n v="6198"/>
    <x v="3086"/>
    <x v="1"/>
    <x v="50"/>
    <d v="2012-11-17T00:00:00"/>
    <s v="Standard Class"/>
    <x v="154"/>
    <s v="Russell Applegate"/>
    <x v="0"/>
    <s v="United States"/>
    <s v="Columbus"/>
    <x v="14"/>
    <n v="47201"/>
    <x v="2"/>
    <x v="1346"/>
    <x v="1"/>
    <x v="10"/>
    <x v="1322"/>
    <n v="63.769999999999996"/>
    <n v="7"/>
    <n v="0"/>
    <n v="28.696499999999993"/>
  </r>
  <r>
    <n v="6199"/>
    <x v="3086"/>
    <x v="1"/>
    <x v="50"/>
    <d v="2012-11-17T00:00:00"/>
    <s v="Standard Class"/>
    <x v="154"/>
    <s v="Russell Applegate"/>
    <x v="0"/>
    <s v="United States"/>
    <s v="Columbus"/>
    <x v="14"/>
    <n v="47201"/>
    <x v="2"/>
    <x v="1259"/>
    <x v="2"/>
    <x v="7"/>
    <x v="1234"/>
    <n v="50.97"/>
    <n v="3"/>
    <n v="0"/>
    <n v="13.252199999999997"/>
  </r>
  <r>
    <n v="6200"/>
    <x v="3086"/>
    <x v="1"/>
    <x v="50"/>
    <d v="2012-11-17T00:00:00"/>
    <s v="Standard Class"/>
    <x v="154"/>
    <s v="Russell Applegate"/>
    <x v="0"/>
    <s v="United States"/>
    <s v="Columbus"/>
    <x v="14"/>
    <n v="47201"/>
    <x v="2"/>
    <x v="694"/>
    <x v="1"/>
    <x v="10"/>
    <x v="687"/>
    <n v="96.08"/>
    <n v="2"/>
    <n v="0"/>
    <n v="46.118399999999994"/>
  </r>
  <r>
    <n v="6201"/>
    <x v="3087"/>
    <x v="1"/>
    <x v="392"/>
    <d v="2012-04-20T00:00:00"/>
    <s v="Standard Class"/>
    <x v="766"/>
    <s v="Sarah Brown"/>
    <x v="0"/>
    <s v="United States"/>
    <s v="Evanston"/>
    <x v="10"/>
    <n v="60201"/>
    <x v="2"/>
    <x v="1077"/>
    <x v="2"/>
    <x v="16"/>
    <x v="1058"/>
    <n v="1439.9680000000001"/>
    <n v="4"/>
    <n v="0.2"/>
    <n v="485.98919999999993"/>
  </r>
  <r>
    <n v="6202"/>
    <x v="3087"/>
    <x v="1"/>
    <x v="392"/>
    <d v="2012-04-20T00:00:00"/>
    <s v="Standard Class"/>
    <x v="766"/>
    <s v="Sarah Brown"/>
    <x v="0"/>
    <s v="United States"/>
    <s v="Evanston"/>
    <x v="10"/>
    <n v="60201"/>
    <x v="2"/>
    <x v="1700"/>
    <x v="2"/>
    <x v="11"/>
    <x v="1679"/>
    <n v="43.56"/>
    <n v="3"/>
    <n v="0.2"/>
    <n v="-4.9004999999999974"/>
  </r>
  <r>
    <n v="6203"/>
    <x v="3088"/>
    <x v="0"/>
    <x v="186"/>
    <d v="2013-12-24T00:00:00"/>
    <s v="Standard Class"/>
    <x v="7"/>
    <s v="Pete Kriz"/>
    <x v="0"/>
    <s v="United States"/>
    <s v="Apple Valley"/>
    <x v="1"/>
    <n v="92307"/>
    <x v="1"/>
    <x v="901"/>
    <x v="0"/>
    <x v="1"/>
    <x v="884"/>
    <n v="563.91999999999996"/>
    <n v="5"/>
    <n v="0.2"/>
    <n v="7.0489999999999498"/>
  </r>
  <r>
    <n v="6204"/>
    <x v="3089"/>
    <x v="0"/>
    <x v="147"/>
    <d v="2013-10-28T00:00:00"/>
    <s v="Standard Class"/>
    <x v="603"/>
    <s v="Susan Vittorini"/>
    <x v="0"/>
    <s v="United States"/>
    <s v="Columbus"/>
    <x v="24"/>
    <n v="43229"/>
    <x v="3"/>
    <x v="1692"/>
    <x v="2"/>
    <x v="7"/>
    <x v="1671"/>
    <n v="235.15199999999999"/>
    <n v="8"/>
    <n v="0.4"/>
    <n v="-47.030399999999986"/>
  </r>
  <r>
    <n v="6205"/>
    <x v="3090"/>
    <x v="3"/>
    <x v="96"/>
    <d v="2014-12-04T00:00:00"/>
    <s v="First Class"/>
    <x v="377"/>
    <s v="Matthew Grinstein"/>
    <x v="2"/>
    <s v="United States"/>
    <s v="Marion"/>
    <x v="24"/>
    <n v="43302"/>
    <x v="3"/>
    <x v="763"/>
    <x v="0"/>
    <x v="5"/>
    <x v="755"/>
    <n v="7.7120000000000006"/>
    <n v="2"/>
    <n v="0.2"/>
    <n v="1.7352000000000005"/>
  </r>
  <r>
    <n v="6206"/>
    <x v="3091"/>
    <x v="0"/>
    <x v="201"/>
    <d v="2013-10-25T00:00:00"/>
    <s v="Second Class"/>
    <x v="320"/>
    <s v="Chuck Magee"/>
    <x v="0"/>
    <s v="United States"/>
    <s v="Houston"/>
    <x v="5"/>
    <n v="77095"/>
    <x v="2"/>
    <x v="1346"/>
    <x v="1"/>
    <x v="10"/>
    <x v="1322"/>
    <n v="51.016000000000005"/>
    <n v="7"/>
    <n v="0.2"/>
    <n v="15.942499999999992"/>
  </r>
  <r>
    <n v="6207"/>
    <x v="3091"/>
    <x v="0"/>
    <x v="201"/>
    <d v="2013-10-25T00:00:00"/>
    <s v="Second Class"/>
    <x v="320"/>
    <s v="Chuck Magee"/>
    <x v="0"/>
    <s v="United States"/>
    <s v="Houston"/>
    <x v="5"/>
    <n v="77095"/>
    <x v="2"/>
    <x v="550"/>
    <x v="1"/>
    <x v="13"/>
    <x v="33"/>
    <n v="25.248000000000001"/>
    <n v="4"/>
    <n v="0.2"/>
    <n v="7.8899999999999979"/>
  </r>
  <r>
    <n v="6208"/>
    <x v="3091"/>
    <x v="0"/>
    <x v="201"/>
    <d v="2013-10-25T00:00:00"/>
    <s v="Second Class"/>
    <x v="320"/>
    <s v="Chuck Magee"/>
    <x v="0"/>
    <s v="United States"/>
    <s v="Houston"/>
    <x v="5"/>
    <n v="77095"/>
    <x v="2"/>
    <x v="394"/>
    <x v="0"/>
    <x v="1"/>
    <x v="390"/>
    <n v="56.686"/>
    <n v="1"/>
    <n v="0.3"/>
    <n v="-14.576399999999996"/>
  </r>
  <r>
    <n v="6209"/>
    <x v="3092"/>
    <x v="3"/>
    <x v="365"/>
    <d v="2014-10-04T00:00:00"/>
    <s v="Standard Class"/>
    <x v="545"/>
    <s v="Michelle Ellison"/>
    <x v="1"/>
    <s v="United States"/>
    <s v="Marion"/>
    <x v="24"/>
    <n v="43302"/>
    <x v="3"/>
    <x v="911"/>
    <x v="1"/>
    <x v="4"/>
    <x v="894"/>
    <n v="51.168000000000006"/>
    <n v="2"/>
    <n v="0.2"/>
    <n v="-6.3960000000000008"/>
  </r>
  <r>
    <n v="6210"/>
    <x v="3093"/>
    <x v="3"/>
    <x v="238"/>
    <d v="2014-08-26T00:00:00"/>
    <s v="Standard Class"/>
    <x v="453"/>
    <s v="Yana Sorensen"/>
    <x v="1"/>
    <s v="United States"/>
    <s v="Seattle"/>
    <x v="4"/>
    <n v="98103"/>
    <x v="1"/>
    <x v="760"/>
    <x v="1"/>
    <x v="8"/>
    <x v="751"/>
    <n v="2793.5280000000002"/>
    <n v="9"/>
    <n v="0.2"/>
    <n v="942.81569999999988"/>
  </r>
  <r>
    <n v="6211"/>
    <x v="3093"/>
    <x v="3"/>
    <x v="238"/>
    <d v="2014-08-26T00:00:00"/>
    <s v="Standard Class"/>
    <x v="453"/>
    <s v="Yana Sorensen"/>
    <x v="1"/>
    <s v="United States"/>
    <s v="Seattle"/>
    <x v="4"/>
    <n v="98103"/>
    <x v="1"/>
    <x v="384"/>
    <x v="1"/>
    <x v="4"/>
    <x v="380"/>
    <n v="1000.0200000000001"/>
    <n v="7"/>
    <n v="0"/>
    <n v="290.00579999999991"/>
  </r>
  <r>
    <n v="6212"/>
    <x v="3093"/>
    <x v="3"/>
    <x v="238"/>
    <d v="2014-08-26T00:00:00"/>
    <s v="Standard Class"/>
    <x v="453"/>
    <s v="Yana Sorensen"/>
    <x v="1"/>
    <s v="United States"/>
    <s v="Seattle"/>
    <x v="4"/>
    <n v="98103"/>
    <x v="1"/>
    <x v="504"/>
    <x v="0"/>
    <x v="5"/>
    <x v="499"/>
    <n v="65.94"/>
    <n v="3"/>
    <n v="0"/>
    <n v="22.419600000000003"/>
  </r>
  <r>
    <n v="6213"/>
    <x v="3094"/>
    <x v="3"/>
    <x v="105"/>
    <d v="2014-11-17T00:00:00"/>
    <s v="Second Class"/>
    <x v="93"/>
    <s v="Maria Bertelson"/>
    <x v="0"/>
    <s v="United States"/>
    <s v="Longview"/>
    <x v="4"/>
    <n v="98632"/>
    <x v="1"/>
    <x v="829"/>
    <x v="1"/>
    <x v="13"/>
    <x v="33"/>
    <n v="18.240000000000002"/>
    <n v="3"/>
    <n v="0"/>
    <n v="9.120000000000001"/>
  </r>
  <r>
    <n v="6214"/>
    <x v="3094"/>
    <x v="3"/>
    <x v="105"/>
    <d v="2014-11-17T00:00:00"/>
    <s v="Second Class"/>
    <x v="93"/>
    <s v="Maria Bertelson"/>
    <x v="0"/>
    <s v="United States"/>
    <s v="Longview"/>
    <x v="4"/>
    <n v="98632"/>
    <x v="1"/>
    <x v="513"/>
    <x v="1"/>
    <x v="9"/>
    <x v="508"/>
    <n v="76.12"/>
    <n v="2"/>
    <n v="0"/>
    <n v="22.074799999999996"/>
  </r>
  <r>
    <n v="6215"/>
    <x v="3095"/>
    <x v="2"/>
    <x v="856"/>
    <d v="2011-10-15T00:00:00"/>
    <s v="Standard Class"/>
    <x v="238"/>
    <s v="Alan Shonely"/>
    <x v="0"/>
    <s v="United States"/>
    <s v="Redondo Beach"/>
    <x v="1"/>
    <n v="90278"/>
    <x v="1"/>
    <x v="588"/>
    <x v="1"/>
    <x v="12"/>
    <x v="583"/>
    <n v="7.64"/>
    <n v="1"/>
    <n v="0"/>
    <n v="3.7435999999999998"/>
  </r>
  <r>
    <n v="6216"/>
    <x v="3096"/>
    <x v="1"/>
    <x v="109"/>
    <d v="2012-12-03T00:00:00"/>
    <s v="Standard Class"/>
    <x v="466"/>
    <s v="Mark Cousins"/>
    <x v="1"/>
    <s v="United States"/>
    <s v="New York City"/>
    <x v="15"/>
    <n v="10035"/>
    <x v="3"/>
    <x v="205"/>
    <x v="0"/>
    <x v="5"/>
    <x v="204"/>
    <n v="68.16"/>
    <n v="3"/>
    <n v="0"/>
    <n v="27.945600000000002"/>
  </r>
  <r>
    <n v="6217"/>
    <x v="3096"/>
    <x v="1"/>
    <x v="109"/>
    <d v="2012-12-03T00:00:00"/>
    <s v="Standard Class"/>
    <x v="466"/>
    <s v="Mark Cousins"/>
    <x v="1"/>
    <s v="United States"/>
    <s v="New York City"/>
    <x v="15"/>
    <n v="10035"/>
    <x v="3"/>
    <x v="837"/>
    <x v="1"/>
    <x v="12"/>
    <x v="33"/>
    <n v="62.24"/>
    <n v="8"/>
    <n v="0"/>
    <n v="29.252800000000001"/>
  </r>
  <r>
    <n v="6218"/>
    <x v="3097"/>
    <x v="1"/>
    <x v="1097"/>
    <d v="2012-08-02T00:00:00"/>
    <s v="Standard Class"/>
    <x v="310"/>
    <s v="Patrick Gardner"/>
    <x v="0"/>
    <s v="United States"/>
    <s v="Louisville"/>
    <x v="0"/>
    <n v="40214"/>
    <x v="0"/>
    <x v="1136"/>
    <x v="2"/>
    <x v="7"/>
    <x v="1115"/>
    <n v="29.97"/>
    <n v="3"/>
    <n v="0"/>
    <n v="0.29969999999999963"/>
  </r>
  <r>
    <n v="6219"/>
    <x v="3098"/>
    <x v="0"/>
    <x v="201"/>
    <d v="2013-10-27T00:00:00"/>
    <s v="Standard Class"/>
    <x v="559"/>
    <s v="Joy Smith"/>
    <x v="0"/>
    <s v="United States"/>
    <s v="Trenton"/>
    <x v="12"/>
    <n v="48183"/>
    <x v="2"/>
    <x v="1020"/>
    <x v="2"/>
    <x v="7"/>
    <x v="1002"/>
    <n v="125.69999999999999"/>
    <n v="6"/>
    <n v="0"/>
    <n v="35.195999999999998"/>
  </r>
  <r>
    <n v="6220"/>
    <x v="3098"/>
    <x v="0"/>
    <x v="201"/>
    <d v="2013-10-27T00:00:00"/>
    <s v="Standard Class"/>
    <x v="559"/>
    <s v="Joy Smith"/>
    <x v="0"/>
    <s v="United States"/>
    <s v="Trenton"/>
    <x v="12"/>
    <n v="48183"/>
    <x v="2"/>
    <x v="664"/>
    <x v="2"/>
    <x v="7"/>
    <x v="658"/>
    <n v="191.98"/>
    <n v="2"/>
    <n v="0"/>
    <n v="51.834599999999995"/>
  </r>
  <r>
    <n v="6221"/>
    <x v="3098"/>
    <x v="0"/>
    <x v="201"/>
    <d v="2013-10-27T00:00:00"/>
    <s v="Standard Class"/>
    <x v="559"/>
    <s v="Joy Smith"/>
    <x v="0"/>
    <s v="United States"/>
    <s v="Trenton"/>
    <x v="12"/>
    <n v="48183"/>
    <x v="2"/>
    <x v="383"/>
    <x v="1"/>
    <x v="4"/>
    <x v="379"/>
    <n v="20.86"/>
    <n v="7"/>
    <n v="0"/>
    <n v="1.4601999999999977"/>
  </r>
  <r>
    <n v="6222"/>
    <x v="3099"/>
    <x v="3"/>
    <x v="32"/>
    <d v="2014-09-19T00:00:00"/>
    <s v="Second Class"/>
    <x v="677"/>
    <s v="Joy Bell-"/>
    <x v="0"/>
    <s v="United States"/>
    <s v="Los Angeles"/>
    <x v="1"/>
    <n v="90045"/>
    <x v="1"/>
    <x v="919"/>
    <x v="1"/>
    <x v="2"/>
    <x v="902"/>
    <n v="56.699999999999996"/>
    <n v="9"/>
    <n v="0"/>
    <n v="26.081999999999997"/>
  </r>
  <r>
    <n v="6223"/>
    <x v="3100"/>
    <x v="3"/>
    <x v="331"/>
    <d v="2014-12-28T00:00:00"/>
    <s v="Standard Class"/>
    <x v="213"/>
    <s v="Darren Koutras"/>
    <x v="0"/>
    <s v="United States"/>
    <s v="Hendersonville"/>
    <x v="18"/>
    <n v="37075"/>
    <x v="0"/>
    <x v="205"/>
    <x v="0"/>
    <x v="5"/>
    <x v="204"/>
    <n v="72.703999999999994"/>
    <n v="4"/>
    <n v="0.2"/>
    <n v="19.084800000000005"/>
  </r>
  <r>
    <n v="6224"/>
    <x v="3100"/>
    <x v="3"/>
    <x v="331"/>
    <d v="2014-12-28T00:00:00"/>
    <s v="Standard Class"/>
    <x v="213"/>
    <s v="Darren Koutras"/>
    <x v="0"/>
    <s v="United States"/>
    <s v="Hendersonville"/>
    <x v="18"/>
    <n v="37075"/>
    <x v="0"/>
    <x v="909"/>
    <x v="1"/>
    <x v="6"/>
    <x v="892"/>
    <n v="12.263999999999999"/>
    <n v="7"/>
    <n v="0.2"/>
    <n v="1.0730999999999993"/>
  </r>
  <r>
    <n v="6225"/>
    <x v="3100"/>
    <x v="3"/>
    <x v="331"/>
    <d v="2014-12-28T00:00:00"/>
    <s v="Standard Class"/>
    <x v="213"/>
    <s v="Darren Koutras"/>
    <x v="0"/>
    <s v="United States"/>
    <s v="Hendersonville"/>
    <x v="18"/>
    <n v="37075"/>
    <x v="0"/>
    <x v="72"/>
    <x v="1"/>
    <x v="4"/>
    <x v="72"/>
    <n v="218.35200000000003"/>
    <n v="3"/>
    <n v="0.2"/>
    <n v="-54.588000000000008"/>
  </r>
  <r>
    <n v="6226"/>
    <x v="3101"/>
    <x v="1"/>
    <x v="348"/>
    <d v="2012-10-09T00:00:00"/>
    <s v="Standard Class"/>
    <x v="223"/>
    <s v="Jeremy Farry"/>
    <x v="0"/>
    <s v="United States"/>
    <s v="Portland"/>
    <x v="21"/>
    <n v="97206"/>
    <x v="1"/>
    <x v="1487"/>
    <x v="0"/>
    <x v="0"/>
    <x v="1465"/>
    <n v="66.294000000000011"/>
    <n v="1"/>
    <n v="0.7"/>
    <n v="-103.86059999999998"/>
  </r>
  <r>
    <n v="6227"/>
    <x v="3101"/>
    <x v="1"/>
    <x v="348"/>
    <d v="2012-10-09T00:00:00"/>
    <s v="Standard Class"/>
    <x v="223"/>
    <s v="Jeremy Farry"/>
    <x v="0"/>
    <s v="United States"/>
    <s v="Portland"/>
    <x v="21"/>
    <n v="97206"/>
    <x v="1"/>
    <x v="1455"/>
    <x v="0"/>
    <x v="1"/>
    <x v="1432"/>
    <n v="291.16800000000001"/>
    <n v="4"/>
    <n v="0.2"/>
    <n v="-14.558399999999978"/>
  </r>
  <r>
    <n v="6228"/>
    <x v="3102"/>
    <x v="2"/>
    <x v="981"/>
    <d v="2011-11-07T00:00:00"/>
    <s v="Standard Class"/>
    <x v="138"/>
    <s v="Patrick O'Brill"/>
    <x v="0"/>
    <s v="United States"/>
    <s v="Irving"/>
    <x v="5"/>
    <n v="75061"/>
    <x v="2"/>
    <x v="687"/>
    <x v="2"/>
    <x v="7"/>
    <x v="680"/>
    <n v="88.77600000000001"/>
    <n v="3"/>
    <n v="0.2"/>
    <n v="7.7679000000000009"/>
  </r>
  <r>
    <n v="6229"/>
    <x v="3103"/>
    <x v="0"/>
    <x v="115"/>
    <d v="2013-01-27T00:00:00"/>
    <s v="Standard Class"/>
    <x v="404"/>
    <s v="Bradley Talbott"/>
    <x v="2"/>
    <s v="United States"/>
    <s v="Cleveland"/>
    <x v="24"/>
    <n v="44105"/>
    <x v="3"/>
    <x v="40"/>
    <x v="2"/>
    <x v="7"/>
    <x v="40"/>
    <n v="110.376"/>
    <n v="4"/>
    <n v="0.4"/>
    <n v="-20.235600000000005"/>
  </r>
  <r>
    <n v="6230"/>
    <x v="3103"/>
    <x v="0"/>
    <x v="115"/>
    <d v="2013-01-27T00:00:00"/>
    <s v="Standard Class"/>
    <x v="404"/>
    <s v="Bradley Talbott"/>
    <x v="2"/>
    <s v="United States"/>
    <s v="Cleveland"/>
    <x v="24"/>
    <n v="44105"/>
    <x v="3"/>
    <x v="43"/>
    <x v="2"/>
    <x v="11"/>
    <x v="43"/>
    <n v="55.176000000000002"/>
    <n v="3"/>
    <n v="0.2"/>
    <n v="15.863099999999999"/>
  </r>
  <r>
    <n v="6231"/>
    <x v="3104"/>
    <x v="3"/>
    <x v="497"/>
    <d v="2014-07-18T00:00:00"/>
    <s v="Standard Class"/>
    <x v="508"/>
    <s v="Natalie Webber"/>
    <x v="0"/>
    <s v="United States"/>
    <s v="Waterloo"/>
    <x v="23"/>
    <n v="50701"/>
    <x v="2"/>
    <x v="773"/>
    <x v="1"/>
    <x v="6"/>
    <x v="33"/>
    <n v="30.32"/>
    <n v="4"/>
    <n v="0"/>
    <n v="11.8248"/>
  </r>
  <r>
    <n v="6232"/>
    <x v="3105"/>
    <x v="3"/>
    <x v="220"/>
    <d v="2014-09-12T00:00:00"/>
    <s v="Same Day"/>
    <x v="226"/>
    <s v="Jennifer Ferguson"/>
    <x v="0"/>
    <s v="United States"/>
    <s v="Seattle"/>
    <x v="4"/>
    <n v="98105"/>
    <x v="1"/>
    <x v="637"/>
    <x v="0"/>
    <x v="1"/>
    <x v="631"/>
    <n v="177.56800000000001"/>
    <n v="2"/>
    <n v="0.2"/>
    <n v="8.8783999999999921"/>
  </r>
  <r>
    <n v="6233"/>
    <x v="3105"/>
    <x v="3"/>
    <x v="220"/>
    <d v="2014-09-12T00:00:00"/>
    <s v="Same Day"/>
    <x v="226"/>
    <s v="Jennifer Ferguson"/>
    <x v="0"/>
    <s v="United States"/>
    <s v="Seattle"/>
    <x v="4"/>
    <n v="98105"/>
    <x v="1"/>
    <x v="510"/>
    <x v="1"/>
    <x v="10"/>
    <x v="505"/>
    <n v="19.440000000000001"/>
    <n v="3"/>
    <n v="0"/>
    <n v="9.3312000000000008"/>
  </r>
  <r>
    <n v="6234"/>
    <x v="3105"/>
    <x v="3"/>
    <x v="220"/>
    <d v="2014-09-12T00:00:00"/>
    <s v="Same Day"/>
    <x v="226"/>
    <s v="Jennifer Ferguson"/>
    <x v="0"/>
    <s v="United States"/>
    <s v="Seattle"/>
    <x v="4"/>
    <n v="98105"/>
    <x v="1"/>
    <x v="511"/>
    <x v="1"/>
    <x v="10"/>
    <x v="506"/>
    <n v="71.28"/>
    <n v="11"/>
    <n v="0"/>
    <n v="34.214400000000005"/>
  </r>
  <r>
    <n v="6235"/>
    <x v="3105"/>
    <x v="3"/>
    <x v="220"/>
    <d v="2014-09-12T00:00:00"/>
    <s v="Same Day"/>
    <x v="226"/>
    <s v="Jennifer Ferguson"/>
    <x v="0"/>
    <s v="United States"/>
    <s v="Seattle"/>
    <x v="4"/>
    <n v="98105"/>
    <x v="1"/>
    <x v="1498"/>
    <x v="1"/>
    <x v="8"/>
    <x v="1477"/>
    <n v="1471.96"/>
    <n v="5"/>
    <n v="0.2"/>
    <n v="459.98749999999995"/>
  </r>
  <r>
    <n v="6236"/>
    <x v="3105"/>
    <x v="3"/>
    <x v="220"/>
    <d v="2014-09-12T00:00:00"/>
    <s v="Same Day"/>
    <x v="226"/>
    <s v="Jennifer Ferguson"/>
    <x v="0"/>
    <s v="United States"/>
    <s v="Seattle"/>
    <x v="4"/>
    <n v="98105"/>
    <x v="1"/>
    <x v="1777"/>
    <x v="2"/>
    <x v="7"/>
    <x v="1758"/>
    <n v="79.959999999999994"/>
    <n v="5"/>
    <n v="0.2"/>
    <n v="-17.991000000000003"/>
  </r>
  <r>
    <n v="6237"/>
    <x v="3106"/>
    <x v="0"/>
    <x v="1098"/>
    <d v="2013-02-27T00:00:00"/>
    <s v="Standard Class"/>
    <x v="141"/>
    <s v="Alyssa Crouse"/>
    <x v="1"/>
    <s v="United States"/>
    <s v="Philadelphia"/>
    <x v="9"/>
    <n v="19120"/>
    <x v="3"/>
    <x v="244"/>
    <x v="1"/>
    <x v="12"/>
    <x v="242"/>
    <n v="57.576000000000001"/>
    <n v="3"/>
    <n v="0.2"/>
    <n v="21.591000000000001"/>
  </r>
  <r>
    <n v="6238"/>
    <x v="3107"/>
    <x v="0"/>
    <x v="115"/>
    <d v="2013-01-29T00:00:00"/>
    <s v="Standard Class"/>
    <x v="509"/>
    <s v="Toby Braunhardt"/>
    <x v="0"/>
    <s v="United States"/>
    <s v="New York City"/>
    <x v="15"/>
    <n v="10009"/>
    <x v="3"/>
    <x v="1263"/>
    <x v="1"/>
    <x v="8"/>
    <x v="1238"/>
    <n v="26.336000000000002"/>
    <n v="4"/>
    <n v="0.2"/>
    <n v="9.2176000000000009"/>
  </r>
  <r>
    <n v="6239"/>
    <x v="3108"/>
    <x v="1"/>
    <x v="295"/>
    <d v="2012-12-16T00:00:00"/>
    <s v="Standard Class"/>
    <x v="456"/>
    <s v="Helen Abelman"/>
    <x v="0"/>
    <s v="United States"/>
    <s v="San Jose"/>
    <x v="1"/>
    <n v="95123"/>
    <x v="1"/>
    <x v="1281"/>
    <x v="0"/>
    <x v="5"/>
    <x v="1257"/>
    <n v="166.5"/>
    <n v="3"/>
    <n v="0"/>
    <n v="21.64500000000001"/>
  </r>
  <r>
    <n v="6240"/>
    <x v="3108"/>
    <x v="1"/>
    <x v="295"/>
    <d v="2012-12-16T00:00:00"/>
    <s v="Standard Class"/>
    <x v="456"/>
    <s v="Helen Abelman"/>
    <x v="0"/>
    <s v="United States"/>
    <s v="San Jose"/>
    <x v="1"/>
    <n v="95123"/>
    <x v="1"/>
    <x v="734"/>
    <x v="1"/>
    <x v="4"/>
    <x v="726"/>
    <n v="360.38"/>
    <n v="2"/>
    <n v="0"/>
    <n v="93.698800000000006"/>
  </r>
  <r>
    <n v="6241"/>
    <x v="3109"/>
    <x v="0"/>
    <x v="517"/>
    <d v="2013-11-02T00:00:00"/>
    <s v="Second Class"/>
    <x v="109"/>
    <s v="Logan Haushalter"/>
    <x v="0"/>
    <s v="United States"/>
    <s v="Los Angeles"/>
    <x v="1"/>
    <n v="90008"/>
    <x v="1"/>
    <x v="908"/>
    <x v="1"/>
    <x v="8"/>
    <x v="891"/>
    <n v="11.744"/>
    <n v="1"/>
    <n v="0.2"/>
    <n v="3.8167999999999997"/>
  </r>
  <r>
    <n v="6242"/>
    <x v="3110"/>
    <x v="3"/>
    <x v="39"/>
    <d v="2014-06-01T00:00:00"/>
    <s v="Second Class"/>
    <x v="628"/>
    <s v="Lori Olson"/>
    <x v="1"/>
    <s v="United States"/>
    <s v="Concord"/>
    <x v="38"/>
    <n v="3301"/>
    <x v="3"/>
    <x v="1435"/>
    <x v="0"/>
    <x v="5"/>
    <x v="1414"/>
    <n v="247.44"/>
    <n v="8"/>
    <n v="0"/>
    <n v="101.4504"/>
  </r>
  <r>
    <n v="6243"/>
    <x v="3111"/>
    <x v="2"/>
    <x v="1059"/>
    <d v="2011-12-28T00:00:00"/>
    <s v="Standard Class"/>
    <x v="503"/>
    <s v="Dennis Pardue"/>
    <x v="2"/>
    <s v="United States"/>
    <s v="Columbia"/>
    <x v="18"/>
    <n v="38401"/>
    <x v="0"/>
    <x v="999"/>
    <x v="1"/>
    <x v="8"/>
    <x v="982"/>
    <n v="18.240000000000002"/>
    <n v="2"/>
    <n v="0.7"/>
    <n v="-14.591999999999999"/>
  </r>
  <r>
    <n v="6244"/>
    <x v="3112"/>
    <x v="0"/>
    <x v="390"/>
    <d v="2013-11-29T00:00:00"/>
    <s v="Standard Class"/>
    <x v="615"/>
    <s v="Clay Rozendal"/>
    <x v="2"/>
    <s v="United States"/>
    <s v="Bellevue"/>
    <x v="4"/>
    <n v="98006"/>
    <x v="1"/>
    <x v="1566"/>
    <x v="1"/>
    <x v="14"/>
    <x v="1548"/>
    <n v="25.349999999999998"/>
    <n v="3"/>
    <n v="0"/>
    <n v="7.6049999999999978"/>
  </r>
  <r>
    <n v="6245"/>
    <x v="3113"/>
    <x v="1"/>
    <x v="312"/>
    <d v="2012-11-25T00:00:00"/>
    <s v="Standard Class"/>
    <x v="683"/>
    <s v="Katrina Bavinger"/>
    <x v="2"/>
    <s v="United States"/>
    <s v="Seattle"/>
    <x v="4"/>
    <n v="98105"/>
    <x v="1"/>
    <x v="1167"/>
    <x v="1"/>
    <x v="6"/>
    <x v="1145"/>
    <n v="119.03999999999999"/>
    <n v="6"/>
    <n v="0"/>
    <n v="30.950400000000002"/>
  </r>
  <r>
    <n v="6246"/>
    <x v="3113"/>
    <x v="1"/>
    <x v="312"/>
    <d v="2012-11-25T00:00:00"/>
    <s v="Standard Class"/>
    <x v="683"/>
    <s v="Katrina Bavinger"/>
    <x v="2"/>
    <s v="United States"/>
    <s v="Seattle"/>
    <x v="4"/>
    <n v="98105"/>
    <x v="1"/>
    <x v="1256"/>
    <x v="0"/>
    <x v="5"/>
    <x v="1231"/>
    <n v="22.14"/>
    <n v="3"/>
    <n v="0"/>
    <n v="6.4205999999999976"/>
  </r>
  <r>
    <n v="6247"/>
    <x v="3113"/>
    <x v="1"/>
    <x v="312"/>
    <d v="2012-11-25T00:00:00"/>
    <s v="Standard Class"/>
    <x v="683"/>
    <s v="Katrina Bavinger"/>
    <x v="2"/>
    <s v="United States"/>
    <s v="Seattle"/>
    <x v="4"/>
    <n v="98105"/>
    <x v="1"/>
    <x v="1695"/>
    <x v="2"/>
    <x v="11"/>
    <x v="1674"/>
    <n v="13.98"/>
    <n v="2"/>
    <n v="0"/>
    <n v="6.011400000000001"/>
  </r>
  <r>
    <n v="6248"/>
    <x v="3114"/>
    <x v="3"/>
    <x v="148"/>
    <d v="2014-06-05T00:00:00"/>
    <s v="Standard Class"/>
    <x v="586"/>
    <s v="Maris LaWare"/>
    <x v="0"/>
    <s v="United States"/>
    <s v="Columbus"/>
    <x v="14"/>
    <n v="47201"/>
    <x v="2"/>
    <x v="1311"/>
    <x v="1"/>
    <x v="8"/>
    <x v="1288"/>
    <n v="43.41"/>
    <n v="1"/>
    <n v="0"/>
    <n v="19.968599999999999"/>
  </r>
  <r>
    <n v="6249"/>
    <x v="3114"/>
    <x v="3"/>
    <x v="148"/>
    <d v="2014-06-05T00:00:00"/>
    <s v="Standard Class"/>
    <x v="586"/>
    <s v="Maris LaWare"/>
    <x v="0"/>
    <s v="United States"/>
    <s v="Columbus"/>
    <x v="14"/>
    <n v="47201"/>
    <x v="2"/>
    <x v="1035"/>
    <x v="0"/>
    <x v="5"/>
    <x v="322"/>
    <n v="6.24"/>
    <n v="3"/>
    <n v="0"/>
    <n v="2.6208000000000005"/>
  </r>
  <r>
    <n v="6250"/>
    <x v="3114"/>
    <x v="3"/>
    <x v="148"/>
    <d v="2014-06-05T00:00:00"/>
    <s v="Standard Class"/>
    <x v="586"/>
    <s v="Maris LaWare"/>
    <x v="0"/>
    <s v="United States"/>
    <s v="Columbus"/>
    <x v="14"/>
    <n v="47201"/>
    <x v="2"/>
    <x v="1778"/>
    <x v="1"/>
    <x v="9"/>
    <x v="1759"/>
    <n v="465.16"/>
    <n v="2"/>
    <n v="0"/>
    <n v="120.94159999999999"/>
  </r>
  <r>
    <n v="6251"/>
    <x v="3114"/>
    <x v="3"/>
    <x v="148"/>
    <d v="2014-06-05T00:00:00"/>
    <s v="Standard Class"/>
    <x v="586"/>
    <s v="Maris LaWare"/>
    <x v="0"/>
    <s v="United States"/>
    <s v="Columbus"/>
    <x v="14"/>
    <n v="47201"/>
    <x v="2"/>
    <x v="226"/>
    <x v="1"/>
    <x v="10"/>
    <x v="224"/>
    <n v="7.98"/>
    <n v="1"/>
    <n v="0"/>
    <n v="3.99"/>
  </r>
  <r>
    <n v="6252"/>
    <x v="3115"/>
    <x v="2"/>
    <x v="266"/>
    <d v="2011-12-04T00:00:00"/>
    <s v="First Class"/>
    <x v="430"/>
    <s v="Matt Collins"/>
    <x v="0"/>
    <s v="United States"/>
    <s v="Chicago"/>
    <x v="10"/>
    <n v="60623"/>
    <x v="2"/>
    <x v="360"/>
    <x v="1"/>
    <x v="9"/>
    <x v="33"/>
    <n v="2.3939999999999997"/>
    <n v="1"/>
    <n v="0.8"/>
    <n v="-6.344100000000001"/>
  </r>
  <r>
    <n v="6253"/>
    <x v="3116"/>
    <x v="2"/>
    <x v="884"/>
    <d v="2011-04-07T00:00:00"/>
    <s v="Same Day"/>
    <x v="91"/>
    <s v="Valerie Mitchum"/>
    <x v="2"/>
    <s v="United States"/>
    <s v="Marietta"/>
    <x v="32"/>
    <n v="30062"/>
    <x v="0"/>
    <x v="490"/>
    <x v="1"/>
    <x v="10"/>
    <x v="485"/>
    <n v="58.320000000000007"/>
    <n v="9"/>
    <n v="0"/>
    <n v="27.993600000000001"/>
  </r>
  <r>
    <n v="6254"/>
    <x v="3116"/>
    <x v="2"/>
    <x v="884"/>
    <d v="2011-04-07T00:00:00"/>
    <s v="Same Day"/>
    <x v="91"/>
    <s v="Valerie Mitchum"/>
    <x v="2"/>
    <s v="United States"/>
    <s v="Marietta"/>
    <x v="32"/>
    <n v="30062"/>
    <x v="0"/>
    <x v="1086"/>
    <x v="2"/>
    <x v="7"/>
    <x v="1067"/>
    <n v="200.96999999999997"/>
    <n v="3"/>
    <n v="0"/>
    <n v="50.242500000000007"/>
  </r>
  <r>
    <n v="6255"/>
    <x v="3117"/>
    <x v="1"/>
    <x v="1014"/>
    <d v="2012-09-14T00:00:00"/>
    <s v="Standard Class"/>
    <x v="100"/>
    <s v="Victoria Wilson"/>
    <x v="1"/>
    <s v="United States"/>
    <s v="Montgomery"/>
    <x v="19"/>
    <n v="36116"/>
    <x v="0"/>
    <x v="1565"/>
    <x v="0"/>
    <x v="5"/>
    <x v="1547"/>
    <n v="21.36"/>
    <n v="8"/>
    <n v="0"/>
    <n v="8.1167999999999996"/>
  </r>
  <r>
    <n v="6256"/>
    <x v="3118"/>
    <x v="3"/>
    <x v="428"/>
    <d v="2014-09-16T00:00:00"/>
    <s v="Standard Class"/>
    <x v="136"/>
    <s v="Grace Kelly"/>
    <x v="1"/>
    <s v="United States"/>
    <s v="Plano"/>
    <x v="5"/>
    <n v="75023"/>
    <x v="2"/>
    <x v="85"/>
    <x v="1"/>
    <x v="2"/>
    <x v="85"/>
    <n v="9.8560000000000016"/>
    <n v="4"/>
    <n v="0.2"/>
    <n v="3.4495999999999993"/>
  </r>
  <r>
    <n v="6257"/>
    <x v="3119"/>
    <x v="1"/>
    <x v="684"/>
    <d v="2012-09-08T00:00:00"/>
    <s v="Second Class"/>
    <x v="401"/>
    <s v="Alyssa Tate"/>
    <x v="2"/>
    <s v="United States"/>
    <s v="Tamarac"/>
    <x v="2"/>
    <n v="33319"/>
    <x v="0"/>
    <x v="1426"/>
    <x v="1"/>
    <x v="8"/>
    <x v="1405"/>
    <n v="3.4440000000000008"/>
    <n v="1"/>
    <n v="0.7"/>
    <n v="-2.5255999999999998"/>
  </r>
  <r>
    <n v="6258"/>
    <x v="3120"/>
    <x v="3"/>
    <x v="808"/>
    <d v="2014-11-07T00:00:00"/>
    <s v="Second Class"/>
    <x v="255"/>
    <s v="Anthony Rawles"/>
    <x v="1"/>
    <s v="United States"/>
    <s v="Columbus"/>
    <x v="24"/>
    <n v="43229"/>
    <x v="3"/>
    <x v="262"/>
    <x v="1"/>
    <x v="14"/>
    <x v="259"/>
    <n v="384.59200000000004"/>
    <n v="2"/>
    <n v="0.2"/>
    <n v="-81.725799999999978"/>
  </r>
  <r>
    <n v="6259"/>
    <x v="3121"/>
    <x v="1"/>
    <x v="262"/>
    <d v="2012-03-30T00:00:00"/>
    <s v="Second Class"/>
    <x v="581"/>
    <s v="John Huston"/>
    <x v="0"/>
    <s v="United States"/>
    <s v="New York City"/>
    <x v="15"/>
    <n v="10009"/>
    <x v="3"/>
    <x v="661"/>
    <x v="1"/>
    <x v="12"/>
    <x v="655"/>
    <n v="22.919999999999998"/>
    <n v="3"/>
    <n v="0"/>
    <n v="11.230799999999999"/>
  </r>
  <r>
    <n v="6260"/>
    <x v="3122"/>
    <x v="1"/>
    <x v="863"/>
    <d v="2012-08-17T00:00:00"/>
    <s v="Second Class"/>
    <x v="267"/>
    <s v="Ralph Arnett"/>
    <x v="0"/>
    <s v="United States"/>
    <s v="Richmond"/>
    <x v="14"/>
    <n v="47374"/>
    <x v="2"/>
    <x v="798"/>
    <x v="1"/>
    <x v="8"/>
    <x v="788"/>
    <n v="11.36"/>
    <n v="4"/>
    <n v="0"/>
    <n v="5.5663999999999998"/>
  </r>
  <r>
    <n v="6261"/>
    <x v="3123"/>
    <x v="1"/>
    <x v="793"/>
    <d v="2012-05-18T00:00:00"/>
    <s v="Standard Class"/>
    <x v="197"/>
    <s v="Rose O'Brian"/>
    <x v="0"/>
    <s v="United States"/>
    <s v="Seattle"/>
    <x v="4"/>
    <n v="98115"/>
    <x v="1"/>
    <x v="525"/>
    <x v="1"/>
    <x v="8"/>
    <x v="520"/>
    <n v="14.592000000000002"/>
    <n v="3"/>
    <n v="0.2"/>
    <n v="4.9247999999999985"/>
  </r>
  <r>
    <n v="6262"/>
    <x v="3124"/>
    <x v="3"/>
    <x v="283"/>
    <d v="2014-07-28T00:00:00"/>
    <s v="Standard Class"/>
    <x v="756"/>
    <s v="Lisa Ryan"/>
    <x v="1"/>
    <s v="United States"/>
    <s v="Long Beach"/>
    <x v="15"/>
    <n v="11561"/>
    <x v="3"/>
    <x v="322"/>
    <x v="1"/>
    <x v="2"/>
    <x v="319"/>
    <n v="41.4"/>
    <n v="4"/>
    <n v="0"/>
    <n v="19.872"/>
  </r>
  <r>
    <n v="6263"/>
    <x v="3125"/>
    <x v="0"/>
    <x v="446"/>
    <d v="2013-09-27T00:00:00"/>
    <s v="First Class"/>
    <x v="149"/>
    <s v="Michael Kennedy"/>
    <x v="1"/>
    <s v="United States"/>
    <s v="Rockford"/>
    <x v="10"/>
    <n v="61107"/>
    <x v="2"/>
    <x v="382"/>
    <x v="1"/>
    <x v="8"/>
    <x v="378"/>
    <n v="442.37199999999996"/>
    <n v="7"/>
    <n v="0.8"/>
    <n v="-729.91380000000004"/>
  </r>
  <r>
    <n v="6264"/>
    <x v="3126"/>
    <x v="3"/>
    <x v="1024"/>
    <d v="2014-05-11T00:00:00"/>
    <s v="Standard Class"/>
    <x v="453"/>
    <s v="Yana Sorensen"/>
    <x v="1"/>
    <s v="United States"/>
    <s v="Columbus"/>
    <x v="32"/>
    <n v="31907"/>
    <x v="0"/>
    <x v="1023"/>
    <x v="1"/>
    <x v="8"/>
    <x v="1005"/>
    <n v="34.5"/>
    <n v="3"/>
    <n v="0"/>
    <n v="15.524999999999999"/>
  </r>
  <r>
    <n v="6265"/>
    <x v="3127"/>
    <x v="0"/>
    <x v="1099"/>
    <d v="2013-10-07T00:00:00"/>
    <s v="Same Day"/>
    <x v="101"/>
    <s v="Jonathan Howell"/>
    <x v="0"/>
    <s v="United States"/>
    <s v="Tulsa"/>
    <x v="26"/>
    <n v="74133"/>
    <x v="2"/>
    <x v="68"/>
    <x v="1"/>
    <x v="8"/>
    <x v="68"/>
    <n v="28.849999999999998"/>
    <n v="5"/>
    <n v="0"/>
    <n v="14.424999999999999"/>
  </r>
  <r>
    <n v="6266"/>
    <x v="3128"/>
    <x v="2"/>
    <x v="935"/>
    <d v="2011-11-08T00:00:00"/>
    <s v="Standard Class"/>
    <x v="247"/>
    <s v="Annie Thurman"/>
    <x v="0"/>
    <s v="United States"/>
    <s v="Nashville"/>
    <x v="18"/>
    <n v="37211"/>
    <x v="0"/>
    <x v="834"/>
    <x v="1"/>
    <x v="10"/>
    <x v="821"/>
    <n v="3.4880000000000004"/>
    <n v="2"/>
    <n v="0.2"/>
    <n v="1.1771999999999998"/>
  </r>
  <r>
    <n v="6267"/>
    <x v="3128"/>
    <x v="2"/>
    <x v="935"/>
    <d v="2011-11-08T00:00:00"/>
    <s v="Standard Class"/>
    <x v="247"/>
    <s v="Annie Thurman"/>
    <x v="0"/>
    <s v="United States"/>
    <s v="Nashville"/>
    <x v="18"/>
    <n v="37211"/>
    <x v="0"/>
    <x v="681"/>
    <x v="1"/>
    <x v="10"/>
    <x v="675"/>
    <n v="143.85600000000002"/>
    <n v="9"/>
    <n v="0.2"/>
    <n v="48.551399999999994"/>
  </r>
  <r>
    <n v="6268"/>
    <x v="3129"/>
    <x v="1"/>
    <x v="486"/>
    <d v="2012-10-04T00:00:00"/>
    <s v="Second Class"/>
    <x v="84"/>
    <s v="Robert Marley"/>
    <x v="2"/>
    <s v="United States"/>
    <s v="Cambridge"/>
    <x v="31"/>
    <n v="2138"/>
    <x v="3"/>
    <x v="495"/>
    <x v="2"/>
    <x v="7"/>
    <x v="490"/>
    <n v="311.98"/>
    <n v="2"/>
    <n v="0"/>
    <n v="93.593999999999994"/>
  </r>
  <r>
    <n v="6269"/>
    <x v="3129"/>
    <x v="1"/>
    <x v="486"/>
    <d v="2012-10-04T00:00:00"/>
    <s v="Second Class"/>
    <x v="84"/>
    <s v="Robert Marley"/>
    <x v="2"/>
    <s v="United States"/>
    <s v="Cambridge"/>
    <x v="31"/>
    <n v="2138"/>
    <x v="3"/>
    <x v="1366"/>
    <x v="1"/>
    <x v="8"/>
    <x v="304"/>
    <n v="22.450000000000003"/>
    <n v="5"/>
    <n v="0"/>
    <n v="10.327"/>
  </r>
  <r>
    <n v="6270"/>
    <x v="3130"/>
    <x v="3"/>
    <x v="574"/>
    <d v="2014-12-07T00:00:00"/>
    <s v="Standard Class"/>
    <x v="179"/>
    <s v="Brenda Bowman"/>
    <x v="1"/>
    <s v="United States"/>
    <s v="Oakland"/>
    <x v="1"/>
    <n v="94601"/>
    <x v="1"/>
    <x v="140"/>
    <x v="2"/>
    <x v="7"/>
    <x v="140"/>
    <n v="39.992000000000004"/>
    <n v="1"/>
    <n v="0.2"/>
    <n v="-7.9984000000000073"/>
  </r>
  <r>
    <n v="6271"/>
    <x v="3130"/>
    <x v="3"/>
    <x v="574"/>
    <d v="2014-12-07T00:00:00"/>
    <s v="Standard Class"/>
    <x v="179"/>
    <s v="Brenda Bowman"/>
    <x v="1"/>
    <s v="United States"/>
    <s v="Oakland"/>
    <x v="1"/>
    <n v="94601"/>
    <x v="1"/>
    <x v="1578"/>
    <x v="0"/>
    <x v="1"/>
    <x v="1560"/>
    <n v="1159.056"/>
    <n v="9"/>
    <n v="0.2"/>
    <n v="43.464599999999905"/>
  </r>
  <r>
    <n v="6272"/>
    <x v="3130"/>
    <x v="3"/>
    <x v="574"/>
    <d v="2014-12-07T00:00:00"/>
    <s v="Standard Class"/>
    <x v="179"/>
    <s v="Brenda Bowman"/>
    <x v="1"/>
    <s v="United States"/>
    <s v="Oakland"/>
    <x v="1"/>
    <n v="94601"/>
    <x v="1"/>
    <x v="915"/>
    <x v="1"/>
    <x v="6"/>
    <x v="898"/>
    <n v="179.89999999999998"/>
    <n v="5"/>
    <n v="0"/>
    <n v="44.974999999999987"/>
  </r>
  <r>
    <n v="6273"/>
    <x v="3131"/>
    <x v="3"/>
    <x v="157"/>
    <d v="2014-12-13T00:00:00"/>
    <s v="First Class"/>
    <x v="155"/>
    <s v="Alejandro Savely"/>
    <x v="1"/>
    <s v="United States"/>
    <s v="Palatine"/>
    <x v="10"/>
    <n v="60067"/>
    <x v="2"/>
    <x v="1196"/>
    <x v="2"/>
    <x v="11"/>
    <x v="1172"/>
    <n v="116.312"/>
    <n v="7"/>
    <n v="0.2"/>
    <n v="23.262400000000003"/>
  </r>
  <r>
    <n v="6274"/>
    <x v="3132"/>
    <x v="0"/>
    <x v="19"/>
    <d v="2013-07-23T00:00:00"/>
    <s v="Second Class"/>
    <x v="589"/>
    <s v="Dennis Kane"/>
    <x v="0"/>
    <s v="United States"/>
    <s v="Seattle"/>
    <x v="4"/>
    <n v="98105"/>
    <x v="1"/>
    <x v="1379"/>
    <x v="0"/>
    <x v="5"/>
    <x v="1355"/>
    <n v="12.419999999999998"/>
    <n v="3"/>
    <n v="0"/>
    <n v="4.4711999999999996"/>
  </r>
  <r>
    <n v="6275"/>
    <x v="3132"/>
    <x v="0"/>
    <x v="19"/>
    <d v="2013-07-23T00:00:00"/>
    <s v="Second Class"/>
    <x v="589"/>
    <s v="Dennis Kane"/>
    <x v="0"/>
    <s v="United States"/>
    <s v="Seattle"/>
    <x v="4"/>
    <n v="98105"/>
    <x v="1"/>
    <x v="1779"/>
    <x v="2"/>
    <x v="11"/>
    <x v="1760"/>
    <n v="428.40000000000003"/>
    <n v="3"/>
    <n v="0"/>
    <n v="89.963999999999999"/>
  </r>
  <r>
    <n v="6276"/>
    <x v="3132"/>
    <x v="0"/>
    <x v="19"/>
    <d v="2013-07-23T00:00:00"/>
    <s v="Second Class"/>
    <x v="589"/>
    <s v="Dennis Kane"/>
    <x v="0"/>
    <s v="United States"/>
    <s v="Seattle"/>
    <x v="4"/>
    <n v="98105"/>
    <x v="1"/>
    <x v="1592"/>
    <x v="0"/>
    <x v="5"/>
    <x v="1575"/>
    <n v="24.75"/>
    <n v="5"/>
    <n v="0"/>
    <n v="10.890000000000002"/>
  </r>
  <r>
    <n v="6277"/>
    <x v="3132"/>
    <x v="0"/>
    <x v="19"/>
    <d v="2013-07-23T00:00:00"/>
    <s v="Second Class"/>
    <x v="589"/>
    <s v="Dennis Kane"/>
    <x v="0"/>
    <s v="United States"/>
    <s v="Seattle"/>
    <x v="4"/>
    <n v="98105"/>
    <x v="1"/>
    <x v="300"/>
    <x v="1"/>
    <x v="2"/>
    <x v="297"/>
    <n v="87.71"/>
    <n v="7"/>
    <n v="0"/>
    <n v="41.223699999999994"/>
  </r>
  <r>
    <n v="6278"/>
    <x v="3132"/>
    <x v="0"/>
    <x v="19"/>
    <d v="2013-07-23T00:00:00"/>
    <s v="Second Class"/>
    <x v="589"/>
    <s v="Dennis Kane"/>
    <x v="0"/>
    <s v="United States"/>
    <s v="Seattle"/>
    <x v="4"/>
    <n v="98105"/>
    <x v="1"/>
    <x v="54"/>
    <x v="1"/>
    <x v="4"/>
    <x v="54"/>
    <n v="69.52"/>
    <n v="2"/>
    <n v="0"/>
    <n v="17.379999999999995"/>
  </r>
  <r>
    <n v="6279"/>
    <x v="3132"/>
    <x v="0"/>
    <x v="19"/>
    <d v="2013-07-23T00:00:00"/>
    <s v="Second Class"/>
    <x v="589"/>
    <s v="Dennis Kane"/>
    <x v="0"/>
    <s v="United States"/>
    <s v="Seattle"/>
    <x v="4"/>
    <n v="98105"/>
    <x v="1"/>
    <x v="780"/>
    <x v="2"/>
    <x v="7"/>
    <x v="771"/>
    <n v="20.784000000000002"/>
    <n v="2"/>
    <n v="0.2"/>
    <n v="-4.6764000000000001"/>
  </r>
  <r>
    <n v="6280"/>
    <x v="3132"/>
    <x v="0"/>
    <x v="19"/>
    <d v="2013-07-23T00:00:00"/>
    <s v="Second Class"/>
    <x v="589"/>
    <s v="Dennis Kane"/>
    <x v="0"/>
    <s v="United States"/>
    <s v="Seattle"/>
    <x v="4"/>
    <n v="98105"/>
    <x v="1"/>
    <x v="961"/>
    <x v="1"/>
    <x v="8"/>
    <x v="945"/>
    <n v="12.816000000000001"/>
    <n v="3"/>
    <n v="0.2"/>
    <n v="4.1651999999999987"/>
  </r>
  <r>
    <n v="6281"/>
    <x v="3133"/>
    <x v="3"/>
    <x v="605"/>
    <d v="2014-05-17T00:00:00"/>
    <s v="Standard Class"/>
    <x v="101"/>
    <s v="Jonathan Howell"/>
    <x v="0"/>
    <s v="United States"/>
    <s v="Cincinnati"/>
    <x v="24"/>
    <n v="45231"/>
    <x v="3"/>
    <x v="1139"/>
    <x v="1"/>
    <x v="2"/>
    <x v="1118"/>
    <n v="5.9039999999999999"/>
    <n v="2"/>
    <n v="0.2"/>
    <n v="1.9925999999999999"/>
  </r>
  <r>
    <n v="6282"/>
    <x v="3134"/>
    <x v="1"/>
    <x v="312"/>
    <d v="2012-11-26T00:00:00"/>
    <s v="Standard Class"/>
    <x v="523"/>
    <s v="Jamie Kunitz"/>
    <x v="0"/>
    <s v="United States"/>
    <s v="Marion"/>
    <x v="24"/>
    <n v="43302"/>
    <x v="3"/>
    <x v="1780"/>
    <x v="0"/>
    <x v="5"/>
    <x v="1761"/>
    <n v="63.824000000000005"/>
    <n v="2"/>
    <n v="0.2"/>
    <n v="9.5735999999999937"/>
  </r>
  <r>
    <n v="6283"/>
    <x v="3134"/>
    <x v="1"/>
    <x v="312"/>
    <d v="2012-11-26T00:00:00"/>
    <s v="Standard Class"/>
    <x v="523"/>
    <s v="Jamie Kunitz"/>
    <x v="0"/>
    <s v="United States"/>
    <s v="Marion"/>
    <x v="24"/>
    <n v="43302"/>
    <x v="3"/>
    <x v="1755"/>
    <x v="1"/>
    <x v="4"/>
    <x v="1736"/>
    <n v="141.55199999999999"/>
    <n v="3"/>
    <n v="0.2"/>
    <n v="-26.541000000000004"/>
  </r>
  <r>
    <n v="6284"/>
    <x v="3135"/>
    <x v="0"/>
    <x v="446"/>
    <d v="2013-09-29T00:00:00"/>
    <s v="Standard Class"/>
    <x v="553"/>
    <s v="Edward Hooks"/>
    <x v="1"/>
    <s v="United States"/>
    <s v="Los Angeles"/>
    <x v="1"/>
    <n v="90049"/>
    <x v="1"/>
    <x v="1697"/>
    <x v="1"/>
    <x v="12"/>
    <x v="1676"/>
    <n v="304.89999999999998"/>
    <n v="5"/>
    <n v="0"/>
    <n v="143.30299999999997"/>
  </r>
  <r>
    <n v="6285"/>
    <x v="3135"/>
    <x v="0"/>
    <x v="446"/>
    <d v="2013-09-29T00:00:00"/>
    <s v="Standard Class"/>
    <x v="553"/>
    <s v="Edward Hooks"/>
    <x v="1"/>
    <s v="United States"/>
    <s v="Los Angeles"/>
    <x v="1"/>
    <n v="90049"/>
    <x v="1"/>
    <x v="1153"/>
    <x v="0"/>
    <x v="1"/>
    <x v="1132"/>
    <n v="563.24"/>
    <n v="5"/>
    <n v="0.2"/>
    <n v="56.324000000000012"/>
  </r>
  <r>
    <n v="6286"/>
    <x v="3136"/>
    <x v="0"/>
    <x v="147"/>
    <d v="2013-10-27T00:00:00"/>
    <s v="Standard Class"/>
    <x v="100"/>
    <s v="Victoria Wilson"/>
    <x v="1"/>
    <s v="United States"/>
    <s v="Lakewood"/>
    <x v="24"/>
    <n v="44107"/>
    <x v="3"/>
    <x v="1258"/>
    <x v="0"/>
    <x v="3"/>
    <x v="1233"/>
    <n v="661.17600000000004"/>
    <n v="2"/>
    <n v="0.4"/>
    <n v="-231.41160000000008"/>
  </r>
  <r>
    <n v="6287"/>
    <x v="3137"/>
    <x v="0"/>
    <x v="1057"/>
    <d v="2013-11-01T00:00:00"/>
    <s v="Standard Class"/>
    <x v="344"/>
    <s v="Catherine Glotzbach"/>
    <x v="2"/>
    <s v="United States"/>
    <s v="Lebanon"/>
    <x v="18"/>
    <n v="37087"/>
    <x v="0"/>
    <x v="835"/>
    <x v="2"/>
    <x v="7"/>
    <x v="822"/>
    <n v="239.976"/>
    <n v="3"/>
    <n v="0.2"/>
    <n v="17.998199999999997"/>
  </r>
  <r>
    <n v="6288"/>
    <x v="3138"/>
    <x v="2"/>
    <x v="1001"/>
    <d v="2011-07-12T00:00:00"/>
    <s v="Standard Class"/>
    <x v="182"/>
    <s v="Ed Braxton"/>
    <x v="1"/>
    <s v="United States"/>
    <s v="San Francisco"/>
    <x v="1"/>
    <n v="94122"/>
    <x v="1"/>
    <x v="1021"/>
    <x v="0"/>
    <x v="3"/>
    <x v="1003"/>
    <n v="502.48800000000006"/>
    <n v="3"/>
    <n v="0.2"/>
    <n v="-87.935400000000044"/>
  </r>
  <r>
    <n v="6289"/>
    <x v="3138"/>
    <x v="2"/>
    <x v="1001"/>
    <d v="2011-07-12T00:00:00"/>
    <s v="Standard Class"/>
    <x v="182"/>
    <s v="Ed Braxton"/>
    <x v="1"/>
    <s v="United States"/>
    <s v="San Francisco"/>
    <x v="1"/>
    <n v="94122"/>
    <x v="1"/>
    <x v="800"/>
    <x v="1"/>
    <x v="8"/>
    <x v="790"/>
    <n v="196.70400000000001"/>
    <n v="6"/>
    <n v="0.2"/>
    <n v="68.846399999999974"/>
  </r>
  <r>
    <n v="6290"/>
    <x v="3139"/>
    <x v="1"/>
    <x v="649"/>
    <d v="2012-03-18T00:00:00"/>
    <s v="Second Class"/>
    <x v="376"/>
    <s v="Nicole Fjeld"/>
    <x v="2"/>
    <s v="United States"/>
    <s v="Chico"/>
    <x v="1"/>
    <n v="95928"/>
    <x v="1"/>
    <x v="120"/>
    <x v="0"/>
    <x v="1"/>
    <x v="120"/>
    <n v="915.13600000000008"/>
    <n v="4"/>
    <n v="0.2"/>
    <n v="102.95279999999988"/>
  </r>
  <r>
    <n v="6291"/>
    <x v="3139"/>
    <x v="1"/>
    <x v="649"/>
    <d v="2012-03-18T00:00:00"/>
    <s v="Second Class"/>
    <x v="376"/>
    <s v="Nicole Fjeld"/>
    <x v="2"/>
    <s v="United States"/>
    <s v="Chico"/>
    <x v="1"/>
    <n v="95928"/>
    <x v="1"/>
    <x v="514"/>
    <x v="0"/>
    <x v="5"/>
    <x v="509"/>
    <n v="327.76"/>
    <n v="8"/>
    <n v="0"/>
    <n v="91.772800000000018"/>
  </r>
  <r>
    <n v="6292"/>
    <x v="3140"/>
    <x v="3"/>
    <x v="574"/>
    <d v="2014-12-06T00:00:00"/>
    <s v="First Class"/>
    <x v="250"/>
    <s v="Max Engle"/>
    <x v="0"/>
    <s v="United States"/>
    <s v="Salem"/>
    <x v="17"/>
    <n v="24153"/>
    <x v="0"/>
    <x v="1131"/>
    <x v="0"/>
    <x v="1"/>
    <x v="1110"/>
    <n v="701.96"/>
    <n v="2"/>
    <n v="0"/>
    <n v="168.47040000000004"/>
  </r>
  <r>
    <n v="6293"/>
    <x v="3141"/>
    <x v="1"/>
    <x v="1100"/>
    <d v="2012-04-26T00:00:00"/>
    <s v="Standard Class"/>
    <x v="616"/>
    <s v="Annie Zypern"/>
    <x v="0"/>
    <s v="United States"/>
    <s v="Los Angeles"/>
    <x v="1"/>
    <n v="90008"/>
    <x v="1"/>
    <x v="687"/>
    <x v="2"/>
    <x v="7"/>
    <x v="680"/>
    <n v="88.77600000000001"/>
    <n v="3"/>
    <n v="0.2"/>
    <n v="7.7679000000000009"/>
  </r>
  <r>
    <n v="6294"/>
    <x v="3141"/>
    <x v="1"/>
    <x v="1100"/>
    <d v="2012-04-26T00:00:00"/>
    <s v="Standard Class"/>
    <x v="616"/>
    <s v="Annie Zypern"/>
    <x v="0"/>
    <s v="United States"/>
    <s v="Los Angeles"/>
    <x v="1"/>
    <n v="90008"/>
    <x v="1"/>
    <x v="1394"/>
    <x v="1"/>
    <x v="6"/>
    <x v="1371"/>
    <n v="64.14"/>
    <n v="3"/>
    <n v="0"/>
    <n v="16.676400000000001"/>
  </r>
  <r>
    <n v="6295"/>
    <x v="3142"/>
    <x v="2"/>
    <x v="1101"/>
    <d v="2011-09-19T00:00:00"/>
    <s v="First Class"/>
    <x v="575"/>
    <s v="Randy Ferguson"/>
    <x v="1"/>
    <s v="United States"/>
    <s v="New York City"/>
    <x v="15"/>
    <n v="10024"/>
    <x v="3"/>
    <x v="735"/>
    <x v="1"/>
    <x v="8"/>
    <x v="727"/>
    <n v="33.552"/>
    <n v="1"/>
    <n v="0.2"/>
    <n v="12.581999999999999"/>
  </r>
  <r>
    <n v="6296"/>
    <x v="3143"/>
    <x v="2"/>
    <x v="129"/>
    <d v="2012-01-01T00:00:00"/>
    <s v="Standard Class"/>
    <x v="321"/>
    <s v="Anthony Jacobs"/>
    <x v="1"/>
    <s v="United States"/>
    <s v="Beverly"/>
    <x v="31"/>
    <n v="1915"/>
    <x v="3"/>
    <x v="1364"/>
    <x v="1"/>
    <x v="9"/>
    <x v="1341"/>
    <n v="1737.1799999999998"/>
    <n v="6"/>
    <n v="0"/>
    <n v="503.78219999999976"/>
  </r>
  <r>
    <n v="6297"/>
    <x v="3143"/>
    <x v="2"/>
    <x v="129"/>
    <d v="2012-01-01T00:00:00"/>
    <s v="Standard Class"/>
    <x v="321"/>
    <s v="Anthony Jacobs"/>
    <x v="1"/>
    <s v="United States"/>
    <s v="Beverly"/>
    <x v="31"/>
    <n v="1915"/>
    <x v="3"/>
    <x v="426"/>
    <x v="1"/>
    <x v="4"/>
    <x v="421"/>
    <n v="704.25"/>
    <n v="5"/>
    <n v="0"/>
    <n v="84.51"/>
  </r>
  <r>
    <n v="6298"/>
    <x v="3143"/>
    <x v="2"/>
    <x v="129"/>
    <d v="2012-01-01T00:00:00"/>
    <s v="Standard Class"/>
    <x v="321"/>
    <s v="Anthony Jacobs"/>
    <x v="1"/>
    <s v="United States"/>
    <s v="Beverly"/>
    <x v="31"/>
    <n v="1915"/>
    <x v="3"/>
    <x v="1733"/>
    <x v="1"/>
    <x v="10"/>
    <x v="1712"/>
    <n v="141.76"/>
    <n v="4"/>
    <n v="0"/>
    <n v="66.627199999999988"/>
  </r>
  <r>
    <n v="6299"/>
    <x v="3144"/>
    <x v="2"/>
    <x v="618"/>
    <d v="2011-10-26T00:00:00"/>
    <s v="Standard Class"/>
    <x v="245"/>
    <s v="Sylvia Foulston"/>
    <x v="1"/>
    <s v="United States"/>
    <s v="San Diego"/>
    <x v="1"/>
    <n v="92024"/>
    <x v="1"/>
    <x v="58"/>
    <x v="1"/>
    <x v="8"/>
    <x v="58"/>
    <n v="36.36"/>
    <n v="3"/>
    <n v="0.2"/>
    <n v="12.2715"/>
  </r>
  <r>
    <n v="6300"/>
    <x v="3145"/>
    <x v="3"/>
    <x v="329"/>
    <d v="2014-12-04T00:00:00"/>
    <s v="First Class"/>
    <x v="595"/>
    <s v="Maria Zettner"/>
    <x v="2"/>
    <s v="United States"/>
    <s v="San Francisco"/>
    <x v="1"/>
    <n v="94109"/>
    <x v="1"/>
    <x v="1781"/>
    <x v="0"/>
    <x v="5"/>
    <x v="1762"/>
    <n v="25.83"/>
    <n v="3"/>
    <n v="0"/>
    <n v="9.5570999999999984"/>
  </r>
  <r>
    <n v="6301"/>
    <x v="3146"/>
    <x v="2"/>
    <x v="571"/>
    <d v="2011-06-12T00:00:00"/>
    <s v="Standard Class"/>
    <x v="641"/>
    <s v="Sarah Bern"/>
    <x v="0"/>
    <s v="United States"/>
    <s v="Chicago"/>
    <x v="10"/>
    <n v="60623"/>
    <x v="2"/>
    <x v="102"/>
    <x v="1"/>
    <x v="8"/>
    <x v="102"/>
    <n v="24.587999999999994"/>
    <n v="3"/>
    <n v="0.8"/>
    <n v="-38.11140000000001"/>
  </r>
  <r>
    <n v="6302"/>
    <x v="3146"/>
    <x v="2"/>
    <x v="571"/>
    <d v="2011-06-12T00:00:00"/>
    <s v="Standard Class"/>
    <x v="641"/>
    <s v="Sarah Bern"/>
    <x v="0"/>
    <s v="United States"/>
    <s v="Chicago"/>
    <x v="10"/>
    <n v="60623"/>
    <x v="2"/>
    <x v="755"/>
    <x v="1"/>
    <x v="12"/>
    <x v="746"/>
    <n v="13.984000000000002"/>
    <n v="2"/>
    <n v="0.2"/>
    <n v="4.7195999999999998"/>
  </r>
  <r>
    <n v="6303"/>
    <x v="3147"/>
    <x v="3"/>
    <x v="51"/>
    <d v="2014-11-28T00:00:00"/>
    <s v="Standard Class"/>
    <x v="117"/>
    <s v="Alan Hwang"/>
    <x v="0"/>
    <s v="United States"/>
    <s v="Dallas"/>
    <x v="5"/>
    <n v="75220"/>
    <x v="2"/>
    <x v="1692"/>
    <x v="2"/>
    <x v="7"/>
    <x v="1671"/>
    <n v="195.96000000000004"/>
    <n v="5"/>
    <n v="0.2"/>
    <n v="19.596000000000018"/>
  </r>
  <r>
    <n v="6304"/>
    <x v="3148"/>
    <x v="3"/>
    <x v="978"/>
    <d v="2014-06-21T00:00:00"/>
    <s v="Second Class"/>
    <x v="71"/>
    <s v="Neil Knudson"/>
    <x v="2"/>
    <s v="United States"/>
    <s v="Corpus Christi"/>
    <x v="5"/>
    <n v="78415"/>
    <x v="2"/>
    <x v="1090"/>
    <x v="1"/>
    <x v="10"/>
    <x v="1071"/>
    <n v="74.352000000000004"/>
    <n v="3"/>
    <n v="0.2"/>
    <n v="23.234999999999992"/>
  </r>
  <r>
    <n v="6305"/>
    <x v="3149"/>
    <x v="3"/>
    <x v="1024"/>
    <d v="2014-05-06T00:00:00"/>
    <s v="Same Day"/>
    <x v="482"/>
    <s v="Arianne Irving"/>
    <x v="0"/>
    <s v="United States"/>
    <s v="New York City"/>
    <x v="15"/>
    <n v="10035"/>
    <x v="3"/>
    <x v="711"/>
    <x v="1"/>
    <x v="10"/>
    <x v="703"/>
    <n v="6.68"/>
    <n v="1"/>
    <n v="0"/>
    <n v="3.2063999999999999"/>
  </r>
  <r>
    <n v="6306"/>
    <x v="3150"/>
    <x v="0"/>
    <x v="254"/>
    <d v="2013-11-07T00:00:00"/>
    <s v="Second Class"/>
    <x v="734"/>
    <s v="Tracy Poddar"/>
    <x v="1"/>
    <s v="United States"/>
    <s v="Eugene"/>
    <x v="21"/>
    <n v="97405"/>
    <x v="1"/>
    <x v="1590"/>
    <x v="1"/>
    <x v="14"/>
    <x v="1573"/>
    <n v="17.584000000000003"/>
    <n v="7"/>
    <n v="0.2"/>
    <n v="-4.1761999999999997"/>
  </r>
  <r>
    <n v="6307"/>
    <x v="3150"/>
    <x v="0"/>
    <x v="254"/>
    <d v="2013-11-07T00:00:00"/>
    <s v="Second Class"/>
    <x v="734"/>
    <s v="Tracy Poddar"/>
    <x v="1"/>
    <s v="United States"/>
    <s v="Eugene"/>
    <x v="21"/>
    <n v="97405"/>
    <x v="1"/>
    <x v="1585"/>
    <x v="0"/>
    <x v="1"/>
    <x v="1567"/>
    <n v="104.78399999999999"/>
    <n v="1"/>
    <n v="0.2"/>
    <n v="-14.407800000000009"/>
  </r>
  <r>
    <n v="6308"/>
    <x v="3150"/>
    <x v="0"/>
    <x v="254"/>
    <d v="2013-11-07T00:00:00"/>
    <s v="Second Class"/>
    <x v="734"/>
    <s v="Tracy Poddar"/>
    <x v="1"/>
    <s v="United States"/>
    <s v="Eugene"/>
    <x v="21"/>
    <n v="97405"/>
    <x v="1"/>
    <x v="1673"/>
    <x v="1"/>
    <x v="10"/>
    <x v="1652"/>
    <n v="47.952000000000005"/>
    <n v="3"/>
    <n v="0.2"/>
    <n v="16.783200000000001"/>
  </r>
  <r>
    <n v="6309"/>
    <x v="3150"/>
    <x v="0"/>
    <x v="254"/>
    <d v="2013-11-07T00:00:00"/>
    <s v="Second Class"/>
    <x v="734"/>
    <s v="Tracy Poddar"/>
    <x v="1"/>
    <s v="United States"/>
    <s v="Eugene"/>
    <x v="21"/>
    <n v="97405"/>
    <x v="1"/>
    <x v="1631"/>
    <x v="0"/>
    <x v="1"/>
    <x v="1612"/>
    <n v="650.35200000000009"/>
    <n v="3"/>
    <n v="0.2"/>
    <n v="-97.552800000000076"/>
  </r>
  <r>
    <n v="6310"/>
    <x v="3150"/>
    <x v="0"/>
    <x v="254"/>
    <d v="2013-11-07T00:00:00"/>
    <s v="Second Class"/>
    <x v="734"/>
    <s v="Tracy Poddar"/>
    <x v="1"/>
    <s v="United States"/>
    <s v="Eugene"/>
    <x v="21"/>
    <n v="97405"/>
    <x v="1"/>
    <x v="508"/>
    <x v="1"/>
    <x v="2"/>
    <x v="503"/>
    <n v="629.18400000000008"/>
    <n v="8"/>
    <n v="0.2"/>
    <n v="228.07919999999999"/>
  </r>
  <r>
    <n v="6311"/>
    <x v="3150"/>
    <x v="0"/>
    <x v="254"/>
    <d v="2013-11-07T00:00:00"/>
    <s v="Second Class"/>
    <x v="734"/>
    <s v="Tracy Poddar"/>
    <x v="1"/>
    <s v="United States"/>
    <s v="Eugene"/>
    <x v="21"/>
    <n v="97405"/>
    <x v="1"/>
    <x v="640"/>
    <x v="1"/>
    <x v="10"/>
    <x v="634"/>
    <n v="15.176"/>
    <n v="1"/>
    <n v="0.2"/>
    <n v="5.3115999999999985"/>
  </r>
  <r>
    <n v="6312"/>
    <x v="3151"/>
    <x v="2"/>
    <x v="1102"/>
    <d v="2011-09-16T00:00:00"/>
    <s v="Standard Class"/>
    <x v="752"/>
    <s v="Liz Willingham"/>
    <x v="0"/>
    <s v="United States"/>
    <s v="Oxnard"/>
    <x v="1"/>
    <n v="93030"/>
    <x v="1"/>
    <x v="101"/>
    <x v="0"/>
    <x v="5"/>
    <x v="101"/>
    <n v="127.94999999999999"/>
    <n v="3"/>
    <n v="0"/>
    <n v="21.751499999999986"/>
  </r>
  <r>
    <n v="6313"/>
    <x v="3152"/>
    <x v="3"/>
    <x v="911"/>
    <d v="2014-02-22T00:00:00"/>
    <s v="Standard Class"/>
    <x v="243"/>
    <s v="Nat Gilpin"/>
    <x v="1"/>
    <s v="United States"/>
    <s v="Fairfield"/>
    <x v="29"/>
    <n v="6824"/>
    <x v="3"/>
    <x v="1662"/>
    <x v="1"/>
    <x v="4"/>
    <x v="1641"/>
    <n v="579.51"/>
    <n v="3"/>
    <n v="0"/>
    <n v="81.131400000000014"/>
  </r>
  <r>
    <n v="6314"/>
    <x v="3152"/>
    <x v="3"/>
    <x v="911"/>
    <d v="2014-02-22T00:00:00"/>
    <s v="Standard Class"/>
    <x v="243"/>
    <s v="Nat Gilpin"/>
    <x v="1"/>
    <s v="United States"/>
    <s v="Fairfield"/>
    <x v="29"/>
    <n v="6824"/>
    <x v="3"/>
    <x v="1250"/>
    <x v="2"/>
    <x v="7"/>
    <x v="1225"/>
    <n v="14.99"/>
    <n v="1"/>
    <n v="0"/>
    <n v="7.3451000000000004"/>
  </r>
  <r>
    <n v="6315"/>
    <x v="3153"/>
    <x v="2"/>
    <x v="156"/>
    <d v="2011-11-29T00:00:00"/>
    <s v="Standard Class"/>
    <x v="243"/>
    <s v="Nat Gilpin"/>
    <x v="1"/>
    <s v="United States"/>
    <s v="Jackson"/>
    <x v="12"/>
    <n v="49201"/>
    <x v="2"/>
    <x v="108"/>
    <x v="1"/>
    <x v="6"/>
    <x v="108"/>
    <n v="151.91999999999999"/>
    <n v="4"/>
    <n v="0"/>
    <n v="45.575999999999979"/>
  </r>
  <r>
    <n v="6316"/>
    <x v="3153"/>
    <x v="2"/>
    <x v="156"/>
    <d v="2011-11-29T00:00:00"/>
    <s v="Standard Class"/>
    <x v="243"/>
    <s v="Nat Gilpin"/>
    <x v="1"/>
    <s v="United States"/>
    <s v="Jackson"/>
    <x v="12"/>
    <n v="49201"/>
    <x v="2"/>
    <x v="508"/>
    <x v="1"/>
    <x v="2"/>
    <x v="503"/>
    <n v="196.62"/>
    <n v="2"/>
    <n v="0"/>
    <n v="96.343800000000002"/>
  </r>
  <r>
    <n v="6317"/>
    <x v="3153"/>
    <x v="2"/>
    <x v="156"/>
    <d v="2011-11-29T00:00:00"/>
    <s v="Standard Class"/>
    <x v="243"/>
    <s v="Nat Gilpin"/>
    <x v="1"/>
    <s v="United States"/>
    <s v="Jackson"/>
    <x v="12"/>
    <n v="49201"/>
    <x v="2"/>
    <x v="1415"/>
    <x v="1"/>
    <x v="10"/>
    <x v="1393"/>
    <n v="144.12"/>
    <n v="3"/>
    <n v="0"/>
    <n v="69.177599999999984"/>
  </r>
  <r>
    <n v="6318"/>
    <x v="3153"/>
    <x v="2"/>
    <x v="156"/>
    <d v="2011-11-29T00:00:00"/>
    <s v="Standard Class"/>
    <x v="243"/>
    <s v="Nat Gilpin"/>
    <x v="1"/>
    <s v="United States"/>
    <s v="Jackson"/>
    <x v="12"/>
    <n v="49201"/>
    <x v="2"/>
    <x v="226"/>
    <x v="1"/>
    <x v="10"/>
    <x v="224"/>
    <n v="15.96"/>
    <n v="2"/>
    <n v="0"/>
    <n v="7.98"/>
  </r>
  <r>
    <n v="6319"/>
    <x v="3154"/>
    <x v="3"/>
    <x v="920"/>
    <d v="2014-11-30T00:00:00"/>
    <s v="Second Class"/>
    <x v="494"/>
    <s v="Edward Becker"/>
    <x v="1"/>
    <s v="United States"/>
    <s v="Laguna Niguel"/>
    <x v="1"/>
    <n v="92677"/>
    <x v="1"/>
    <x v="1557"/>
    <x v="2"/>
    <x v="7"/>
    <x v="1537"/>
    <n v="39.960000000000008"/>
    <n v="5"/>
    <n v="0.2"/>
    <n v="3.4964999999999993"/>
  </r>
  <r>
    <n v="6320"/>
    <x v="3154"/>
    <x v="3"/>
    <x v="920"/>
    <d v="2014-11-30T00:00:00"/>
    <s v="Second Class"/>
    <x v="494"/>
    <s v="Edward Becker"/>
    <x v="1"/>
    <s v="United States"/>
    <s v="Laguna Niguel"/>
    <x v="1"/>
    <n v="92677"/>
    <x v="1"/>
    <x v="126"/>
    <x v="1"/>
    <x v="10"/>
    <x v="557"/>
    <n v="34.08"/>
    <n v="6"/>
    <n v="0"/>
    <n v="15.335999999999999"/>
  </r>
  <r>
    <n v="6321"/>
    <x v="3155"/>
    <x v="3"/>
    <x v="394"/>
    <d v="2014-10-03T00:00:00"/>
    <s v="Standard Class"/>
    <x v="133"/>
    <s v="Sung Pak"/>
    <x v="1"/>
    <s v="United States"/>
    <s v="Jacksonville"/>
    <x v="2"/>
    <n v="32216"/>
    <x v="0"/>
    <x v="585"/>
    <x v="1"/>
    <x v="10"/>
    <x v="580"/>
    <n v="10.368000000000002"/>
    <n v="2"/>
    <n v="0.2"/>
    <n v="3.6288"/>
  </r>
  <r>
    <n v="6322"/>
    <x v="3156"/>
    <x v="2"/>
    <x v="303"/>
    <d v="2011-10-17T00:00:00"/>
    <s v="Standard Class"/>
    <x v="259"/>
    <s v="Sibella Parks"/>
    <x v="1"/>
    <s v="United States"/>
    <s v="Mount Vernon"/>
    <x v="15"/>
    <n v="10550"/>
    <x v="3"/>
    <x v="507"/>
    <x v="1"/>
    <x v="8"/>
    <x v="502"/>
    <n v="7.7520000000000007"/>
    <n v="3"/>
    <n v="0.2"/>
    <n v="2.8100999999999998"/>
  </r>
  <r>
    <n v="6323"/>
    <x v="3157"/>
    <x v="2"/>
    <x v="561"/>
    <d v="2011-06-07T00:00:00"/>
    <s v="Second Class"/>
    <x v="176"/>
    <s v="Ross Baird"/>
    <x v="2"/>
    <s v="United States"/>
    <s v="Midland"/>
    <x v="12"/>
    <n v="48640"/>
    <x v="2"/>
    <x v="661"/>
    <x v="1"/>
    <x v="12"/>
    <x v="655"/>
    <n v="15.28"/>
    <n v="2"/>
    <n v="0"/>
    <n v="7.4871999999999996"/>
  </r>
  <r>
    <n v="6324"/>
    <x v="3158"/>
    <x v="2"/>
    <x v="1103"/>
    <d v="2011-06-23T00:00:00"/>
    <s v="Standard Class"/>
    <x v="551"/>
    <s v="Duane Benoit"/>
    <x v="0"/>
    <s v="United States"/>
    <s v="Newark"/>
    <x v="13"/>
    <n v="19711"/>
    <x v="3"/>
    <x v="1734"/>
    <x v="2"/>
    <x v="15"/>
    <x v="1713"/>
    <n v="65.97"/>
    <n v="3"/>
    <n v="0"/>
    <n v="31.005899999999997"/>
  </r>
  <r>
    <n v="6325"/>
    <x v="3159"/>
    <x v="1"/>
    <x v="1104"/>
    <d v="2012-11-02T00:00:00"/>
    <s v="Standard Class"/>
    <x v="240"/>
    <s v="Nona Balk"/>
    <x v="1"/>
    <s v="United States"/>
    <s v="San Francisco"/>
    <x v="1"/>
    <n v="94109"/>
    <x v="1"/>
    <x v="481"/>
    <x v="1"/>
    <x v="10"/>
    <x v="477"/>
    <n v="33.4"/>
    <n v="5"/>
    <n v="0"/>
    <n v="16.032"/>
  </r>
  <r>
    <n v="6326"/>
    <x v="3159"/>
    <x v="1"/>
    <x v="1104"/>
    <d v="2012-11-02T00:00:00"/>
    <s v="Standard Class"/>
    <x v="240"/>
    <s v="Nona Balk"/>
    <x v="1"/>
    <s v="United States"/>
    <s v="San Francisco"/>
    <x v="1"/>
    <n v="94109"/>
    <x v="1"/>
    <x v="439"/>
    <x v="1"/>
    <x v="12"/>
    <x v="434"/>
    <n v="210.84"/>
    <n v="4"/>
    <n v="0"/>
    <n v="103.3116"/>
  </r>
  <r>
    <n v="6327"/>
    <x v="3160"/>
    <x v="2"/>
    <x v="407"/>
    <d v="2011-01-27T00:00:00"/>
    <s v="Standard Class"/>
    <x v="190"/>
    <s v="Xylona Preis"/>
    <x v="0"/>
    <s v="United States"/>
    <s v="Westland"/>
    <x v="12"/>
    <n v="48185"/>
    <x v="2"/>
    <x v="4"/>
    <x v="1"/>
    <x v="4"/>
    <x v="4"/>
    <n v="13.98"/>
    <n v="1"/>
    <n v="0"/>
    <n v="4.0541999999999998"/>
  </r>
  <r>
    <n v="6328"/>
    <x v="3160"/>
    <x v="2"/>
    <x v="407"/>
    <d v="2011-01-27T00:00:00"/>
    <s v="Standard Class"/>
    <x v="190"/>
    <s v="Xylona Preis"/>
    <x v="0"/>
    <s v="United States"/>
    <s v="Westland"/>
    <x v="12"/>
    <n v="48185"/>
    <x v="2"/>
    <x v="269"/>
    <x v="0"/>
    <x v="5"/>
    <x v="266"/>
    <n v="272.94"/>
    <n v="3"/>
    <n v="0"/>
    <n v="30.023400000000009"/>
  </r>
  <r>
    <n v="6329"/>
    <x v="3160"/>
    <x v="2"/>
    <x v="407"/>
    <d v="2011-01-27T00:00:00"/>
    <s v="Standard Class"/>
    <x v="190"/>
    <s v="Xylona Preis"/>
    <x v="0"/>
    <s v="United States"/>
    <s v="Westland"/>
    <x v="12"/>
    <n v="48185"/>
    <x v="2"/>
    <x v="536"/>
    <x v="1"/>
    <x v="8"/>
    <x v="531"/>
    <n v="19.05"/>
    <n v="5"/>
    <n v="0"/>
    <n v="8.9534999999999982"/>
  </r>
  <r>
    <n v="6330"/>
    <x v="3160"/>
    <x v="2"/>
    <x v="407"/>
    <d v="2011-01-27T00:00:00"/>
    <s v="Standard Class"/>
    <x v="190"/>
    <s v="Xylona Preis"/>
    <x v="0"/>
    <s v="United States"/>
    <s v="Westland"/>
    <x v="12"/>
    <n v="48185"/>
    <x v="2"/>
    <x v="14"/>
    <x v="1"/>
    <x v="9"/>
    <x v="14"/>
    <n v="247.71600000000001"/>
    <n v="4"/>
    <n v="0.1"/>
    <n v="93.581600000000009"/>
  </r>
  <r>
    <n v="6331"/>
    <x v="3160"/>
    <x v="2"/>
    <x v="407"/>
    <d v="2011-01-27T00:00:00"/>
    <s v="Standard Class"/>
    <x v="190"/>
    <s v="Xylona Preis"/>
    <x v="0"/>
    <s v="United States"/>
    <s v="Westland"/>
    <x v="12"/>
    <n v="48185"/>
    <x v="2"/>
    <x v="1291"/>
    <x v="1"/>
    <x v="4"/>
    <x v="1268"/>
    <n v="66.58"/>
    <n v="2"/>
    <n v="0"/>
    <n v="15.979199999999999"/>
  </r>
  <r>
    <n v="6332"/>
    <x v="3160"/>
    <x v="2"/>
    <x v="407"/>
    <d v="2011-01-27T00:00:00"/>
    <s v="Standard Class"/>
    <x v="190"/>
    <s v="Xylona Preis"/>
    <x v="0"/>
    <s v="United States"/>
    <s v="Westland"/>
    <x v="12"/>
    <n v="48185"/>
    <x v="2"/>
    <x v="1064"/>
    <x v="1"/>
    <x v="6"/>
    <x v="1044"/>
    <n v="43.92"/>
    <n v="3"/>
    <n v="0"/>
    <n v="12.736799999999999"/>
  </r>
  <r>
    <n v="6333"/>
    <x v="3160"/>
    <x v="2"/>
    <x v="407"/>
    <d v="2011-01-27T00:00:00"/>
    <s v="Standard Class"/>
    <x v="190"/>
    <s v="Xylona Preis"/>
    <x v="0"/>
    <s v="United States"/>
    <s v="Westland"/>
    <x v="12"/>
    <n v="48185"/>
    <x v="2"/>
    <x v="875"/>
    <x v="0"/>
    <x v="5"/>
    <x v="860"/>
    <n v="14.73"/>
    <n v="3"/>
    <n v="0"/>
    <n v="4.8608999999999991"/>
  </r>
  <r>
    <n v="6334"/>
    <x v="3160"/>
    <x v="2"/>
    <x v="407"/>
    <d v="2011-01-27T00:00:00"/>
    <s v="Standard Class"/>
    <x v="190"/>
    <s v="Xylona Preis"/>
    <x v="0"/>
    <s v="United States"/>
    <s v="Westland"/>
    <x v="12"/>
    <n v="48185"/>
    <x v="2"/>
    <x v="990"/>
    <x v="1"/>
    <x v="8"/>
    <x v="302"/>
    <n v="29.700000000000003"/>
    <n v="5"/>
    <n v="0"/>
    <n v="13.365"/>
  </r>
  <r>
    <n v="6335"/>
    <x v="3161"/>
    <x v="2"/>
    <x v="384"/>
    <d v="2011-07-15T00:00:00"/>
    <s v="Standard Class"/>
    <x v="708"/>
    <s v="Mark Hamilton"/>
    <x v="0"/>
    <s v="United States"/>
    <s v="New York City"/>
    <x v="15"/>
    <n v="10011"/>
    <x v="3"/>
    <x v="314"/>
    <x v="1"/>
    <x v="10"/>
    <x v="311"/>
    <n v="49.12"/>
    <n v="4"/>
    <n v="0"/>
    <n v="23.086399999999998"/>
  </r>
  <r>
    <n v="6336"/>
    <x v="3161"/>
    <x v="2"/>
    <x v="384"/>
    <d v="2011-07-15T00:00:00"/>
    <s v="Standard Class"/>
    <x v="708"/>
    <s v="Mark Hamilton"/>
    <x v="0"/>
    <s v="United States"/>
    <s v="New York City"/>
    <x v="15"/>
    <n v="10011"/>
    <x v="3"/>
    <x v="1203"/>
    <x v="1"/>
    <x v="8"/>
    <x v="1179"/>
    <n v="18.28"/>
    <n v="5"/>
    <n v="0.2"/>
    <n v="6.3979999999999997"/>
  </r>
  <r>
    <n v="6337"/>
    <x v="3162"/>
    <x v="0"/>
    <x v="133"/>
    <d v="2013-09-07T00:00:00"/>
    <s v="Standard Class"/>
    <x v="696"/>
    <s v="Bruce Geld"/>
    <x v="0"/>
    <s v="United States"/>
    <s v="Los Angeles"/>
    <x v="1"/>
    <n v="90008"/>
    <x v="1"/>
    <x v="1530"/>
    <x v="0"/>
    <x v="5"/>
    <x v="1508"/>
    <n v="47.04"/>
    <n v="4"/>
    <n v="0"/>
    <n v="15.993599999999997"/>
  </r>
  <r>
    <n v="6338"/>
    <x v="3162"/>
    <x v="0"/>
    <x v="133"/>
    <d v="2013-09-07T00:00:00"/>
    <s v="Standard Class"/>
    <x v="696"/>
    <s v="Bruce Geld"/>
    <x v="0"/>
    <s v="United States"/>
    <s v="Los Angeles"/>
    <x v="1"/>
    <n v="90008"/>
    <x v="1"/>
    <x v="1495"/>
    <x v="2"/>
    <x v="7"/>
    <x v="1474"/>
    <n v="339.96000000000004"/>
    <n v="5"/>
    <n v="0.2"/>
    <n v="42.494999999999948"/>
  </r>
  <r>
    <n v="6339"/>
    <x v="3163"/>
    <x v="3"/>
    <x v="361"/>
    <d v="2014-10-10T00:00:00"/>
    <s v="Standard Class"/>
    <x v="477"/>
    <s v="Todd Sumrall"/>
    <x v="1"/>
    <s v="United States"/>
    <s v="New York City"/>
    <x v="15"/>
    <n v="10035"/>
    <x v="3"/>
    <x v="1513"/>
    <x v="2"/>
    <x v="7"/>
    <x v="1491"/>
    <n v="87.8"/>
    <n v="4"/>
    <n v="0"/>
    <n v="43.9"/>
  </r>
  <r>
    <n v="6340"/>
    <x v="3163"/>
    <x v="3"/>
    <x v="361"/>
    <d v="2014-10-10T00:00:00"/>
    <s v="Standard Class"/>
    <x v="477"/>
    <s v="Todd Sumrall"/>
    <x v="1"/>
    <s v="United States"/>
    <s v="New York City"/>
    <x v="15"/>
    <n v="10035"/>
    <x v="3"/>
    <x v="812"/>
    <x v="0"/>
    <x v="1"/>
    <x v="801"/>
    <n v="221.38200000000001"/>
    <n v="2"/>
    <n v="0.1"/>
    <n v="2.4597999999999871"/>
  </r>
  <r>
    <n v="6341"/>
    <x v="3163"/>
    <x v="3"/>
    <x v="361"/>
    <d v="2014-10-10T00:00:00"/>
    <s v="Standard Class"/>
    <x v="477"/>
    <s v="Todd Sumrall"/>
    <x v="1"/>
    <s v="United States"/>
    <s v="New York City"/>
    <x v="15"/>
    <n v="10035"/>
    <x v="3"/>
    <x v="1646"/>
    <x v="2"/>
    <x v="15"/>
    <x v="1626"/>
    <n v="5199.96"/>
    <n v="4"/>
    <n v="0"/>
    <n v="1351.9895999999999"/>
  </r>
  <r>
    <n v="6342"/>
    <x v="3164"/>
    <x v="3"/>
    <x v="413"/>
    <d v="2014-01-03T00:00:00"/>
    <s v="First Class"/>
    <x v="551"/>
    <s v="Duane Benoit"/>
    <x v="0"/>
    <s v="United States"/>
    <s v="Lancaster"/>
    <x v="24"/>
    <n v="43130"/>
    <x v="3"/>
    <x v="1166"/>
    <x v="1"/>
    <x v="4"/>
    <x v="1144"/>
    <n v="156.512"/>
    <n v="4"/>
    <n v="0.2"/>
    <n v="-35.215199999999996"/>
  </r>
  <r>
    <n v="6343"/>
    <x v="3165"/>
    <x v="1"/>
    <x v="1105"/>
    <d v="2012-03-10T00:00:00"/>
    <s v="First Class"/>
    <x v="670"/>
    <s v="Eugene Moren"/>
    <x v="2"/>
    <s v="United States"/>
    <s v="Newark"/>
    <x v="13"/>
    <n v="19711"/>
    <x v="3"/>
    <x v="240"/>
    <x v="2"/>
    <x v="11"/>
    <x v="238"/>
    <n v="119.85000000000001"/>
    <n v="3"/>
    <n v="0"/>
    <n v="52.734000000000009"/>
  </r>
  <r>
    <n v="6344"/>
    <x v="3165"/>
    <x v="1"/>
    <x v="1105"/>
    <d v="2012-03-10T00:00:00"/>
    <s v="First Class"/>
    <x v="670"/>
    <s v="Eugene Moren"/>
    <x v="2"/>
    <s v="United States"/>
    <s v="Newark"/>
    <x v="13"/>
    <n v="19711"/>
    <x v="3"/>
    <x v="338"/>
    <x v="1"/>
    <x v="8"/>
    <x v="334"/>
    <n v="30.44"/>
    <n v="2"/>
    <n v="0"/>
    <n v="14.9156"/>
  </r>
  <r>
    <n v="6345"/>
    <x v="3165"/>
    <x v="1"/>
    <x v="1105"/>
    <d v="2012-03-10T00:00:00"/>
    <s v="First Class"/>
    <x v="670"/>
    <s v="Eugene Moren"/>
    <x v="2"/>
    <s v="United States"/>
    <s v="Newark"/>
    <x v="13"/>
    <n v="19711"/>
    <x v="3"/>
    <x v="1002"/>
    <x v="1"/>
    <x v="8"/>
    <x v="985"/>
    <n v="69.28"/>
    <n v="2"/>
    <n v="0"/>
    <n v="33.254399999999997"/>
  </r>
  <r>
    <n v="6346"/>
    <x v="3165"/>
    <x v="1"/>
    <x v="1105"/>
    <d v="2012-03-10T00:00:00"/>
    <s v="First Class"/>
    <x v="670"/>
    <s v="Eugene Moren"/>
    <x v="2"/>
    <s v="United States"/>
    <s v="Newark"/>
    <x v="13"/>
    <n v="19711"/>
    <x v="3"/>
    <x v="1602"/>
    <x v="2"/>
    <x v="7"/>
    <x v="1585"/>
    <n v="587.97"/>
    <n v="3"/>
    <n v="0"/>
    <n v="170.51129999999998"/>
  </r>
  <r>
    <n v="6347"/>
    <x v="3166"/>
    <x v="3"/>
    <x v="179"/>
    <d v="2014-10-21T00:00:00"/>
    <s v="Same Day"/>
    <x v="46"/>
    <s v="Rick Bensley"/>
    <x v="2"/>
    <s v="United States"/>
    <s v="New York City"/>
    <x v="15"/>
    <n v="10024"/>
    <x v="3"/>
    <x v="1123"/>
    <x v="1"/>
    <x v="2"/>
    <x v="1102"/>
    <n v="24.55"/>
    <n v="5"/>
    <n v="0"/>
    <n v="12.029499999999999"/>
  </r>
  <r>
    <n v="6348"/>
    <x v="3167"/>
    <x v="1"/>
    <x v="489"/>
    <d v="2012-05-06T00:00:00"/>
    <s v="Standard Class"/>
    <x v="138"/>
    <s v="Patrick O'Brill"/>
    <x v="0"/>
    <s v="United States"/>
    <s v="San Francisco"/>
    <x v="1"/>
    <n v="94109"/>
    <x v="1"/>
    <x v="338"/>
    <x v="1"/>
    <x v="8"/>
    <x v="334"/>
    <n v="12.176000000000002"/>
    <n v="1"/>
    <n v="0.2"/>
    <n v="4.4137999999999993"/>
  </r>
  <r>
    <n v="6349"/>
    <x v="3167"/>
    <x v="1"/>
    <x v="489"/>
    <d v="2012-05-06T00:00:00"/>
    <s v="Standard Class"/>
    <x v="138"/>
    <s v="Patrick O'Brill"/>
    <x v="0"/>
    <s v="United States"/>
    <s v="San Francisco"/>
    <x v="1"/>
    <n v="94109"/>
    <x v="1"/>
    <x v="253"/>
    <x v="1"/>
    <x v="4"/>
    <x v="251"/>
    <n v="37.32"/>
    <n v="3"/>
    <n v="0"/>
    <n v="10.4496"/>
  </r>
  <r>
    <n v="6350"/>
    <x v="3167"/>
    <x v="1"/>
    <x v="489"/>
    <d v="2012-05-06T00:00:00"/>
    <s v="Standard Class"/>
    <x v="138"/>
    <s v="Patrick O'Brill"/>
    <x v="0"/>
    <s v="United States"/>
    <s v="San Francisco"/>
    <x v="1"/>
    <n v="94109"/>
    <x v="1"/>
    <x v="354"/>
    <x v="1"/>
    <x v="14"/>
    <x v="350"/>
    <n v="35.06"/>
    <n v="2"/>
    <n v="0"/>
    <n v="10.517999999999997"/>
  </r>
  <r>
    <n v="6351"/>
    <x v="3168"/>
    <x v="3"/>
    <x v="213"/>
    <d v="2014-09-09T00:00:00"/>
    <s v="Standard Class"/>
    <x v="151"/>
    <s v="Arthur Gainer"/>
    <x v="0"/>
    <s v="United States"/>
    <s v="Dallas"/>
    <x v="5"/>
    <n v="75217"/>
    <x v="2"/>
    <x v="797"/>
    <x v="0"/>
    <x v="5"/>
    <x v="787"/>
    <n v="108.40000000000002"/>
    <n v="5"/>
    <n v="0.6"/>
    <n v="-105.69000000000003"/>
  </r>
  <r>
    <n v="6352"/>
    <x v="3169"/>
    <x v="3"/>
    <x v="132"/>
    <d v="2014-11-09T00:00:00"/>
    <s v="Standard Class"/>
    <x v="667"/>
    <s v="Beth Fritzler"/>
    <x v="1"/>
    <s v="United States"/>
    <s v="Miami"/>
    <x v="2"/>
    <n v="33178"/>
    <x v="0"/>
    <x v="944"/>
    <x v="2"/>
    <x v="7"/>
    <x v="928"/>
    <n v="361.37600000000003"/>
    <n v="2"/>
    <n v="0.2"/>
    <n v="27.103200000000001"/>
  </r>
  <r>
    <n v="6353"/>
    <x v="3170"/>
    <x v="1"/>
    <x v="1023"/>
    <d v="2012-09-19T00:00:00"/>
    <s v="Standard Class"/>
    <x v="668"/>
    <s v="Harry Greene"/>
    <x v="0"/>
    <s v="United States"/>
    <s v="Philadelphia"/>
    <x v="9"/>
    <n v="19120"/>
    <x v="3"/>
    <x v="1232"/>
    <x v="1"/>
    <x v="8"/>
    <x v="1206"/>
    <n v="2.4119999999999999"/>
    <n v="1"/>
    <n v="0.7"/>
    <n v="-2.0099999999999998"/>
  </r>
  <r>
    <n v="6354"/>
    <x v="3171"/>
    <x v="1"/>
    <x v="684"/>
    <d v="2012-09-12T00:00:00"/>
    <s v="Standard Class"/>
    <x v="29"/>
    <s v="Brendan Sweed"/>
    <x v="1"/>
    <s v="United States"/>
    <s v="New York City"/>
    <x v="15"/>
    <n v="10011"/>
    <x v="3"/>
    <x v="1612"/>
    <x v="1"/>
    <x v="9"/>
    <x v="1594"/>
    <n v="8.39"/>
    <n v="1"/>
    <n v="0"/>
    <n v="2.0975000000000001"/>
  </r>
  <r>
    <n v="6355"/>
    <x v="3171"/>
    <x v="1"/>
    <x v="684"/>
    <d v="2012-09-12T00:00:00"/>
    <s v="Standard Class"/>
    <x v="29"/>
    <s v="Brendan Sweed"/>
    <x v="1"/>
    <s v="United States"/>
    <s v="New York City"/>
    <x v="15"/>
    <n v="10011"/>
    <x v="3"/>
    <x v="981"/>
    <x v="2"/>
    <x v="7"/>
    <x v="965"/>
    <n v="337.98"/>
    <n v="2"/>
    <n v="0"/>
    <n v="101.39399999999998"/>
  </r>
  <r>
    <n v="6356"/>
    <x v="3172"/>
    <x v="2"/>
    <x v="191"/>
    <d v="2011-10-13T00:00:00"/>
    <s v="Standard Class"/>
    <x v="557"/>
    <s v="Joy Daniels"/>
    <x v="0"/>
    <s v="United States"/>
    <s v="Philadelphia"/>
    <x v="9"/>
    <n v="19120"/>
    <x v="3"/>
    <x v="193"/>
    <x v="1"/>
    <x v="4"/>
    <x v="192"/>
    <n v="83.920000000000016"/>
    <n v="5"/>
    <n v="0.2"/>
    <n v="-13.637000000000011"/>
  </r>
  <r>
    <n v="6357"/>
    <x v="3173"/>
    <x v="3"/>
    <x v="205"/>
    <d v="2014-01-29T00:00:00"/>
    <s v="Standard Class"/>
    <x v="294"/>
    <s v="Chris Selesnick"/>
    <x v="1"/>
    <s v="United States"/>
    <s v="Seattle"/>
    <x v="4"/>
    <n v="98103"/>
    <x v="1"/>
    <x v="1181"/>
    <x v="1"/>
    <x v="8"/>
    <x v="1158"/>
    <n v="19.68"/>
    <n v="5"/>
    <n v="0.2"/>
    <n v="6.8879999999999981"/>
  </r>
  <r>
    <n v="6358"/>
    <x v="3173"/>
    <x v="3"/>
    <x v="205"/>
    <d v="2014-01-29T00:00:00"/>
    <s v="Standard Class"/>
    <x v="294"/>
    <s v="Chris Selesnick"/>
    <x v="1"/>
    <s v="United States"/>
    <s v="Seattle"/>
    <x v="4"/>
    <n v="98103"/>
    <x v="1"/>
    <x v="747"/>
    <x v="1"/>
    <x v="10"/>
    <x v="738"/>
    <n v="25.92"/>
    <n v="4"/>
    <n v="0"/>
    <n v="12.441600000000001"/>
  </r>
  <r>
    <n v="6359"/>
    <x v="3173"/>
    <x v="3"/>
    <x v="205"/>
    <d v="2014-01-29T00:00:00"/>
    <s v="Standard Class"/>
    <x v="294"/>
    <s v="Chris Selesnick"/>
    <x v="1"/>
    <s v="United States"/>
    <s v="Seattle"/>
    <x v="4"/>
    <n v="98103"/>
    <x v="1"/>
    <x v="1009"/>
    <x v="1"/>
    <x v="10"/>
    <x v="992"/>
    <n v="6.48"/>
    <n v="1"/>
    <n v="0"/>
    <n v="3.1104000000000003"/>
  </r>
  <r>
    <n v="6360"/>
    <x v="3173"/>
    <x v="3"/>
    <x v="205"/>
    <d v="2014-01-29T00:00:00"/>
    <s v="Standard Class"/>
    <x v="294"/>
    <s v="Chris Selesnick"/>
    <x v="1"/>
    <s v="United States"/>
    <s v="Seattle"/>
    <x v="4"/>
    <n v="98103"/>
    <x v="1"/>
    <x v="1763"/>
    <x v="2"/>
    <x v="7"/>
    <x v="1743"/>
    <n v="86.352000000000004"/>
    <n v="6"/>
    <n v="0.2"/>
    <n v="8.6352000000000011"/>
  </r>
  <r>
    <n v="6361"/>
    <x v="3174"/>
    <x v="1"/>
    <x v="895"/>
    <d v="2012-12-15T00:00:00"/>
    <s v="Standard Class"/>
    <x v="763"/>
    <s v="Frank Carlisle"/>
    <x v="2"/>
    <s v="United States"/>
    <s v="Los Angeles"/>
    <x v="1"/>
    <n v="90032"/>
    <x v="1"/>
    <x v="1473"/>
    <x v="1"/>
    <x v="6"/>
    <x v="1451"/>
    <n v="56.3"/>
    <n v="2"/>
    <n v="0"/>
    <n v="15.764000000000003"/>
  </r>
  <r>
    <n v="6362"/>
    <x v="3175"/>
    <x v="2"/>
    <x v="641"/>
    <d v="2011-11-30T00:00:00"/>
    <s v="Standard Class"/>
    <x v="339"/>
    <s v="Sanjit Engle"/>
    <x v="0"/>
    <s v="United States"/>
    <s v="Springfield"/>
    <x v="21"/>
    <n v="97477"/>
    <x v="1"/>
    <x v="1583"/>
    <x v="1"/>
    <x v="6"/>
    <x v="1565"/>
    <n v="51.016000000000005"/>
    <n v="7"/>
    <n v="0.2"/>
    <n v="8.2900999999999954"/>
  </r>
  <r>
    <n v="6363"/>
    <x v="3176"/>
    <x v="3"/>
    <x v="610"/>
    <d v="2014-11-26T00:00:00"/>
    <s v="Standard Class"/>
    <x v="237"/>
    <s v="Chloris Kastensmidt"/>
    <x v="0"/>
    <s v="United States"/>
    <s v="Renton"/>
    <x v="4"/>
    <n v="98059"/>
    <x v="1"/>
    <x v="443"/>
    <x v="1"/>
    <x v="8"/>
    <x v="438"/>
    <n v="150.80000000000001"/>
    <n v="5"/>
    <n v="0.2"/>
    <n v="56.55"/>
  </r>
  <r>
    <n v="6364"/>
    <x v="3176"/>
    <x v="3"/>
    <x v="610"/>
    <d v="2014-11-26T00:00:00"/>
    <s v="Standard Class"/>
    <x v="237"/>
    <s v="Chloris Kastensmidt"/>
    <x v="0"/>
    <s v="United States"/>
    <s v="Renton"/>
    <x v="4"/>
    <n v="98059"/>
    <x v="1"/>
    <x v="1782"/>
    <x v="2"/>
    <x v="15"/>
    <x v="1763"/>
    <n v="1039.992"/>
    <n v="1"/>
    <n v="0.2"/>
    <n v="103.99920000000003"/>
  </r>
  <r>
    <n v="6365"/>
    <x v="3176"/>
    <x v="3"/>
    <x v="610"/>
    <d v="2014-11-26T00:00:00"/>
    <s v="Standard Class"/>
    <x v="237"/>
    <s v="Chloris Kastensmidt"/>
    <x v="0"/>
    <s v="United States"/>
    <s v="Renton"/>
    <x v="4"/>
    <n v="98059"/>
    <x v="1"/>
    <x v="1723"/>
    <x v="1"/>
    <x v="10"/>
    <x v="1701"/>
    <n v="51.84"/>
    <n v="8"/>
    <n v="0"/>
    <n v="24.883200000000002"/>
  </r>
  <r>
    <n v="6366"/>
    <x v="3177"/>
    <x v="3"/>
    <x v="1095"/>
    <d v="2014-04-06T00:00:00"/>
    <s v="First Class"/>
    <x v="284"/>
    <s v="Darrin Sayre"/>
    <x v="2"/>
    <s v="United States"/>
    <s v="New York City"/>
    <x v="15"/>
    <n v="10009"/>
    <x v="3"/>
    <x v="1783"/>
    <x v="2"/>
    <x v="7"/>
    <x v="1764"/>
    <n v="41.22"/>
    <n v="1"/>
    <n v="0"/>
    <n v="11.1294"/>
  </r>
  <r>
    <n v="6367"/>
    <x v="3177"/>
    <x v="3"/>
    <x v="1095"/>
    <d v="2014-04-06T00:00:00"/>
    <s v="First Class"/>
    <x v="284"/>
    <s v="Darrin Sayre"/>
    <x v="2"/>
    <s v="United States"/>
    <s v="New York City"/>
    <x v="15"/>
    <n v="10009"/>
    <x v="3"/>
    <x v="262"/>
    <x v="1"/>
    <x v="14"/>
    <x v="259"/>
    <n v="240.37"/>
    <n v="1"/>
    <n v="0"/>
    <n v="7.2111000000000161"/>
  </r>
  <r>
    <n v="6368"/>
    <x v="3177"/>
    <x v="3"/>
    <x v="1095"/>
    <d v="2014-04-06T00:00:00"/>
    <s v="First Class"/>
    <x v="284"/>
    <s v="Darrin Sayre"/>
    <x v="2"/>
    <s v="United States"/>
    <s v="New York City"/>
    <x v="15"/>
    <n v="10009"/>
    <x v="3"/>
    <x v="476"/>
    <x v="2"/>
    <x v="7"/>
    <x v="472"/>
    <n v="119.02"/>
    <n v="2"/>
    <n v="0"/>
    <n v="33.325600000000009"/>
  </r>
  <r>
    <n v="6369"/>
    <x v="3178"/>
    <x v="3"/>
    <x v="240"/>
    <d v="2014-05-25T00:00:00"/>
    <s v="Standard Class"/>
    <x v="193"/>
    <s v="Sue Ann Reed"/>
    <x v="0"/>
    <s v="United States"/>
    <s v="San Jose"/>
    <x v="1"/>
    <n v="95123"/>
    <x v="1"/>
    <x v="1197"/>
    <x v="1"/>
    <x v="8"/>
    <x v="1173"/>
    <n v="133.12"/>
    <n v="5"/>
    <n v="0.2"/>
    <n v="49.92"/>
  </r>
  <r>
    <n v="6370"/>
    <x v="3179"/>
    <x v="0"/>
    <x v="339"/>
    <d v="2013-10-08T00:00:00"/>
    <s v="Standard Class"/>
    <x v="734"/>
    <s v="Tracy Poddar"/>
    <x v="1"/>
    <s v="United States"/>
    <s v="Grand Prairie"/>
    <x v="5"/>
    <n v="75051"/>
    <x v="2"/>
    <x v="285"/>
    <x v="0"/>
    <x v="5"/>
    <x v="282"/>
    <n v="38.08"/>
    <n v="5"/>
    <n v="0.6"/>
    <n v="-29.512000000000008"/>
  </r>
  <r>
    <n v="6371"/>
    <x v="3180"/>
    <x v="0"/>
    <x v="831"/>
    <d v="2013-11-22T00:00:00"/>
    <s v="Same Day"/>
    <x v="451"/>
    <s v="Julie Kriz"/>
    <x v="2"/>
    <s v="United States"/>
    <s v="New York City"/>
    <x v="15"/>
    <n v="10009"/>
    <x v="3"/>
    <x v="1531"/>
    <x v="0"/>
    <x v="0"/>
    <x v="1509"/>
    <n v="113.56800000000001"/>
    <n v="2"/>
    <n v="0.2"/>
    <n v="12.776399999999988"/>
  </r>
  <r>
    <n v="6372"/>
    <x v="3181"/>
    <x v="3"/>
    <x v="621"/>
    <d v="2014-10-06T00:00:00"/>
    <s v="Second Class"/>
    <x v="254"/>
    <s v="Chuck Clark"/>
    <x v="2"/>
    <s v="United States"/>
    <s v="New York City"/>
    <x v="15"/>
    <n v="10009"/>
    <x v="3"/>
    <x v="107"/>
    <x v="0"/>
    <x v="5"/>
    <x v="107"/>
    <n v="83.92"/>
    <n v="4"/>
    <n v="0"/>
    <n v="21.819200000000002"/>
  </r>
  <r>
    <n v="6373"/>
    <x v="3181"/>
    <x v="3"/>
    <x v="621"/>
    <d v="2014-10-06T00:00:00"/>
    <s v="Second Class"/>
    <x v="254"/>
    <s v="Chuck Clark"/>
    <x v="2"/>
    <s v="United States"/>
    <s v="New York City"/>
    <x v="15"/>
    <n v="10009"/>
    <x v="3"/>
    <x v="790"/>
    <x v="1"/>
    <x v="6"/>
    <x v="780"/>
    <n v="6.63"/>
    <n v="3"/>
    <n v="0"/>
    <n v="3.1160999999999999"/>
  </r>
  <r>
    <n v="6374"/>
    <x v="3181"/>
    <x v="3"/>
    <x v="621"/>
    <d v="2014-10-06T00:00:00"/>
    <s v="Second Class"/>
    <x v="254"/>
    <s v="Chuck Clark"/>
    <x v="2"/>
    <s v="United States"/>
    <s v="New York City"/>
    <x v="15"/>
    <n v="10009"/>
    <x v="3"/>
    <x v="695"/>
    <x v="2"/>
    <x v="11"/>
    <x v="688"/>
    <n v="371.96999999999997"/>
    <n v="3"/>
    <n v="0"/>
    <n v="66.954599999999971"/>
  </r>
  <r>
    <n v="6375"/>
    <x v="3182"/>
    <x v="2"/>
    <x v="333"/>
    <d v="2011-05-03T00:00:00"/>
    <s v="Standard Class"/>
    <x v="156"/>
    <s v="Laura Armstrong"/>
    <x v="1"/>
    <s v="United States"/>
    <s v="Memphis"/>
    <x v="18"/>
    <n v="38109"/>
    <x v="0"/>
    <x v="654"/>
    <x v="0"/>
    <x v="1"/>
    <x v="648"/>
    <n v="561.58400000000006"/>
    <n v="2"/>
    <n v="0.2"/>
    <n v="70.197999999999922"/>
  </r>
  <r>
    <n v="6376"/>
    <x v="3182"/>
    <x v="2"/>
    <x v="333"/>
    <d v="2011-05-03T00:00:00"/>
    <s v="Standard Class"/>
    <x v="156"/>
    <s v="Laura Armstrong"/>
    <x v="1"/>
    <s v="United States"/>
    <s v="Memphis"/>
    <x v="18"/>
    <n v="38109"/>
    <x v="0"/>
    <x v="352"/>
    <x v="1"/>
    <x v="4"/>
    <x v="348"/>
    <n v="99.920000000000016"/>
    <n v="5"/>
    <n v="0.2"/>
    <n v="-1.249000000000013"/>
  </r>
  <r>
    <n v="6377"/>
    <x v="3183"/>
    <x v="0"/>
    <x v="877"/>
    <d v="2013-10-11T00:00:00"/>
    <s v="First Class"/>
    <x v="585"/>
    <s v="Arthur Wiediger"/>
    <x v="2"/>
    <s v="United States"/>
    <s v="Philadelphia"/>
    <x v="9"/>
    <n v="19143"/>
    <x v="3"/>
    <x v="85"/>
    <x v="1"/>
    <x v="2"/>
    <x v="85"/>
    <n v="4.9280000000000008"/>
    <n v="2"/>
    <n v="0.2"/>
    <n v="1.7247999999999997"/>
  </r>
  <r>
    <n v="6378"/>
    <x v="3184"/>
    <x v="0"/>
    <x v="272"/>
    <d v="2013-12-23T00:00:00"/>
    <s v="Standard Class"/>
    <x v="546"/>
    <s v="Benjamin Patterson"/>
    <x v="0"/>
    <s v="United States"/>
    <s v="Los Angeles"/>
    <x v="1"/>
    <n v="90004"/>
    <x v="1"/>
    <x v="1256"/>
    <x v="0"/>
    <x v="5"/>
    <x v="1231"/>
    <n v="14.76"/>
    <n v="2"/>
    <n v="0"/>
    <n v="4.2803999999999984"/>
  </r>
  <r>
    <n v="6379"/>
    <x v="3185"/>
    <x v="3"/>
    <x v="318"/>
    <d v="2014-04-15T00:00:00"/>
    <s v="Standard Class"/>
    <x v="748"/>
    <s v="Dennis Bolton"/>
    <x v="2"/>
    <s v="United States"/>
    <s v="Waterbury"/>
    <x v="29"/>
    <n v="6708"/>
    <x v="3"/>
    <x v="409"/>
    <x v="2"/>
    <x v="11"/>
    <x v="404"/>
    <n v="99.99"/>
    <n v="1"/>
    <n v="0"/>
    <n v="41.995800000000003"/>
  </r>
  <r>
    <n v="6380"/>
    <x v="3185"/>
    <x v="3"/>
    <x v="318"/>
    <d v="2014-04-15T00:00:00"/>
    <s v="Standard Class"/>
    <x v="748"/>
    <s v="Dennis Bolton"/>
    <x v="2"/>
    <s v="United States"/>
    <s v="Waterbury"/>
    <x v="29"/>
    <n v="6708"/>
    <x v="3"/>
    <x v="1277"/>
    <x v="1"/>
    <x v="4"/>
    <x v="1253"/>
    <n v="286.14999999999998"/>
    <n v="5"/>
    <n v="0"/>
    <n v="71.537499999999994"/>
  </r>
  <r>
    <n v="6381"/>
    <x v="3186"/>
    <x v="2"/>
    <x v="918"/>
    <d v="2011-04-13T00:00:00"/>
    <s v="Standard Class"/>
    <x v="480"/>
    <s v="Pauline Chand"/>
    <x v="2"/>
    <s v="United States"/>
    <s v="Chandler"/>
    <x v="16"/>
    <n v="85224"/>
    <x v="1"/>
    <x v="1506"/>
    <x v="1"/>
    <x v="13"/>
    <x v="1484"/>
    <n v="49.792000000000002"/>
    <n v="8"/>
    <n v="0.2"/>
    <n v="-11.825600000000001"/>
  </r>
  <r>
    <n v="6382"/>
    <x v="3187"/>
    <x v="0"/>
    <x v="892"/>
    <d v="2013-04-03T00:00:00"/>
    <s v="Standard Class"/>
    <x v="180"/>
    <s v="Troy Blackwell"/>
    <x v="0"/>
    <s v="United States"/>
    <s v="Springfield"/>
    <x v="24"/>
    <n v="45503"/>
    <x v="3"/>
    <x v="574"/>
    <x v="0"/>
    <x v="0"/>
    <x v="569"/>
    <n v="299.97499999999997"/>
    <n v="5"/>
    <n v="0.5"/>
    <n v="-167.98600000000002"/>
  </r>
  <r>
    <n v="6383"/>
    <x v="3187"/>
    <x v="0"/>
    <x v="892"/>
    <d v="2013-04-03T00:00:00"/>
    <s v="Standard Class"/>
    <x v="180"/>
    <s v="Troy Blackwell"/>
    <x v="0"/>
    <s v="United States"/>
    <s v="Springfield"/>
    <x v="24"/>
    <n v="45503"/>
    <x v="3"/>
    <x v="1326"/>
    <x v="2"/>
    <x v="7"/>
    <x v="1303"/>
    <n v="158.37599999999998"/>
    <n v="4"/>
    <n v="0.4"/>
    <n v="-36.954399999999993"/>
  </r>
  <r>
    <n v="6384"/>
    <x v="3188"/>
    <x v="3"/>
    <x v="787"/>
    <d v="2014-01-19T00:00:00"/>
    <s v="First Class"/>
    <x v="621"/>
    <s v="Tim Brockman"/>
    <x v="0"/>
    <s v="United States"/>
    <s v="Austin"/>
    <x v="5"/>
    <n v="78745"/>
    <x v="2"/>
    <x v="800"/>
    <x v="1"/>
    <x v="8"/>
    <x v="790"/>
    <n v="32.783999999999992"/>
    <n v="4"/>
    <n v="0.8"/>
    <n v="-52.454400000000007"/>
  </r>
  <r>
    <n v="6385"/>
    <x v="3188"/>
    <x v="3"/>
    <x v="787"/>
    <d v="2014-01-19T00:00:00"/>
    <s v="First Class"/>
    <x v="621"/>
    <s v="Tim Brockman"/>
    <x v="0"/>
    <s v="United States"/>
    <s v="Austin"/>
    <x v="5"/>
    <n v="78745"/>
    <x v="2"/>
    <x v="246"/>
    <x v="2"/>
    <x v="11"/>
    <x v="244"/>
    <n v="47.984000000000002"/>
    <n v="2"/>
    <n v="0.2"/>
    <n v="14.395200000000004"/>
  </r>
  <r>
    <n v="6386"/>
    <x v="3188"/>
    <x v="3"/>
    <x v="787"/>
    <d v="2014-01-19T00:00:00"/>
    <s v="First Class"/>
    <x v="621"/>
    <s v="Tim Brockman"/>
    <x v="0"/>
    <s v="United States"/>
    <s v="Austin"/>
    <x v="5"/>
    <n v="78745"/>
    <x v="2"/>
    <x v="1599"/>
    <x v="2"/>
    <x v="11"/>
    <x v="1582"/>
    <n v="62.591999999999999"/>
    <n v="8"/>
    <n v="0.2"/>
    <n v="13.300799999999999"/>
  </r>
  <r>
    <n v="6387"/>
    <x v="3188"/>
    <x v="3"/>
    <x v="787"/>
    <d v="2014-01-19T00:00:00"/>
    <s v="First Class"/>
    <x v="621"/>
    <s v="Tim Brockman"/>
    <x v="0"/>
    <s v="United States"/>
    <s v="Austin"/>
    <x v="5"/>
    <n v="78745"/>
    <x v="2"/>
    <x v="410"/>
    <x v="1"/>
    <x v="8"/>
    <x v="405"/>
    <n v="4.2759999999999989"/>
    <n v="1"/>
    <n v="0.8"/>
    <n v="-6.6278000000000006"/>
  </r>
  <r>
    <n v="6388"/>
    <x v="3189"/>
    <x v="2"/>
    <x v="1106"/>
    <d v="2011-02-05T00:00:00"/>
    <s v="Standard Class"/>
    <x v="160"/>
    <s v="Mike Vittorini"/>
    <x v="0"/>
    <s v="United States"/>
    <s v="Detroit"/>
    <x v="12"/>
    <n v="48234"/>
    <x v="2"/>
    <x v="523"/>
    <x v="1"/>
    <x v="10"/>
    <x v="518"/>
    <n v="10.56"/>
    <n v="2"/>
    <n v="0"/>
    <n v="4.7519999999999998"/>
  </r>
  <r>
    <n v="6389"/>
    <x v="3189"/>
    <x v="2"/>
    <x v="1106"/>
    <d v="2011-02-05T00:00:00"/>
    <s v="Standard Class"/>
    <x v="160"/>
    <s v="Mike Vittorini"/>
    <x v="0"/>
    <s v="United States"/>
    <s v="Detroit"/>
    <x v="12"/>
    <n v="48234"/>
    <x v="2"/>
    <x v="156"/>
    <x v="1"/>
    <x v="4"/>
    <x v="155"/>
    <n v="229.94"/>
    <n v="2"/>
    <n v="0"/>
    <n v="6.8982000000000028"/>
  </r>
  <r>
    <n v="6390"/>
    <x v="3190"/>
    <x v="1"/>
    <x v="1107"/>
    <d v="2012-02-11T00:00:00"/>
    <s v="Standard Class"/>
    <x v="460"/>
    <s v="Damala Kotsonis"/>
    <x v="1"/>
    <s v="United States"/>
    <s v="Springfield"/>
    <x v="17"/>
    <n v="22153"/>
    <x v="0"/>
    <x v="633"/>
    <x v="1"/>
    <x v="12"/>
    <x v="627"/>
    <n v="311.14999999999998"/>
    <n v="5"/>
    <n v="0"/>
    <n v="146.24049999999997"/>
  </r>
  <r>
    <n v="6391"/>
    <x v="3190"/>
    <x v="1"/>
    <x v="1107"/>
    <d v="2012-02-11T00:00:00"/>
    <s v="Standard Class"/>
    <x v="460"/>
    <s v="Damala Kotsonis"/>
    <x v="1"/>
    <s v="United States"/>
    <s v="Springfield"/>
    <x v="17"/>
    <n v="22153"/>
    <x v="0"/>
    <x v="219"/>
    <x v="1"/>
    <x v="10"/>
    <x v="218"/>
    <n v="12.96"/>
    <n v="2"/>
    <n v="0"/>
    <n v="6.3504000000000005"/>
  </r>
  <r>
    <n v="6392"/>
    <x v="3191"/>
    <x v="0"/>
    <x v="882"/>
    <d v="2013-12-20T00:00:00"/>
    <s v="Standard Class"/>
    <x v="7"/>
    <s v="Pete Kriz"/>
    <x v="0"/>
    <s v="United States"/>
    <s v="New York City"/>
    <x v="15"/>
    <n v="10011"/>
    <x v="3"/>
    <x v="1490"/>
    <x v="1"/>
    <x v="10"/>
    <x v="1468"/>
    <n v="14.62"/>
    <n v="2"/>
    <n v="0"/>
    <n v="6.7251999999999992"/>
  </r>
  <r>
    <n v="6393"/>
    <x v="3191"/>
    <x v="0"/>
    <x v="882"/>
    <d v="2013-12-20T00:00:00"/>
    <s v="Standard Class"/>
    <x v="7"/>
    <s v="Pete Kriz"/>
    <x v="0"/>
    <s v="United States"/>
    <s v="New York City"/>
    <x v="15"/>
    <n v="10011"/>
    <x v="3"/>
    <x v="1186"/>
    <x v="1"/>
    <x v="2"/>
    <x v="1163"/>
    <n v="5.76"/>
    <n v="2"/>
    <n v="0"/>
    <n v="2.8224"/>
  </r>
  <r>
    <n v="6394"/>
    <x v="3191"/>
    <x v="0"/>
    <x v="882"/>
    <d v="2013-12-20T00:00:00"/>
    <s v="Standard Class"/>
    <x v="7"/>
    <s v="Pete Kriz"/>
    <x v="0"/>
    <s v="United States"/>
    <s v="New York City"/>
    <x v="15"/>
    <n v="10011"/>
    <x v="3"/>
    <x v="110"/>
    <x v="1"/>
    <x v="13"/>
    <x v="110"/>
    <n v="21.48"/>
    <n v="6"/>
    <n v="0"/>
    <n v="10.5252"/>
  </r>
  <r>
    <n v="6395"/>
    <x v="3191"/>
    <x v="0"/>
    <x v="882"/>
    <d v="2013-12-20T00:00:00"/>
    <s v="Standard Class"/>
    <x v="7"/>
    <s v="Pete Kriz"/>
    <x v="0"/>
    <s v="United States"/>
    <s v="New York City"/>
    <x v="15"/>
    <n v="10011"/>
    <x v="3"/>
    <x v="1071"/>
    <x v="0"/>
    <x v="5"/>
    <x v="1051"/>
    <n v="396.92"/>
    <n v="4"/>
    <n v="0"/>
    <n v="198.46"/>
  </r>
  <r>
    <n v="6396"/>
    <x v="3191"/>
    <x v="0"/>
    <x v="882"/>
    <d v="2013-12-20T00:00:00"/>
    <s v="Standard Class"/>
    <x v="7"/>
    <s v="Pete Kriz"/>
    <x v="0"/>
    <s v="United States"/>
    <s v="New York City"/>
    <x v="15"/>
    <n v="10011"/>
    <x v="3"/>
    <x v="456"/>
    <x v="1"/>
    <x v="4"/>
    <x v="452"/>
    <n v="17.149999999999999"/>
    <n v="1"/>
    <n v="0"/>
    <n v="4.6304999999999996"/>
  </r>
  <r>
    <n v="6397"/>
    <x v="3191"/>
    <x v="0"/>
    <x v="882"/>
    <d v="2013-12-20T00:00:00"/>
    <s v="Standard Class"/>
    <x v="7"/>
    <s v="Pete Kriz"/>
    <x v="0"/>
    <s v="United States"/>
    <s v="New York City"/>
    <x v="15"/>
    <n v="10011"/>
    <x v="3"/>
    <x v="1784"/>
    <x v="1"/>
    <x v="8"/>
    <x v="1765"/>
    <n v="23.12"/>
    <n v="2"/>
    <n v="0.2"/>
    <n v="7.8029999999999982"/>
  </r>
  <r>
    <n v="6398"/>
    <x v="3192"/>
    <x v="3"/>
    <x v="1108"/>
    <d v="2014-11-05T00:00:00"/>
    <s v="Standard Class"/>
    <x v="571"/>
    <s v="Adrian Hane"/>
    <x v="2"/>
    <s v="United States"/>
    <s v="Dallas"/>
    <x v="5"/>
    <n v="75217"/>
    <x v="2"/>
    <x v="279"/>
    <x v="1"/>
    <x v="6"/>
    <x v="276"/>
    <n v="5.2480000000000002"/>
    <n v="2"/>
    <n v="0.2"/>
    <n v="0.59039999999999915"/>
  </r>
  <r>
    <n v="6399"/>
    <x v="3193"/>
    <x v="3"/>
    <x v="634"/>
    <d v="2014-08-13T00:00:00"/>
    <s v="Standard Class"/>
    <x v="39"/>
    <s v="Gary Mitchum"/>
    <x v="2"/>
    <s v="United States"/>
    <s v="Concord"/>
    <x v="38"/>
    <n v="3301"/>
    <x v="3"/>
    <x v="1405"/>
    <x v="2"/>
    <x v="7"/>
    <x v="1383"/>
    <n v="824.95"/>
    <n v="5"/>
    <n v="0"/>
    <n v="247.48499999999993"/>
  </r>
  <r>
    <n v="6400"/>
    <x v="3193"/>
    <x v="3"/>
    <x v="634"/>
    <d v="2014-08-13T00:00:00"/>
    <s v="Standard Class"/>
    <x v="39"/>
    <s v="Gary Mitchum"/>
    <x v="2"/>
    <s v="United States"/>
    <s v="Concord"/>
    <x v="38"/>
    <n v="3301"/>
    <x v="3"/>
    <x v="1038"/>
    <x v="1"/>
    <x v="2"/>
    <x v="1019"/>
    <n v="24.64"/>
    <n v="8"/>
    <n v="0"/>
    <n v="11.827199999999999"/>
  </r>
  <r>
    <n v="6401"/>
    <x v="3193"/>
    <x v="3"/>
    <x v="634"/>
    <d v="2014-08-13T00:00:00"/>
    <s v="Standard Class"/>
    <x v="39"/>
    <s v="Gary Mitchum"/>
    <x v="2"/>
    <s v="United States"/>
    <s v="Concord"/>
    <x v="38"/>
    <n v="3301"/>
    <x v="3"/>
    <x v="108"/>
    <x v="1"/>
    <x v="6"/>
    <x v="108"/>
    <n v="227.88"/>
    <n v="6"/>
    <n v="0"/>
    <n v="68.363999999999976"/>
  </r>
  <r>
    <n v="6402"/>
    <x v="3194"/>
    <x v="3"/>
    <x v="1109"/>
    <d v="2014-06-01T00:00:00"/>
    <s v="First Class"/>
    <x v="232"/>
    <s v="Bruce Degenhardt"/>
    <x v="0"/>
    <s v="United States"/>
    <s v="Lafayette"/>
    <x v="28"/>
    <n v="70506"/>
    <x v="0"/>
    <x v="1119"/>
    <x v="0"/>
    <x v="0"/>
    <x v="1098"/>
    <n v="241.96"/>
    <n v="2"/>
    <n v="0"/>
    <n v="33.874400000000009"/>
  </r>
  <r>
    <n v="6403"/>
    <x v="3194"/>
    <x v="3"/>
    <x v="1109"/>
    <d v="2014-06-01T00:00:00"/>
    <s v="First Class"/>
    <x v="232"/>
    <s v="Bruce Degenhardt"/>
    <x v="0"/>
    <s v="United States"/>
    <s v="Lafayette"/>
    <x v="28"/>
    <n v="70506"/>
    <x v="0"/>
    <x v="1065"/>
    <x v="1"/>
    <x v="8"/>
    <x v="1045"/>
    <n v="3.89"/>
    <n v="1"/>
    <n v="0"/>
    <n v="1.8672"/>
  </r>
  <r>
    <n v="6404"/>
    <x v="3194"/>
    <x v="3"/>
    <x v="1109"/>
    <d v="2014-06-01T00:00:00"/>
    <s v="First Class"/>
    <x v="232"/>
    <s v="Bruce Degenhardt"/>
    <x v="0"/>
    <s v="United States"/>
    <s v="Lafayette"/>
    <x v="28"/>
    <n v="70506"/>
    <x v="0"/>
    <x v="1565"/>
    <x v="0"/>
    <x v="5"/>
    <x v="1547"/>
    <n v="8.01"/>
    <n v="3"/>
    <n v="0"/>
    <n v="3.0438000000000001"/>
  </r>
  <r>
    <n v="6405"/>
    <x v="3195"/>
    <x v="1"/>
    <x v="672"/>
    <d v="2012-12-05T00:00:00"/>
    <s v="Standard Class"/>
    <x v="528"/>
    <s v="Raymond Messe"/>
    <x v="0"/>
    <s v="United States"/>
    <s v="Raleigh"/>
    <x v="3"/>
    <n v="27604"/>
    <x v="0"/>
    <x v="1192"/>
    <x v="2"/>
    <x v="7"/>
    <x v="1168"/>
    <n v="177.48000000000002"/>
    <n v="3"/>
    <n v="0.2"/>
    <n v="19.966499999999982"/>
  </r>
  <r>
    <n v="6406"/>
    <x v="3196"/>
    <x v="3"/>
    <x v="515"/>
    <d v="2014-09-03T00:00:00"/>
    <s v="Second Class"/>
    <x v="308"/>
    <s v="Bart Watters"/>
    <x v="1"/>
    <s v="United States"/>
    <s v="Spokane"/>
    <x v="4"/>
    <n v="99207"/>
    <x v="1"/>
    <x v="406"/>
    <x v="0"/>
    <x v="1"/>
    <x v="402"/>
    <n v="569.5680000000001"/>
    <n v="2"/>
    <n v="0.2"/>
    <n v="7.119599999999906"/>
  </r>
  <r>
    <n v="6407"/>
    <x v="3196"/>
    <x v="3"/>
    <x v="515"/>
    <d v="2014-09-03T00:00:00"/>
    <s v="Second Class"/>
    <x v="308"/>
    <s v="Bart Watters"/>
    <x v="1"/>
    <s v="United States"/>
    <s v="Spokane"/>
    <x v="4"/>
    <n v="99207"/>
    <x v="1"/>
    <x v="80"/>
    <x v="1"/>
    <x v="4"/>
    <x v="80"/>
    <n v="149.73000000000002"/>
    <n v="7"/>
    <n v="0"/>
    <n v="43.421699999999994"/>
  </r>
  <r>
    <n v="6408"/>
    <x v="3197"/>
    <x v="3"/>
    <x v="304"/>
    <d v="2014-05-16T00:00:00"/>
    <s v="First Class"/>
    <x v="218"/>
    <s v="Greg Tran"/>
    <x v="0"/>
    <s v="United States"/>
    <s v="Houston"/>
    <x v="5"/>
    <n v="77041"/>
    <x v="2"/>
    <x v="1189"/>
    <x v="0"/>
    <x v="1"/>
    <x v="1166"/>
    <n v="899.43"/>
    <n v="5"/>
    <n v="0.3"/>
    <n v="-12.84900000000016"/>
  </r>
  <r>
    <n v="6409"/>
    <x v="3197"/>
    <x v="3"/>
    <x v="304"/>
    <d v="2014-05-16T00:00:00"/>
    <s v="First Class"/>
    <x v="218"/>
    <s v="Greg Tran"/>
    <x v="0"/>
    <s v="United States"/>
    <s v="Houston"/>
    <x v="5"/>
    <n v="77041"/>
    <x v="2"/>
    <x v="1175"/>
    <x v="1"/>
    <x v="6"/>
    <x v="1152"/>
    <n v="46.2"/>
    <n v="5"/>
    <n v="0.2"/>
    <n v="5.7749999999999986"/>
  </r>
  <r>
    <n v="6410"/>
    <x v="3197"/>
    <x v="3"/>
    <x v="304"/>
    <d v="2014-05-16T00:00:00"/>
    <s v="First Class"/>
    <x v="218"/>
    <s v="Greg Tran"/>
    <x v="0"/>
    <s v="United States"/>
    <s v="Houston"/>
    <x v="5"/>
    <n v="77041"/>
    <x v="2"/>
    <x v="1785"/>
    <x v="1"/>
    <x v="10"/>
    <x v="1766"/>
    <n v="47.952000000000005"/>
    <n v="3"/>
    <n v="0.2"/>
    <n v="16.183799999999998"/>
  </r>
  <r>
    <n v="6411"/>
    <x v="3197"/>
    <x v="3"/>
    <x v="304"/>
    <d v="2014-05-16T00:00:00"/>
    <s v="First Class"/>
    <x v="218"/>
    <s v="Greg Tran"/>
    <x v="0"/>
    <s v="United States"/>
    <s v="Houston"/>
    <x v="5"/>
    <n v="77041"/>
    <x v="2"/>
    <x v="1557"/>
    <x v="2"/>
    <x v="7"/>
    <x v="1537"/>
    <n v="7.9920000000000009"/>
    <n v="1"/>
    <n v="0.2"/>
    <n v="0.69930000000000003"/>
  </r>
  <r>
    <n v="6412"/>
    <x v="3197"/>
    <x v="3"/>
    <x v="304"/>
    <d v="2014-05-16T00:00:00"/>
    <s v="First Class"/>
    <x v="218"/>
    <s v="Greg Tran"/>
    <x v="0"/>
    <s v="United States"/>
    <s v="Houston"/>
    <x v="5"/>
    <n v="77041"/>
    <x v="2"/>
    <x v="1684"/>
    <x v="1"/>
    <x v="10"/>
    <x v="1663"/>
    <n v="76.864000000000004"/>
    <n v="2"/>
    <n v="0.2"/>
    <n v="26.902399999999993"/>
  </r>
  <r>
    <n v="6413"/>
    <x v="3198"/>
    <x v="3"/>
    <x v="629"/>
    <d v="2014-08-24T00:00:00"/>
    <s v="Standard Class"/>
    <x v="571"/>
    <s v="Adrian Hane"/>
    <x v="2"/>
    <s v="United States"/>
    <s v="Louisville"/>
    <x v="0"/>
    <n v="40214"/>
    <x v="0"/>
    <x v="141"/>
    <x v="1"/>
    <x v="8"/>
    <x v="141"/>
    <n v="102.93"/>
    <n v="3"/>
    <n v="0"/>
    <n v="48.377100000000006"/>
  </r>
  <r>
    <n v="6414"/>
    <x v="3198"/>
    <x v="3"/>
    <x v="629"/>
    <d v="2014-08-24T00:00:00"/>
    <s v="Standard Class"/>
    <x v="571"/>
    <s v="Adrian Hane"/>
    <x v="2"/>
    <s v="United States"/>
    <s v="Louisville"/>
    <x v="0"/>
    <n v="40214"/>
    <x v="0"/>
    <x v="960"/>
    <x v="2"/>
    <x v="11"/>
    <x v="944"/>
    <n v="98.16"/>
    <n v="6"/>
    <n v="0"/>
    <n v="9.8159999999999954"/>
  </r>
  <r>
    <n v="6415"/>
    <x v="3199"/>
    <x v="3"/>
    <x v="468"/>
    <d v="2014-11-15T00:00:00"/>
    <s v="Second Class"/>
    <x v="660"/>
    <s v="Daniel Raglin"/>
    <x v="2"/>
    <s v="United States"/>
    <s v="Hollywood"/>
    <x v="2"/>
    <n v="33021"/>
    <x v="0"/>
    <x v="1736"/>
    <x v="1"/>
    <x v="8"/>
    <x v="1716"/>
    <n v="11.520000000000001"/>
    <n v="5"/>
    <n v="0.7"/>
    <n v="-7.6799999999999962"/>
  </r>
  <r>
    <n v="6416"/>
    <x v="3200"/>
    <x v="3"/>
    <x v="170"/>
    <d v="2014-08-22T00:00:00"/>
    <s v="Same Day"/>
    <x v="393"/>
    <s v="Dionis Lloyd"/>
    <x v="1"/>
    <s v="United States"/>
    <s v="Chandler"/>
    <x v="16"/>
    <n v="85224"/>
    <x v="1"/>
    <x v="656"/>
    <x v="1"/>
    <x v="10"/>
    <x v="650"/>
    <n v="83.88"/>
    <n v="1"/>
    <n v="0.2"/>
    <n v="29.357999999999997"/>
  </r>
  <r>
    <n v="6417"/>
    <x v="3201"/>
    <x v="0"/>
    <x v="387"/>
    <d v="2013-03-13T00:00:00"/>
    <s v="Standard Class"/>
    <x v="379"/>
    <s v="Brian DeCherney"/>
    <x v="0"/>
    <s v="United States"/>
    <s v="Philadelphia"/>
    <x v="9"/>
    <n v="19120"/>
    <x v="3"/>
    <x v="1409"/>
    <x v="2"/>
    <x v="7"/>
    <x v="1387"/>
    <n v="108.57600000000001"/>
    <n v="4"/>
    <n v="0.4"/>
    <n v="-25.334400000000002"/>
  </r>
  <r>
    <n v="6418"/>
    <x v="3201"/>
    <x v="0"/>
    <x v="387"/>
    <d v="2013-03-13T00:00:00"/>
    <s v="Standard Class"/>
    <x v="379"/>
    <s v="Brian DeCherney"/>
    <x v="0"/>
    <s v="United States"/>
    <s v="Philadelphia"/>
    <x v="9"/>
    <n v="19120"/>
    <x v="3"/>
    <x v="1028"/>
    <x v="1"/>
    <x v="13"/>
    <x v="1010"/>
    <n v="5.9840000000000009"/>
    <n v="2"/>
    <n v="0.2"/>
    <n v="-1.3463999999999998"/>
  </r>
  <r>
    <n v="6419"/>
    <x v="3202"/>
    <x v="0"/>
    <x v="731"/>
    <d v="2013-11-06T00:00:00"/>
    <s v="Standard Class"/>
    <x v="304"/>
    <s v="Helen Wasserman"/>
    <x v="1"/>
    <s v="United States"/>
    <s v="Tulsa"/>
    <x v="26"/>
    <n v="74133"/>
    <x v="2"/>
    <x v="133"/>
    <x v="1"/>
    <x v="14"/>
    <x v="133"/>
    <n v="21.96"/>
    <n v="2"/>
    <n v="0"/>
    <n v="6.1488000000000014"/>
  </r>
  <r>
    <n v="6420"/>
    <x v="3202"/>
    <x v="0"/>
    <x v="731"/>
    <d v="2013-11-06T00:00:00"/>
    <s v="Standard Class"/>
    <x v="304"/>
    <s v="Helen Wasserman"/>
    <x v="1"/>
    <s v="United States"/>
    <s v="Tulsa"/>
    <x v="26"/>
    <n v="74133"/>
    <x v="2"/>
    <x v="1265"/>
    <x v="0"/>
    <x v="1"/>
    <x v="1240"/>
    <n v="368.96999999999997"/>
    <n v="3"/>
    <n v="0"/>
    <n v="81.173400000000001"/>
  </r>
  <r>
    <n v="6421"/>
    <x v="3202"/>
    <x v="0"/>
    <x v="731"/>
    <d v="2013-11-06T00:00:00"/>
    <s v="Standard Class"/>
    <x v="304"/>
    <s v="Helen Wasserman"/>
    <x v="1"/>
    <s v="United States"/>
    <s v="Tulsa"/>
    <x v="26"/>
    <n v="74133"/>
    <x v="2"/>
    <x v="1560"/>
    <x v="1"/>
    <x v="6"/>
    <x v="1541"/>
    <n v="12.39"/>
    <n v="3"/>
    <n v="0"/>
    <n v="3.4692000000000003"/>
  </r>
  <r>
    <n v="6422"/>
    <x v="3202"/>
    <x v="0"/>
    <x v="731"/>
    <d v="2013-11-06T00:00:00"/>
    <s v="Standard Class"/>
    <x v="304"/>
    <s v="Helen Wasserman"/>
    <x v="1"/>
    <s v="United States"/>
    <s v="Tulsa"/>
    <x v="26"/>
    <n v="74133"/>
    <x v="2"/>
    <x v="1439"/>
    <x v="1"/>
    <x v="4"/>
    <x v="1418"/>
    <n v="332.94"/>
    <n v="3"/>
    <n v="0"/>
    <n v="9.9882000000000204"/>
  </r>
  <r>
    <n v="6423"/>
    <x v="3203"/>
    <x v="2"/>
    <x v="711"/>
    <d v="2011-08-01T00:00:00"/>
    <s v="Standard Class"/>
    <x v="705"/>
    <s v="Jack O'Briant"/>
    <x v="1"/>
    <s v="United States"/>
    <s v="Draper"/>
    <x v="7"/>
    <n v="84020"/>
    <x v="1"/>
    <x v="1097"/>
    <x v="2"/>
    <x v="11"/>
    <x v="1078"/>
    <n v="111.93"/>
    <n v="7"/>
    <n v="0"/>
    <n v="34.698299999999996"/>
  </r>
  <r>
    <n v="6424"/>
    <x v="3204"/>
    <x v="1"/>
    <x v="1040"/>
    <d v="2012-10-27T00:00:00"/>
    <s v="First Class"/>
    <x v="372"/>
    <s v="Robert Dilbeck"/>
    <x v="2"/>
    <s v="United States"/>
    <s v="Oakland"/>
    <x v="1"/>
    <n v="94601"/>
    <x v="1"/>
    <x v="367"/>
    <x v="0"/>
    <x v="1"/>
    <x v="363"/>
    <n v="454.27200000000005"/>
    <n v="8"/>
    <n v="0.2"/>
    <n v="-73.819200000000052"/>
  </r>
  <r>
    <n v="6425"/>
    <x v="3205"/>
    <x v="3"/>
    <x v="971"/>
    <d v="2014-08-25T00:00:00"/>
    <s v="Standard Class"/>
    <x v="770"/>
    <s v="Doug O'Connell"/>
    <x v="0"/>
    <s v="United States"/>
    <s v="Lawrence"/>
    <x v="31"/>
    <n v="1841"/>
    <x v="3"/>
    <x v="1553"/>
    <x v="1"/>
    <x v="10"/>
    <x v="1532"/>
    <n v="19.440000000000001"/>
    <n v="3"/>
    <n v="0"/>
    <n v="9.3312000000000008"/>
  </r>
  <r>
    <n v="6426"/>
    <x v="3206"/>
    <x v="0"/>
    <x v="454"/>
    <d v="2013-05-28T00:00:00"/>
    <s v="Standard Class"/>
    <x v="666"/>
    <s v="Christopher Conant"/>
    <x v="0"/>
    <s v="United States"/>
    <s v="Philadelphia"/>
    <x v="9"/>
    <n v="19120"/>
    <x v="3"/>
    <x v="1388"/>
    <x v="2"/>
    <x v="16"/>
    <x v="1365"/>
    <n v="8399.9759999999987"/>
    <n v="4"/>
    <n v="0.4"/>
    <n v="1119.996799999999"/>
  </r>
  <r>
    <n v="6427"/>
    <x v="3206"/>
    <x v="0"/>
    <x v="454"/>
    <d v="2013-05-28T00:00:00"/>
    <s v="Standard Class"/>
    <x v="666"/>
    <s v="Christopher Conant"/>
    <x v="0"/>
    <s v="United States"/>
    <s v="Philadelphia"/>
    <x v="9"/>
    <n v="19120"/>
    <x v="3"/>
    <x v="1786"/>
    <x v="1"/>
    <x v="8"/>
    <x v="1767"/>
    <n v="6.2940000000000014"/>
    <n v="1"/>
    <n v="0.7"/>
    <n v="-4.1959999999999997"/>
  </r>
  <r>
    <n v="6428"/>
    <x v="3206"/>
    <x v="0"/>
    <x v="454"/>
    <d v="2013-05-28T00:00:00"/>
    <s v="Standard Class"/>
    <x v="666"/>
    <s v="Christopher Conant"/>
    <x v="0"/>
    <s v="United States"/>
    <s v="Philadelphia"/>
    <x v="9"/>
    <n v="19120"/>
    <x v="3"/>
    <x v="815"/>
    <x v="1"/>
    <x v="10"/>
    <x v="803"/>
    <n v="10.368000000000002"/>
    <n v="2"/>
    <n v="0.2"/>
    <n v="3.6288"/>
  </r>
  <r>
    <n v="6429"/>
    <x v="3206"/>
    <x v="0"/>
    <x v="454"/>
    <d v="2013-05-28T00:00:00"/>
    <s v="Standard Class"/>
    <x v="666"/>
    <s v="Christopher Conant"/>
    <x v="0"/>
    <s v="United States"/>
    <s v="Philadelphia"/>
    <x v="9"/>
    <n v="19120"/>
    <x v="3"/>
    <x v="1787"/>
    <x v="2"/>
    <x v="7"/>
    <x v="1768"/>
    <n v="122.38199999999999"/>
    <n v="3"/>
    <n v="0.4"/>
    <n v="-24.476399999999998"/>
  </r>
  <r>
    <n v="6430"/>
    <x v="3207"/>
    <x v="2"/>
    <x v="935"/>
    <d v="2011-11-07T00:00:00"/>
    <s v="Standard Class"/>
    <x v="129"/>
    <s v="Shahid Hopkins"/>
    <x v="0"/>
    <s v="United States"/>
    <s v="Jacksonville"/>
    <x v="3"/>
    <n v="28540"/>
    <x v="0"/>
    <x v="720"/>
    <x v="1"/>
    <x v="4"/>
    <x v="712"/>
    <n v="25.983999999999998"/>
    <n v="2"/>
    <n v="0.2"/>
    <n v="-1.6239999999999997"/>
  </r>
  <r>
    <n v="6431"/>
    <x v="3207"/>
    <x v="2"/>
    <x v="935"/>
    <d v="2011-11-07T00:00:00"/>
    <s v="Standard Class"/>
    <x v="129"/>
    <s v="Shahid Hopkins"/>
    <x v="0"/>
    <s v="United States"/>
    <s v="Jacksonville"/>
    <x v="3"/>
    <n v="28540"/>
    <x v="0"/>
    <x v="114"/>
    <x v="0"/>
    <x v="3"/>
    <x v="114"/>
    <n v="945.03600000000006"/>
    <n v="6"/>
    <n v="0.4"/>
    <n v="-299.26140000000009"/>
  </r>
  <r>
    <n v="6432"/>
    <x v="3207"/>
    <x v="2"/>
    <x v="935"/>
    <d v="2011-11-07T00:00:00"/>
    <s v="Standard Class"/>
    <x v="129"/>
    <s v="Shahid Hopkins"/>
    <x v="0"/>
    <s v="United States"/>
    <s v="Jacksonville"/>
    <x v="3"/>
    <n v="28540"/>
    <x v="0"/>
    <x v="1282"/>
    <x v="1"/>
    <x v="8"/>
    <x v="1258"/>
    <n v="14.301000000000002"/>
    <n v="7"/>
    <n v="0.7"/>
    <n v="-10.487400000000001"/>
  </r>
  <r>
    <n v="6433"/>
    <x v="3207"/>
    <x v="2"/>
    <x v="935"/>
    <d v="2011-11-07T00:00:00"/>
    <s v="Standard Class"/>
    <x v="129"/>
    <s v="Shahid Hopkins"/>
    <x v="0"/>
    <s v="United States"/>
    <s v="Jacksonville"/>
    <x v="3"/>
    <n v="28540"/>
    <x v="0"/>
    <x v="1304"/>
    <x v="0"/>
    <x v="5"/>
    <x v="1280"/>
    <n v="410.35199999999998"/>
    <n v="3"/>
    <n v="0.2"/>
    <n v="-51.29400000000004"/>
  </r>
  <r>
    <n v="6434"/>
    <x v="3208"/>
    <x v="1"/>
    <x v="1110"/>
    <d v="2012-04-04T00:00:00"/>
    <s v="Standard Class"/>
    <x v="712"/>
    <s v="Fred Chung"/>
    <x v="1"/>
    <s v="United States"/>
    <s v="Chicago"/>
    <x v="10"/>
    <n v="60610"/>
    <x v="2"/>
    <x v="1017"/>
    <x v="1"/>
    <x v="10"/>
    <x v="999"/>
    <n v="23.52"/>
    <n v="5"/>
    <n v="0.2"/>
    <n v="8.5259999999999998"/>
  </r>
  <r>
    <n v="6435"/>
    <x v="3208"/>
    <x v="1"/>
    <x v="1110"/>
    <d v="2012-04-04T00:00:00"/>
    <s v="Standard Class"/>
    <x v="712"/>
    <s v="Fred Chung"/>
    <x v="1"/>
    <s v="United States"/>
    <s v="Chicago"/>
    <x v="10"/>
    <n v="60610"/>
    <x v="2"/>
    <x v="1409"/>
    <x v="2"/>
    <x v="7"/>
    <x v="1387"/>
    <n v="180.96"/>
    <n v="5"/>
    <n v="0.2"/>
    <n v="13.571999999999996"/>
  </r>
  <r>
    <n v="6436"/>
    <x v="3209"/>
    <x v="3"/>
    <x v="837"/>
    <d v="2014-05-30T00:00:00"/>
    <s v="First Class"/>
    <x v="506"/>
    <s v="James Galang"/>
    <x v="0"/>
    <s v="United States"/>
    <s v="Pocatello"/>
    <x v="45"/>
    <n v="83201"/>
    <x v="1"/>
    <x v="1457"/>
    <x v="0"/>
    <x v="5"/>
    <x v="1434"/>
    <n v="35"/>
    <n v="4"/>
    <n v="0"/>
    <n v="14.700000000000003"/>
  </r>
  <r>
    <n v="6437"/>
    <x v="3209"/>
    <x v="3"/>
    <x v="837"/>
    <d v="2014-05-30T00:00:00"/>
    <s v="First Class"/>
    <x v="506"/>
    <s v="James Galang"/>
    <x v="0"/>
    <s v="United States"/>
    <s v="Pocatello"/>
    <x v="45"/>
    <n v="83201"/>
    <x v="1"/>
    <x v="621"/>
    <x v="1"/>
    <x v="4"/>
    <x v="615"/>
    <n v="477.15000000000003"/>
    <n v="5"/>
    <n v="0"/>
    <n v="28.628999999999962"/>
  </r>
  <r>
    <n v="6438"/>
    <x v="3209"/>
    <x v="3"/>
    <x v="837"/>
    <d v="2014-05-30T00:00:00"/>
    <s v="First Class"/>
    <x v="506"/>
    <s v="James Galang"/>
    <x v="0"/>
    <s v="United States"/>
    <s v="Pocatello"/>
    <x v="45"/>
    <n v="83201"/>
    <x v="1"/>
    <x v="1443"/>
    <x v="2"/>
    <x v="7"/>
    <x v="1422"/>
    <n v="302.37599999999998"/>
    <n v="3"/>
    <n v="0.2"/>
    <n v="22.678200000000018"/>
  </r>
  <r>
    <n v="6439"/>
    <x v="3210"/>
    <x v="3"/>
    <x v="817"/>
    <d v="2014-12-20T00:00:00"/>
    <s v="Standard Class"/>
    <x v="62"/>
    <s v="Lena Creighton"/>
    <x v="0"/>
    <s v="United States"/>
    <s v="Plano"/>
    <x v="5"/>
    <n v="75023"/>
    <x v="2"/>
    <x v="3"/>
    <x v="0"/>
    <x v="3"/>
    <x v="3"/>
    <n v="974.98799999999983"/>
    <n v="4"/>
    <n v="0.3"/>
    <n v="-97.49879999999996"/>
  </r>
  <r>
    <n v="6440"/>
    <x v="3211"/>
    <x v="2"/>
    <x v="777"/>
    <d v="2011-10-06T00:00:00"/>
    <s v="First Class"/>
    <x v="417"/>
    <s v="Chris Cortes"/>
    <x v="0"/>
    <s v="United States"/>
    <s v="New York City"/>
    <x v="15"/>
    <n v="10024"/>
    <x v="3"/>
    <x v="1585"/>
    <x v="0"/>
    <x v="1"/>
    <x v="1567"/>
    <n v="589.41"/>
    <n v="5"/>
    <n v="0.1"/>
    <n v="-6.5490000000000492"/>
  </r>
  <r>
    <n v="6441"/>
    <x v="3212"/>
    <x v="0"/>
    <x v="63"/>
    <d v="2013-10-21T00:00:00"/>
    <s v="Standard Class"/>
    <x v="308"/>
    <s v="Bart Watters"/>
    <x v="1"/>
    <s v="United States"/>
    <s v="New York City"/>
    <x v="15"/>
    <n v="10024"/>
    <x v="3"/>
    <x v="924"/>
    <x v="1"/>
    <x v="6"/>
    <x v="907"/>
    <n v="34.700000000000003"/>
    <n v="5"/>
    <n v="0"/>
    <n v="12.492000000000001"/>
  </r>
  <r>
    <n v="6442"/>
    <x v="3212"/>
    <x v="0"/>
    <x v="63"/>
    <d v="2013-10-21T00:00:00"/>
    <s v="Standard Class"/>
    <x v="308"/>
    <s v="Bart Watters"/>
    <x v="1"/>
    <s v="United States"/>
    <s v="New York City"/>
    <x v="15"/>
    <n v="10024"/>
    <x v="3"/>
    <x v="1291"/>
    <x v="1"/>
    <x v="4"/>
    <x v="1268"/>
    <n v="99.87"/>
    <n v="3"/>
    <n v="0"/>
    <n v="23.968799999999998"/>
  </r>
  <r>
    <n v="6443"/>
    <x v="3212"/>
    <x v="0"/>
    <x v="63"/>
    <d v="2013-10-21T00:00:00"/>
    <s v="Standard Class"/>
    <x v="308"/>
    <s v="Bart Watters"/>
    <x v="1"/>
    <s v="United States"/>
    <s v="New York City"/>
    <x v="15"/>
    <n v="10024"/>
    <x v="3"/>
    <x v="1237"/>
    <x v="1"/>
    <x v="10"/>
    <x v="1211"/>
    <n v="37.94"/>
    <n v="2"/>
    <n v="0"/>
    <n v="18.211199999999998"/>
  </r>
  <r>
    <n v="6444"/>
    <x v="3212"/>
    <x v="0"/>
    <x v="63"/>
    <d v="2013-10-21T00:00:00"/>
    <s v="Standard Class"/>
    <x v="308"/>
    <s v="Bart Watters"/>
    <x v="1"/>
    <s v="United States"/>
    <s v="New York City"/>
    <x v="15"/>
    <n v="10024"/>
    <x v="3"/>
    <x v="1508"/>
    <x v="1"/>
    <x v="2"/>
    <x v="1486"/>
    <n v="24.900000000000002"/>
    <n v="5"/>
    <n v="0"/>
    <n v="11.454000000000001"/>
  </r>
  <r>
    <n v="6445"/>
    <x v="3212"/>
    <x v="0"/>
    <x v="63"/>
    <d v="2013-10-21T00:00:00"/>
    <s v="Standard Class"/>
    <x v="308"/>
    <s v="Bart Watters"/>
    <x v="1"/>
    <s v="United States"/>
    <s v="New York City"/>
    <x v="15"/>
    <n v="10024"/>
    <x v="3"/>
    <x v="905"/>
    <x v="0"/>
    <x v="5"/>
    <x v="888"/>
    <n v="82.26"/>
    <n v="3"/>
    <n v="0"/>
    <n v="33.726600000000005"/>
  </r>
  <r>
    <n v="6446"/>
    <x v="3213"/>
    <x v="1"/>
    <x v="616"/>
    <d v="2012-03-10T00:00:00"/>
    <s v="Standard Class"/>
    <x v="370"/>
    <s v="Jennifer Jackson"/>
    <x v="0"/>
    <s v="United States"/>
    <s v="Chicago"/>
    <x v="10"/>
    <n v="60623"/>
    <x v="2"/>
    <x v="1084"/>
    <x v="1"/>
    <x v="13"/>
    <x v="1065"/>
    <n v="7.1039999999999992"/>
    <n v="6"/>
    <n v="0.2"/>
    <n v="2.4863999999999997"/>
  </r>
  <r>
    <n v="6447"/>
    <x v="3214"/>
    <x v="3"/>
    <x v="168"/>
    <d v="2014-03-07T00:00:00"/>
    <s v="Second Class"/>
    <x v="499"/>
    <s v="Tonja Turnell"/>
    <x v="2"/>
    <s v="United States"/>
    <s v="Houston"/>
    <x v="5"/>
    <n v="77095"/>
    <x v="2"/>
    <x v="28"/>
    <x v="0"/>
    <x v="5"/>
    <x v="28"/>
    <n v="103.50000000000001"/>
    <n v="5"/>
    <n v="0.6"/>
    <n v="-77.625"/>
  </r>
  <r>
    <n v="6448"/>
    <x v="3214"/>
    <x v="3"/>
    <x v="168"/>
    <d v="2014-03-07T00:00:00"/>
    <s v="Second Class"/>
    <x v="499"/>
    <s v="Tonja Turnell"/>
    <x v="2"/>
    <s v="United States"/>
    <s v="Houston"/>
    <x v="5"/>
    <n v="77095"/>
    <x v="2"/>
    <x v="1098"/>
    <x v="1"/>
    <x v="2"/>
    <x v="1079"/>
    <n v="2.4640000000000004"/>
    <n v="1"/>
    <n v="0.2"/>
    <n v="0.86239999999999983"/>
  </r>
  <r>
    <n v="6449"/>
    <x v="3214"/>
    <x v="3"/>
    <x v="168"/>
    <d v="2014-03-07T00:00:00"/>
    <s v="Second Class"/>
    <x v="499"/>
    <s v="Tonja Turnell"/>
    <x v="2"/>
    <s v="United States"/>
    <s v="Houston"/>
    <x v="5"/>
    <n v="77095"/>
    <x v="2"/>
    <x v="376"/>
    <x v="1"/>
    <x v="4"/>
    <x v="372"/>
    <n v="8.7200000000000006"/>
    <n v="1"/>
    <n v="0.2"/>
    <n v="0.65399999999999947"/>
  </r>
  <r>
    <n v="6450"/>
    <x v="3215"/>
    <x v="1"/>
    <x v="12"/>
    <d v="2012-09-29T00:00:00"/>
    <s v="Standard Class"/>
    <x v="552"/>
    <s v="Erica Hackney"/>
    <x v="0"/>
    <s v="United States"/>
    <s v="Meriden"/>
    <x v="29"/>
    <n v="6450"/>
    <x v="3"/>
    <x v="973"/>
    <x v="1"/>
    <x v="8"/>
    <x v="958"/>
    <n v="10.76"/>
    <n v="2"/>
    <n v="0"/>
    <n v="5.1647999999999996"/>
  </r>
  <r>
    <n v="6451"/>
    <x v="3215"/>
    <x v="1"/>
    <x v="12"/>
    <d v="2012-09-29T00:00:00"/>
    <s v="Standard Class"/>
    <x v="552"/>
    <s v="Erica Hackney"/>
    <x v="0"/>
    <s v="United States"/>
    <s v="Meriden"/>
    <x v="29"/>
    <n v="6450"/>
    <x v="3"/>
    <x v="393"/>
    <x v="1"/>
    <x v="10"/>
    <x v="389"/>
    <n v="45.68"/>
    <n v="2"/>
    <n v="0"/>
    <n v="21.012799999999999"/>
  </r>
  <r>
    <n v="6452"/>
    <x v="3215"/>
    <x v="1"/>
    <x v="12"/>
    <d v="2012-09-29T00:00:00"/>
    <s v="Standard Class"/>
    <x v="552"/>
    <s v="Erica Hackney"/>
    <x v="0"/>
    <s v="United States"/>
    <s v="Meriden"/>
    <x v="29"/>
    <n v="6450"/>
    <x v="3"/>
    <x v="87"/>
    <x v="1"/>
    <x v="6"/>
    <x v="87"/>
    <n v="6.7"/>
    <n v="1"/>
    <n v="0"/>
    <n v="2.2109999999999994"/>
  </r>
  <r>
    <n v="6453"/>
    <x v="3216"/>
    <x v="1"/>
    <x v="546"/>
    <d v="2012-12-23T00:00:00"/>
    <s v="Second Class"/>
    <x v="701"/>
    <s v="Patrick Ryan"/>
    <x v="0"/>
    <s v="United States"/>
    <s v="Glenview"/>
    <x v="10"/>
    <n v="60025"/>
    <x v="2"/>
    <x v="984"/>
    <x v="2"/>
    <x v="7"/>
    <x v="968"/>
    <n v="158.376"/>
    <n v="3"/>
    <n v="0.2"/>
    <n v="13.857900000000008"/>
  </r>
  <r>
    <n v="6454"/>
    <x v="3217"/>
    <x v="1"/>
    <x v="1049"/>
    <d v="2012-10-13T00:00:00"/>
    <s v="Standard Class"/>
    <x v="537"/>
    <s v="Brian Thompson"/>
    <x v="0"/>
    <s v="United States"/>
    <s v="Houston"/>
    <x v="5"/>
    <n v="77036"/>
    <x v="2"/>
    <x v="1539"/>
    <x v="1"/>
    <x v="6"/>
    <x v="1518"/>
    <n v="3.44"/>
    <n v="2"/>
    <n v="0.2"/>
    <n v="0.55899999999999961"/>
  </r>
  <r>
    <n v="6455"/>
    <x v="3218"/>
    <x v="3"/>
    <x v="689"/>
    <d v="2014-08-04T00:00:00"/>
    <s v="First Class"/>
    <x v="685"/>
    <s v="Erin Creighton"/>
    <x v="0"/>
    <s v="United States"/>
    <s v="San Francisco"/>
    <x v="1"/>
    <n v="94110"/>
    <x v="1"/>
    <x v="86"/>
    <x v="1"/>
    <x v="4"/>
    <x v="86"/>
    <n v="56.56"/>
    <n v="2"/>
    <n v="0"/>
    <n v="15.2712"/>
  </r>
  <r>
    <n v="6456"/>
    <x v="3218"/>
    <x v="3"/>
    <x v="689"/>
    <d v="2014-08-04T00:00:00"/>
    <s v="First Class"/>
    <x v="685"/>
    <s v="Erin Creighton"/>
    <x v="0"/>
    <s v="United States"/>
    <s v="San Francisco"/>
    <x v="1"/>
    <n v="94110"/>
    <x v="1"/>
    <x v="1226"/>
    <x v="0"/>
    <x v="5"/>
    <x v="1201"/>
    <n v="36.96"/>
    <n v="7"/>
    <n v="0"/>
    <n v="11.457599999999998"/>
  </r>
  <r>
    <n v="6457"/>
    <x v="3219"/>
    <x v="2"/>
    <x v="79"/>
    <d v="2011-08-11T00:00:00"/>
    <s v="Standard Class"/>
    <x v="70"/>
    <s v="Stephanie Phelps"/>
    <x v="1"/>
    <s v="United States"/>
    <s v="New York City"/>
    <x v="15"/>
    <n v="10009"/>
    <x v="3"/>
    <x v="1236"/>
    <x v="2"/>
    <x v="7"/>
    <x v="1210"/>
    <n v="135.99"/>
    <n v="1"/>
    <n v="0"/>
    <n v="36.717300000000009"/>
  </r>
  <r>
    <n v="6458"/>
    <x v="3219"/>
    <x v="2"/>
    <x v="79"/>
    <d v="2011-08-11T00:00:00"/>
    <s v="Standard Class"/>
    <x v="70"/>
    <s v="Stephanie Phelps"/>
    <x v="1"/>
    <s v="United States"/>
    <s v="New York City"/>
    <x v="15"/>
    <n v="10009"/>
    <x v="3"/>
    <x v="1605"/>
    <x v="1"/>
    <x v="6"/>
    <x v="1588"/>
    <n v="15.959999999999999"/>
    <n v="7"/>
    <n v="0"/>
    <n v="7.0224000000000011"/>
  </r>
  <r>
    <n v="6459"/>
    <x v="3220"/>
    <x v="3"/>
    <x v="304"/>
    <d v="2014-05-18T00:00:00"/>
    <s v="First Class"/>
    <x v="321"/>
    <s v="Anthony Jacobs"/>
    <x v="1"/>
    <s v="United States"/>
    <s v="Baltimore"/>
    <x v="39"/>
    <n v="21215"/>
    <x v="3"/>
    <x v="868"/>
    <x v="1"/>
    <x v="6"/>
    <x v="853"/>
    <n v="3.76"/>
    <n v="2"/>
    <n v="0"/>
    <n v="1.0903999999999998"/>
  </r>
  <r>
    <n v="6460"/>
    <x v="3220"/>
    <x v="3"/>
    <x v="304"/>
    <d v="2014-05-18T00:00:00"/>
    <s v="First Class"/>
    <x v="321"/>
    <s v="Anthony Jacobs"/>
    <x v="1"/>
    <s v="United States"/>
    <s v="Baltimore"/>
    <x v="39"/>
    <n v="21215"/>
    <x v="3"/>
    <x v="425"/>
    <x v="1"/>
    <x v="6"/>
    <x v="420"/>
    <n v="14.7"/>
    <n v="5"/>
    <n v="0"/>
    <n v="6.6150000000000002"/>
  </r>
  <r>
    <n v="6461"/>
    <x v="3220"/>
    <x v="3"/>
    <x v="304"/>
    <d v="2014-05-18T00:00:00"/>
    <s v="First Class"/>
    <x v="321"/>
    <s v="Anthony Jacobs"/>
    <x v="1"/>
    <s v="United States"/>
    <s v="Baltimore"/>
    <x v="39"/>
    <n v="21215"/>
    <x v="3"/>
    <x v="1453"/>
    <x v="1"/>
    <x v="6"/>
    <x v="1430"/>
    <n v="37.200000000000003"/>
    <n v="5"/>
    <n v="0"/>
    <n v="9.3000000000000007"/>
  </r>
  <r>
    <n v="6462"/>
    <x v="3220"/>
    <x v="3"/>
    <x v="304"/>
    <d v="2014-05-18T00:00:00"/>
    <s v="First Class"/>
    <x v="321"/>
    <s v="Anthony Jacobs"/>
    <x v="1"/>
    <s v="United States"/>
    <s v="Baltimore"/>
    <x v="39"/>
    <n v="21215"/>
    <x v="3"/>
    <x v="1048"/>
    <x v="2"/>
    <x v="11"/>
    <x v="1028"/>
    <n v="89.97"/>
    <n v="3"/>
    <n v="0"/>
    <n v="18.893699999999995"/>
  </r>
  <r>
    <n v="6463"/>
    <x v="3220"/>
    <x v="3"/>
    <x v="304"/>
    <d v="2014-05-18T00:00:00"/>
    <s v="First Class"/>
    <x v="321"/>
    <s v="Anthony Jacobs"/>
    <x v="1"/>
    <s v="United States"/>
    <s v="Baltimore"/>
    <x v="39"/>
    <n v="21215"/>
    <x v="3"/>
    <x v="1585"/>
    <x v="0"/>
    <x v="1"/>
    <x v="1567"/>
    <n v="261.95999999999998"/>
    <n v="2"/>
    <n v="0"/>
    <n v="23.576399999999978"/>
  </r>
  <r>
    <n v="6464"/>
    <x v="3220"/>
    <x v="3"/>
    <x v="304"/>
    <d v="2014-05-18T00:00:00"/>
    <s v="First Class"/>
    <x v="321"/>
    <s v="Anthony Jacobs"/>
    <x v="1"/>
    <s v="United States"/>
    <s v="Baltimore"/>
    <x v="39"/>
    <n v="21215"/>
    <x v="3"/>
    <x v="198"/>
    <x v="1"/>
    <x v="2"/>
    <x v="197"/>
    <n v="74"/>
    <n v="5"/>
    <n v="0"/>
    <n v="37"/>
  </r>
  <r>
    <n v="6465"/>
    <x v="3221"/>
    <x v="0"/>
    <x v="897"/>
    <d v="2013-09-29T00:00:00"/>
    <s v="Standard Class"/>
    <x v="357"/>
    <s v="Ann Steele"/>
    <x v="2"/>
    <s v="United States"/>
    <s v="Louisville"/>
    <x v="0"/>
    <n v="40214"/>
    <x v="0"/>
    <x v="1494"/>
    <x v="0"/>
    <x v="5"/>
    <x v="1473"/>
    <n v="13.28"/>
    <n v="2"/>
    <n v="0"/>
    <n v="6.3743999999999996"/>
  </r>
  <r>
    <n v="6466"/>
    <x v="3222"/>
    <x v="1"/>
    <x v="50"/>
    <d v="2012-11-17T00:00:00"/>
    <s v="Standard Class"/>
    <x v="211"/>
    <s v="Allen Armold"/>
    <x v="0"/>
    <s v="United States"/>
    <s v="Lebanon"/>
    <x v="18"/>
    <n v="37087"/>
    <x v="0"/>
    <x v="1754"/>
    <x v="1"/>
    <x v="4"/>
    <x v="1735"/>
    <n v="84.960000000000008"/>
    <n v="6"/>
    <n v="0.2"/>
    <n v="6.3719999999999999"/>
  </r>
  <r>
    <n v="6467"/>
    <x v="3223"/>
    <x v="3"/>
    <x v="1053"/>
    <d v="2014-05-26T00:00:00"/>
    <s v="Second Class"/>
    <x v="13"/>
    <s v="Eric Hoffmann"/>
    <x v="0"/>
    <s v="United States"/>
    <s v="Los Angeles"/>
    <x v="1"/>
    <n v="90008"/>
    <x v="1"/>
    <x v="1599"/>
    <x v="2"/>
    <x v="11"/>
    <x v="1582"/>
    <n v="68.459999999999994"/>
    <n v="7"/>
    <n v="0"/>
    <n v="25.330199999999998"/>
  </r>
  <r>
    <n v="6468"/>
    <x v="3224"/>
    <x v="0"/>
    <x v="499"/>
    <d v="2013-12-09T00:00:00"/>
    <s v="Standard Class"/>
    <x v="489"/>
    <s v="Deborah Brumfield"/>
    <x v="2"/>
    <s v="United States"/>
    <s v="Providence"/>
    <x v="34"/>
    <n v="2908"/>
    <x v="3"/>
    <x v="403"/>
    <x v="1"/>
    <x v="4"/>
    <x v="399"/>
    <n v="2079.4"/>
    <n v="5"/>
    <n v="0"/>
    <n v="582.23199999999997"/>
  </r>
  <r>
    <n v="6469"/>
    <x v="3224"/>
    <x v="0"/>
    <x v="499"/>
    <d v="2013-12-09T00:00:00"/>
    <s v="Standard Class"/>
    <x v="489"/>
    <s v="Deborah Brumfield"/>
    <x v="2"/>
    <s v="United States"/>
    <s v="Providence"/>
    <x v="34"/>
    <n v="2908"/>
    <x v="3"/>
    <x v="1066"/>
    <x v="2"/>
    <x v="7"/>
    <x v="1046"/>
    <n v="629.94999999999993"/>
    <n v="5"/>
    <n v="0"/>
    <n v="176.38600000000002"/>
  </r>
  <r>
    <n v="6470"/>
    <x v="3224"/>
    <x v="0"/>
    <x v="499"/>
    <d v="2013-12-09T00:00:00"/>
    <s v="Standard Class"/>
    <x v="489"/>
    <s v="Deborah Brumfield"/>
    <x v="2"/>
    <s v="United States"/>
    <s v="Providence"/>
    <x v="34"/>
    <n v="2908"/>
    <x v="3"/>
    <x v="441"/>
    <x v="0"/>
    <x v="5"/>
    <x v="1710"/>
    <n v="72.42"/>
    <n v="6"/>
    <n v="0"/>
    <n v="23.898600000000002"/>
  </r>
  <r>
    <n v="6471"/>
    <x v="3225"/>
    <x v="1"/>
    <x v="1111"/>
    <d v="2012-09-02T00:00:00"/>
    <s v="Standard Class"/>
    <x v="385"/>
    <s v="Chad Cunningham"/>
    <x v="2"/>
    <s v="United States"/>
    <s v="Detroit"/>
    <x v="12"/>
    <n v="48234"/>
    <x v="2"/>
    <x v="984"/>
    <x v="2"/>
    <x v="7"/>
    <x v="968"/>
    <n v="131.97999999999999"/>
    <n v="2"/>
    <n v="0"/>
    <n v="35.634600000000006"/>
  </r>
  <r>
    <n v="6472"/>
    <x v="3225"/>
    <x v="1"/>
    <x v="1111"/>
    <d v="2012-09-02T00:00:00"/>
    <s v="Standard Class"/>
    <x v="385"/>
    <s v="Chad Cunningham"/>
    <x v="2"/>
    <s v="United States"/>
    <s v="Detroit"/>
    <x v="12"/>
    <n v="48234"/>
    <x v="2"/>
    <x v="960"/>
    <x v="2"/>
    <x v="11"/>
    <x v="944"/>
    <n v="114.52"/>
    <n v="7"/>
    <n v="0"/>
    <n v="11.451999999999995"/>
  </r>
  <r>
    <n v="6473"/>
    <x v="3226"/>
    <x v="2"/>
    <x v="571"/>
    <d v="2011-06-10T00:00:00"/>
    <s v="Standard Class"/>
    <x v="725"/>
    <s v="Valerie Takahito"/>
    <x v="2"/>
    <s v="United States"/>
    <s v="Houston"/>
    <x v="5"/>
    <n v="77070"/>
    <x v="2"/>
    <x v="300"/>
    <x v="1"/>
    <x v="2"/>
    <x v="297"/>
    <n v="100.24000000000001"/>
    <n v="10"/>
    <n v="0.2"/>
    <n v="33.830999999999989"/>
  </r>
  <r>
    <n v="6474"/>
    <x v="3227"/>
    <x v="0"/>
    <x v="196"/>
    <d v="2013-03-21T00:00:00"/>
    <s v="Second Class"/>
    <x v="72"/>
    <s v="Dave Brooks"/>
    <x v="0"/>
    <s v="United States"/>
    <s v="Columbia"/>
    <x v="18"/>
    <n v="38401"/>
    <x v="0"/>
    <x v="963"/>
    <x v="1"/>
    <x v="9"/>
    <x v="947"/>
    <n v="871.80000000000007"/>
    <n v="3"/>
    <n v="0.2"/>
    <n v="87.180000000000092"/>
  </r>
  <r>
    <n v="6475"/>
    <x v="3228"/>
    <x v="2"/>
    <x v="1112"/>
    <d v="2011-01-16T00:00:00"/>
    <s v="First Class"/>
    <x v="29"/>
    <s v="Brendan Sweed"/>
    <x v="1"/>
    <s v="United States"/>
    <s v="Philadelphia"/>
    <x v="9"/>
    <n v="19140"/>
    <x v="3"/>
    <x v="927"/>
    <x v="0"/>
    <x v="0"/>
    <x v="911"/>
    <n v="61.96"/>
    <n v="4"/>
    <n v="0.5"/>
    <n v="-53.285600000000009"/>
  </r>
  <r>
    <n v="6476"/>
    <x v="3229"/>
    <x v="3"/>
    <x v="95"/>
    <d v="2014-06-11T00:00:00"/>
    <s v="Standard Class"/>
    <x v="749"/>
    <s v="Nick Radford"/>
    <x v="0"/>
    <s v="United States"/>
    <s v="Pembroke Pines"/>
    <x v="2"/>
    <n v="33024"/>
    <x v="0"/>
    <x v="881"/>
    <x v="1"/>
    <x v="8"/>
    <x v="866"/>
    <n v="4.5540000000000003"/>
    <n v="3"/>
    <n v="0.7"/>
    <n v="-3.4913999999999987"/>
  </r>
  <r>
    <n v="6477"/>
    <x v="3229"/>
    <x v="3"/>
    <x v="95"/>
    <d v="2014-06-11T00:00:00"/>
    <s v="Standard Class"/>
    <x v="749"/>
    <s v="Nick Radford"/>
    <x v="0"/>
    <s v="United States"/>
    <s v="Pembroke Pines"/>
    <x v="2"/>
    <n v="33024"/>
    <x v="0"/>
    <x v="189"/>
    <x v="1"/>
    <x v="9"/>
    <x v="188"/>
    <n v="5.2"/>
    <n v="2"/>
    <n v="0.2"/>
    <n v="0.58499999999999974"/>
  </r>
  <r>
    <n v="6478"/>
    <x v="3229"/>
    <x v="3"/>
    <x v="95"/>
    <d v="2014-06-11T00:00:00"/>
    <s v="Standard Class"/>
    <x v="749"/>
    <s v="Nick Radford"/>
    <x v="0"/>
    <s v="United States"/>
    <s v="Pembroke Pines"/>
    <x v="2"/>
    <n v="33024"/>
    <x v="0"/>
    <x v="217"/>
    <x v="2"/>
    <x v="11"/>
    <x v="216"/>
    <n v="205.99200000000002"/>
    <n v="1"/>
    <n v="0.2"/>
    <n v="-2.5749000000000279"/>
  </r>
  <r>
    <n v="6479"/>
    <x v="3229"/>
    <x v="3"/>
    <x v="95"/>
    <d v="2014-06-11T00:00:00"/>
    <s v="Standard Class"/>
    <x v="749"/>
    <s v="Nick Radford"/>
    <x v="0"/>
    <s v="United States"/>
    <s v="Pembroke Pines"/>
    <x v="2"/>
    <n v="33024"/>
    <x v="0"/>
    <x v="1145"/>
    <x v="1"/>
    <x v="10"/>
    <x v="1124"/>
    <n v="15.552000000000003"/>
    <n v="3"/>
    <n v="0.2"/>
    <n v="5.4432"/>
  </r>
  <r>
    <n v="6480"/>
    <x v="3229"/>
    <x v="3"/>
    <x v="95"/>
    <d v="2014-06-11T00:00:00"/>
    <s v="Standard Class"/>
    <x v="749"/>
    <s v="Nick Radford"/>
    <x v="0"/>
    <s v="United States"/>
    <s v="Pembroke Pines"/>
    <x v="2"/>
    <n v="33024"/>
    <x v="0"/>
    <x v="1066"/>
    <x v="2"/>
    <x v="7"/>
    <x v="1046"/>
    <n v="503.96000000000004"/>
    <n v="5"/>
    <n v="0.2"/>
    <n v="50.396000000000015"/>
  </r>
  <r>
    <n v="6481"/>
    <x v="3229"/>
    <x v="3"/>
    <x v="95"/>
    <d v="2014-06-11T00:00:00"/>
    <s v="Standard Class"/>
    <x v="749"/>
    <s v="Nick Radford"/>
    <x v="0"/>
    <s v="United States"/>
    <s v="Pembroke Pines"/>
    <x v="2"/>
    <n v="33024"/>
    <x v="0"/>
    <x v="1298"/>
    <x v="1"/>
    <x v="9"/>
    <x v="1274"/>
    <n v="24.472000000000001"/>
    <n v="7"/>
    <n v="0.2"/>
    <n v="1.8353999999999999"/>
  </r>
  <r>
    <n v="6482"/>
    <x v="3229"/>
    <x v="3"/>
    <x v="95"/>
    <d v="2014-06-11T00:00:00"/>
    <s v="Standard Class"/>
    <x v="749"/>
    <s v="Nick Radford"/>
    <x v="0"/>
    <s v="United States"/>
    <s v="Pembroke Pines"/>
    <x v="2"/>
    <n v="33024"/>
    <x v="0"/>
    <x v="415"/>
    <x v="0"/>
    <x v="0"/>
    <x v="410"/>
    <n v="241.56799999999998"/>
    <n v="2"/>
    <n v="0.2"/>
    <n v="0"/>
  </r>
  <r>
    <n v="6483"/>
    <x v="3229"/>
    <x v="3"/>
    <x v="95"/>
    <d v="2014-06-11T00:00:00"/>
    <s v="Standard Class"/>
    <x v="749"/>
    <s v="Nick Radford"/>
    <x v="0"/>
    <s v="United States"/>
    <s v="Pembroke Pines"/>
    <x v="2"/>
    <n v="33024"/>
    <x v="0"/>
    <x v="1615"/>
    <x v="2"/>
    <x v="11"/>
    <x v="1597"/>
    <n v="110.4"/>
    <n v="2"/>
    <n v="0.2"/>
    <n v="-4.1400000000000077"/>
  </r>
  <r>
    <n v="6484"/>
    <x v="3230"/>
    <x v="3"/>
    <x v="95"/>
    <d v="2014-06-10T00:00:00"/>
    <s v="Standard Class"/>
    <x v="471"/>
    <s v="Katherine Nockton"/>
    <x v="1"/>
    <s v="United States"/>
    <s v="New York City"/>
    <x v="15"/>
    <n v="10011"/>
    <x v="3"/>
    <x v="855"/>
    <x v="0"/>
    <x v="3"/>
    <x v="840"/>
    <n v="384.76799999999997"/>
    <n v="2"/>
    <n v="0.4"/>
    <n v="-115.43040000000002"/>
  </r>
  <r>
    <n v="6485"/>
    <x v="3230"/>
    <x v="3"/>
    <x v="95"/>
    <d v="2014-06-10T00:00:00"/>
    <s v="Standard Class"/>
    <x v="471"/>
    <s v="Katherine Nockton"/>
    <x v="1"/>
    <s v="United States"/>
    <s v="New York City"/>
    <x v="15"/>
    <n v="10011"/>
    <x v="3"/>
    <x v="1728"/>
    <x v="2"/>
    <x v="15"/>
    <x v="1706"/>
    <n v="78.66"/>
    <n v="6"/>
    <n v="0"/>
    <n v="36.183599999999991"/>
  </r>
  <r>
    <n v="6486"/>
    <x v="3230"/>
    <x v="3"/>
    <x v="95"/>
    <d v="2014-06-10T00:00:00"/>
    <s v="Standard Class"/>
    <x v="471"/>
    <s v="Katherine Nockton"/>
    <x v="1"/>
    <s v="United States"/>
    <s v="New York City"/>
    <x v="15"/>
    <n v="10011"/>
    <x v="3"/>
    <x v="752"/>
    <x v="1"/>
    <x v="10"/>
    <x v="743"/>
    <n v="45.36"/>
    <n v="4"/>
    <n v="0"/>
    <n v="22.226399999999998"/>
  </r>
  <r>
    <n v="6487"/>
    <x v="3231"/>
    <x v="1"/>
    <x v="1113"/>
    <d v="2012-03-26T00:00:00"/>
    <s v="Standard Class"/>
    <x v="493"/>
    <s v="Julia West"/>
    <x v="0"/>
    <s v="United States"/>
    <s v="Jacksonville"/>
    <x v="3"/>
    <n v="28540"/>
    <x v="0"/>
    <x v="227"/>
    <x v="1"/>
    <x v="9"/>
    <x v="225"/>
    <n v="962.07999999999993"/>
    <n v="4"/>
    <n v="0.2"/>
    <n v="156.33799999999997"/>
  </r>
  <r>
    <n v="6488"/>
    <x v="3231"/>
    <x v="1"/>
    <x v="1113"/>
    <d v="2012-03-26T00:00:00"/>
    <s v="Standard Class"/>
    <x v="493"/>
    <s v="Julia West"/>
    <x v="0"/>
    <s v="United States"/>
    <s v="Jacksonville"/>
    <x v="3"/>
    <n v="28540"/>
    <x v="0"/>
    <x v="1395"/>
    <x v="1"/>
    <x v="8"/>
    <x v="1373"/>
    <n v="12.843000000000002"/>
    <n v="3"/>
    <n v="0.7"/>
    <n v="-9.8462999999999994"/>
  </r>
  <r>
    <n v="6489"/>
    <x v="3231"/>
    <x v="1"/>
    <x v="1113"/>
    <d v="2012-03-26T00:00:00"/>
    <s v="Standard Class"/>
    <x v="493"/>
    <s v="Julia West"/>
    <x v="0"/>
    <s v="United States"/>
    <s v="Jacksonville"/>
    <x v="3"/>
    <n v="28540"/>
    <x v="0"/>
    <x v="145"/>
    <x v="1"/>
    <x v="10"/>
    <x v="145"/>
    <n v="295.45600000000002"/>
    <n v="14"/>
    <n v="0.2"/>
    <n v="96.023199999999974"/>
  </r>
  <r>
    <n v="6490"/>
    <x v="3232"/>
    <x v="3"/>
    <x v="20"/>
    <d v="2014-09-25T00:00:00"/>
    <s v="Standard Class"/>
    <x v="341"/>
    <s v="Jessica Myrick"/>
    <x v="0"/>
    <s v="United States"/>
    <s v="New York City"/>
    <x v="15"/>
    <n v="10011"/>
    <x v="3"/>
    <x v="1434"/>
    <x v="1"/>
    <x v="10"/>
    <x v="1413"/>
    <n v="32.400000000000006"/>
    <n v="5"/>
    <n v="0"/>
    <n v="15.552000000000001"/>
  </r>
  <r>
    <n v="6491"/>
    <x v="3233"/>
    <x v="2"/>
    <x v="1114"/>
    <d v="2011-09-19T00:00:00"/>
    <s v="Standard Class"/>
    <x v="751"/>
    <s v="Monica Federle"/>
    <x v="1"/>
    <s v="United States"/>
    <s v="Philadelphia"/>
    <x v="9"/>
    <n v="19120"/>
    <x v="3"/>
    <x v="596"/>
    <x v="0"/>
    <x v="5"/>
    <x v="591"/>
    <n v="103.93599999999999"/>
    <n v="4"/>
    <n v="0.2"/>
    <n v="16.889599999999998"/>
  </r>
  <r>
    <n v="6492"/>
    <x v="3234"/>
    <x v="0"/>
    <x v="73"/>
    <d v="2013-11-26T00:00:00"/>
    <s v="Standard Class"/>
    <x v="135"/>
    <s v="Frank Atkinson"/>
    <x v="1"/>
    <s v="United States"/>
    <s v="Orlando"/>
    <x v="2"/>
    <n v="32839"/>
    <x v="0"/>
    <x v="199"/>
    <x v="0"/>
    <x v="0"/>
    <x v="198"/>
    <n v="289.56799999999998"/>
    <n v="2"/>
    <n v="0.2"/>
    <n v="10.858799999999974"/>
  </r>
  <r>
    <n v="6493"/>
    <x v="3234"/>
    <x v="0"/>
    <x v="73"/>
    <d v="2013-11-26T00:00:00"/>
    <s v="Standard Class"/>
    <x v="135"/>
    <s v="Frank Atkinson"/>
    <x v="1"/>
    <s v="United States"/>
    <s v="Orlando"/>
    <x v="2"/>
    <n v="32839"/>
    <x v="0"/>
    <x v="337"/>
    <x v="1"/>
    <x v="4"/>
    <x v="333"/>
    <n v="39.72"/>
    <n v="5"/>
    <n v="0.2"/>
    <n v="4.4684999999999953"/>
  </r>
  <r>
    <n v="6494"/>
    <x v="3234"/>
    <x v="0"/>
    <x v="73"/>
    <d v="2013-11-26T00:00:00"/>
    <s v="Standard Class"/>
    <x v="135"/>
    <s v="Frank Atkinson"/>
    <x v="1"/>
    <s v="United States"/>
    <s v="Orlando"/>
    <x v="2"/>
    <n v="32839"/>
    <x v="0"/>
    <x v="1081"/>
    <x v="2"/>
    <x v="7"/>
    <x v="1062"/>
    <n v="244.768"/>
    <n v="4"/>
    <n v="0.2"/>
    <n v="24.476800000000004"/>
  </r>
  <r>
    <n v="6495"/>
    <x v="3235"/>
    <x v="3"/>
    <x v="960"/>
    <d v="2014-11-02T00:00:00"/>
    <s v="Second Class"/>
    <x v="168"/>
    <s v="Keith Herrera"/>
    <x v="0"/>
    <s v="United States"/>
    <s v="Houston"/>
    <x v="5"/>
    <n v="77095"/>
    <x v="2"/>
    <x v="46"/>
    <x v="2"/>
    <x v="11"/>
    <x v="46"/>
    <n v="24"/>
    <n v="2"/>
    <n v="0.2"/>
    <n v="-2.6999999999999993"/>
  </r>
  <r>
    <n v="6496"/>
    <x v="3235"/>
    <x v="3"/>
    <x v="960"/>
    <d v="2014-11-02T00:00:00"/>
    <s v="Second Class"/>
    <x v="168"/>
    <s v="Keith Herrera"/>
    <x v="0"/>
    <s v="United States"/>
    <s v="Houston"/>
    <x v="5"/>
    <n v="77095"/>
    <x v="2"/>
    <x v="289"/>
    <x v="1"/>
    <x v="10"/>
    <x v="286"/>
    <n v="15.552000000000003"/>
    <n v="3"/>
    <n v="0.2"/>
    <n v="5.4432"/>
  </r>
  <r>
    <n v="6497"/>
    <x v="3235"/>
    <x v="3"/>
    <x v="960"/>
    <d v="2014-11-02T00:00:00"/>
    <s v="Second Class"/>
    <x v="168"/>
    <s v="Keith Herrera"/>
    <x v="0"/>
    <s v="United States"/>
    <s v="Houston"/>
    <x v="5"/>
    <n v="77095"/>
    <x v="2"/>
    <x v="960"/>
    <x v="2"/>
    <x v="11"/>
    <x v="944"/>
    <n v="26.176000000000002"/>
    <n v="2"/>
    <n v="0.2"/>
    <n v="-3.272000000000002"/>
  </r>
  <r>
    <n v="6498"/>
    <x v="3236"/>
    <x v="1"/>
    <x v="1115"/>
    <d v="2012-07-28T00:00:00"/>
    <s v="Standard Class"/>
    <x v="776"/>
    <s v="Shirley Schmidt"/>
    <x v="2"/>
    <s v="United States"/>
    <s v="Louisville"/>
    <x v="0"/>
    <n v="40214"/>
    <x v="0"/>
    <x v="5"/>
    <x v="0"/>
    <x v="5"/>
    <x v="5"/>
    <n v="20.94"/>
    <n v="3"/>
    <n v="0"/>
    <n v="6.0725999999999987"/>
  </r>
  <r>
    <n v="6499"/>
    <x v="3236"/>
    <x v="1"/>
    <x v="1115"/>
    <d v="2012-07-28T00:00:00"/>
    <s v="Standard Class"/>
    <x v="776"/>
    <s v="Shirley Schmidt"/>
    <x v="2"/>
    <s v="United States"/>
    <s v="Louisville"/>
    <x v="0"/>
    <n v="40214"/>
    <x v="0"/>
    <x v="491"/>
    <x v="1"/>
    <x v="8"/>
    <x v="486"/>
    <n v="135.09"/>
    <n v="9"/>
    <n v="0"/>
    <n v="62.14139999999999"/>
  </r>
  <r>
    <n v="6500"/>
    <x v="3236"/>
    <x v="1"/>
    <x v="1115"/>
    <d v="2012-07-28T00:00:00"/>
    <s v="Standard Class"/>
    <x v="776"/>
    <s v="Shirley Schmidt"/>
    <x v="2"/>
    <s v="United States"/>
    <s v="Louisville"/>
    <x v="0"/>
    <n v="40214"/>
    <x v="0"/>
    <x v="1235"/>
    <x v="2"/>
    <x v="11"/>
    <x v="1209"/>
    <n v="279.85999999999996"/>
    <n v="14"/>
    <n v="0"/>
    <n v="64.367799999999988"/>
  </r>
  <r>
    <n v="6501"/>
    <x v="3236"/>
    <x v="1"/>
    <x v="1115"/>
    <d v="2012-07-28T00:00:00"/>
    <s v="Standard Class"/>
    <x v="776"/>
    <s v="Shirley Schmidt"/>
    <x v="2"/>
    <s v="United States"/>
    <s v="Louisville"/>
    <x v="0"/>
    <n v="40214"/>
    <x v="0"/>
    <x v="491"/>
    <x v="1"/>
    <x v="8"/>
    <x v="486"/>
    <n v="90.06"/>
    <n v="6"/>
    <n v="0"/>
    <n v="41.427599999999991"/>
  </r>
  <r>
    <n v="6502"/>
    <x v="3237"/>
    <x v="2"/>
    <x v="981"/>
    <d v="2011-11-06T00:00:00"/>
    <s v="Standard Class"/>
    <x v="702"/>
    <s v="Liz Carlisle"/>
    <x v="0"/>
    <s v="United States"/>
    <s v="Medina"/>
    <x v="24"/>
    <n v="44256"/>
    <x v="3"/>
    <x v="1501"/>
    <x v="2"/>
    <x v="7"/>
    <x v="1480"/>
    <n v="539.96399999999994"/>
    <n v="6"/>
    <n v="0.4"/>
    <n v="-107.99280000000002"/>
  </r>
  <r>
    <n v="6503"/>
    <x v="3237"/>
    <x v="2"/>
    <x v="981"/>
    <d v="2011-11-06T00:00:00"/>
    <s v="Standard Class"/>
    <x v="702"/>
    <s v="Liz Carlisle"/>
    <x v="0"/>
    <s v="United States"/>
    <s v="Medina"/>
    <x v="24"/>
    <n v="44256"/>
    <x v="3"/>
    <x v="179"/>
    <x v="2"/>
    <x v="7"/>
    <x v="178"/>
    <n v="50.231999999999999"/>
    <n v="7"/>
    <n v="0.4"/>
    <n v="-10.046400000000002"/>
  </r>
  <r>
    <n v="6504"/>
    <x v="3237"/>
    <x v="2"/>
    <x v="981"/>
    <d v="2011-11-06T00:00:00"/>
    <s v="Standard Class"/>
    <x v="702"/>
    <s v="Liz Carlisle"/>
    <x v="0"/>
    <s v="United States"/>
    <s v="Medina"/>
    <x v="24"/>
    <n v="44256"/>
    <x v="3"/>
    <x v="410"/>
    <x v="1"/>
    <x v="8"/>
    <x v="405"/>
    <n v="19.242000000000001"/>
    <n v="3"/>
    <n v="0.7"/>
    <n v="-13.4694"/>
  </r>
  <r>
    <n v="6505"/>
    <x v="3238"/>
    <x v="3"/>
    <x v="701"/>
    <d v="2014-11-23T00:00:00"/>
    <s v="Second Class"/>
    <x v="100"/>
    <s v="Victoria Wilson"/>
    <x v="1"/>
    <s v="United States"/>
    <s v="New York City"/>
    <x v="15"/>
    <n v="10011"/>
    <x v="3"/>
    <x v="403"/>
    <x v="1"/>
    <x v="4"/>
    <x v="399"/>
    <n v="1247.6399999999999"/>
    <n v="3"/>
    <n v="0"/>
    <n v="349.33919999999995"/>
  </r>
  <r>
    <n v="6506"/>
    <x v="3239"/>
    <x v="0"/>
    <x v="190"/>
    <d v="2013-07-01T00:00:00"/>
    <s v="Standard Class"/>
    <x v="777"/>
    <s v="Lela Donovan"/>
    <x v="1"/>
    <s v="United States"/>
    <s v="Chicago"/>
    <x v="10"/>
    <n v="60653"/>
    <x v="2"/>
    <x v="147"/>
    <x v="1"/>
    <x v="6"/>
    <x v="147"/>
    <n v="5.3040000000000003"/>
    <n v="3"/>
    <n v="0.2"/>
    <n v="0.46409999999999996"/>
  </r>
  <r>
    <n v="6507"/>
    <x v="3240"/>
    <x v="0"/>
    <x v="790"/>
    <d v="2013-10-12T00:00:00"/>
    <s v="Second Class"/>
    <x v="259"/>
    <s v="Sibella Parks"/>
    <x v="1"/>
    <s v="United States"/>
    <s v="Philadelphia"/>
    <x v="9"/>
    <n v="19143"/>
    <x v="3"/>
    <x v="1774"/>
    <x v="1"/>
    <x v="10"/>
    <x v="1755"/>
    <n v="19.136000000000003"/>
    <n v="4"/>
    <n v="0.2"/>
    <n v="5.9799999999999986"/>
  </r>
  <r>
    <n v="6508"/>
    <x v="3240"/>
    <x v="0"/>
    <x v="790"/>
    <d v="2013-10-12T00:00:00"/>
    <s v="Second Class"/>
    <x v="259"/>
    <s v="Sibella Parks"/>
    <x v="1"/>
    <s v="United States"/>
    <s v="Philadelphia"/>
    <x v="9"/>
    <n v="19143"/>
    <x v="3"/>
    <x v="575"/>
    <x v="0"/>
    <x v="5"/>
    <x v="570"/>
    <n v="332.83200000000005"/>
    <n v="4"/>
    <n v="0.2"/>
    <n v="-24.962399999999988"/>
  </r>
  <r>
    <n v="6509"/>
    <x v="3241"/>
    <x v="3"/>
    <x v="698"/>
    <d v="2014-12-27T00:00:00"/>
    <s v="Standard Class"/>
    <x v="83"/>
    <s v="David Kendrick"/>
    <x v="1"/>
    <s v="United States"/>
    <s v="New York City"/>
    <x v="15"/>
    <n v="10009"/>
    <x v="3"/>
    <x v="314"/>
    <x v="1"/>
    <x v="10"/>
    <x v="361"/>
    <n v="279.89999999999998"/>
    <n v="5"/>
    <n v="0"/>
    <n v="137.15100000000001"/>
  </r>
  <r>
    <n v="6510"/>
    <x v="3241"/>
    <x v="3"/>
    <x v="698"/>
    <d v="2014-12-27T00:00:00"/>
    <s v="Standard Class"/>
    <x v="83"/>
    <s v="David Kendrick"/>
    <x v="1"/>
    <s v="United States"/>
    <s v="New York City"/>
    <x v="15"/>
    <n v="10009"/>
    <x v="3"/>
    <x v="301"/>
    <x v="1"/>
    <x v="8"/>
    <x v="298"/>
    <n v="50.352000000000004"/>
    <n v="3"/>
    <n v="0.2"/>
    <n v="17.623199999999997"/>
  </r>
  <r>
    <n v="6511"/>
    <x v="3241"/>
    <x v="3"/>
    <x v="698"/>
    <d v="2014-12-27T00:00:00"/>
    <s v="Standard Class"/>
    <x v="83"/>
    <s v="David Kendrick"/>
    <x v="1"/>
    <s v="United States"/>
    <s v="New York City"/>
    <x v="15"/>
    <n v="10009"/>
    <x v="3"/>
    <x v="752"/>
    <x v="1"/>
    <x v="10"/>
    <x v="743"/>
    <n v="34.019999999999996"/>
    <n v="3"/>
    <n v="0"/>
    <n v="16.669799999999999"/>
  </r>
  <r>
    <n v="6512"/>
    <x v="3242"/>
    <x v="3"/>
    <x v="904"/>
    <d v="2014-03-11T00:00:00"/>
    <s v="Standard Class"/>
    <x v="763"/>
    <s v="Frank Carlisle"/>
    <x v="2"/>
    <s v="United States"/>
    <s v="San Francisco"/>
    <x v="1"/>
    <n v="94109"/>
    <x v="1"/>
    <x v="703"/>
    <x v="1"/>
    <x v="6"/>
    <x v="696"/>
    <n v="23.88"/>
    <n v="6"/>
    <n v="0"/>
    <n v="8.1191999999999993"/>
  </r>
  <r>
    <n v="6513"/>
    <x v="3242"/>
    <x v="3"/>
    <x v="904"/>
    <d v="2014-03-11T00:00:00"/>
    <s v="Standard Class"/>
    <x v="763"/>
    <s v="Frank Carlisle"/>
    <x v="2"/>
    <s v="United States"/>
    <s v="San Francisco"/>
    <x v="1"/>
    <n v="94109"/>
    <x v="1"/>
    <x v="1363"/>
    <x v="1"/>
    <x v="2"/>
    <x v="1340"/>
    <n v="11.52"/>
    <n v="4"/>
    <n v="0"/>
    <n v="5.6448"/>
  </r>
  <r>
    <n v="6514"/>
    <x v="3242"/>
    <x v="3"/>
    <x v="904"/>
    <d v="2014-03-11T00:00:00"/>
    <s v="Standard Class"/>
    <x v="763"/>
    <s v="Frank Carlisle"/>
    <x v="2"/>
    <s v="United States"/>
    <s v="San Francisco"/>
    <x v="1"/>
    <n v="94109"/>
    <x v="1"/>
    <x v="1522"/>
    <x v="1"/>
    <x v="10"/>
    <x v="1500"/>
    <n v="286.93"/>
    <n v="7"/>
    <n v="0"/>
    <n v="140.59569999999999"/>
  </r>
  <r>
    <n v="6515"/>
    <x v="3242"/>
    <x v="3"/>
    <x v="904"/>
    <d v="2014-03-11T00:00:00"/>
    <s v="Standard Class"/>
    <x v="763"/>
    <s v="Frank Carlisle"/>
    <x v="2"/>
    <s v="United States"/>
    <s v="San Francisco"/>
    <x v="1"/>
    <n v="94109"/>
    <x v="1"/>
    <x v="957"/>
    <x v="2"/>
    <x v="7"/>
    <x v="941"/>
    <n v="206.38400000000001"/>
    <n v="2"/>
    <n v="0.2"/>
    <n v="23.218199999999996"/>
  </r>
  <r>
    <n v="6516"/>
    <x v="3243"/>
    <x v="3"/>
    <x v="175"/>
    <d v="2014-09-20T00:00:00"/>
    <s v="Standard Class"/>
    <x v="502"/>
    <s v="Rick Duston"/>
    <x v="0"/>
    <s v="United States"/>
    <s v="San Francisco"/>
    <x v="1"/>
    <n v="94122"/>
    <x v="1"/>
    <x v="955"/>
    <x v="0"/>
    <x v="1"/>
    <x v="939"/>
    <n v="218.35200000000003"/>
    <n v="3"/>
    <n v="0.2"/>
    <n v="0"/>
  </r>
  <r>
    <n v="6517"/>
    <x v="3243"/>
    <x v="3"/>
    <x v="175"/>
    <d v="2014-09-20T00:00:00"/>
    <s v="Standard Class"/>
    <x v="502"/>
    <s v="Rick Duston"/>
    <x v="0"/>
    <s v="United States"/>
    <s v="San Francisco"/>
    <x v="1"/>
    <n v="94122"/>
    <x v="1"/>
    <x v="1060"/>
    <x v="0"/>
    <x v="5"/>
    <x v="1040"/>
    <n v="529.9"/>
    <n v="5"/>
    <n v="0"/>
    <n v="105.97999999999999"/>
  </r>
  <r>
    <n v="6518"/>
    <x v="3243"/>
    <x v="3"/>
    <x v="175"/>
    <d v="2014-09-20T00:00:00"/>
    <s v="Standard Class"/>
    <x v="502"/>
    <s v="Rick Duston"/>
    <x v="0"/>
    <s v="United States"/>
    <s v="San Francisco"/>
    <x v="1"/>
    <n v="94122"/>
    <x v="1"/>
    <x v="1068"/>
    <x v="1"/>
    <x v="6"/>
    <x v="1048"/>
    <n v="99.3"/>
    <n v="10"/>
    <n v="0"/>
    <n v="41.706000000000003"/>
  </r>
  <r>
    <n v="6519"/>
    <x v="3243"/>
    <x v="3"/>
    <x v="175"/>
    <d v="2014-09-20T00:00:00"/>
    <s v="Standard Class"/>
    <x v="502"/>
    <s v="Rick Duston"/>
    <x v="0"/>
    <s v="United States"/>
    <s v="San Francisco"/>
    <x v="1"/>
    <n v="94122"/>
    <x v="1"/>
    <x v="1309"/>
    <x v="1"/>
    <x v="9"/>
    <x v="1285"/>
    <n v="108.96"/>
    <n v="2"/>
    <n v="0"/>
    <n v="30.508800000000008"/>
  </r>
  <r>
    <n v="6520"/>
    <x v="3243"/>
    <x v="3"/>
    <x v="175"/>
    <d v="2014-09-20T00:00:00"/>
    <s v="Standard Class"/>
    <x v="502"/>
    <s v="Rick Duston"/>
    <x v="0"/>
    <s v="United States"/>
    <s v="San Francisco"/>
    <x v="1"/>
    <n v="94122"/>
    <x v="1"/>
    <x v="472"/>
    <x v="1"/>
    <x v="8"/>
    <x v="468"/>
    <n v="2.6880000000000002"/>
    <n v="1"/>
    <n v="0.2"/>
    <n v="0.83999999999999975"/>
  </r>
  <r>
    <n v="6521"/>
    <x v="3244"/>
    <x v="3"/>
    <x v="1034"/>
    <d v="2014-01-19T00:00:00"/>
    <s v="Second Class"/>
    <x v="481"/>
    <s v="Andy Reiter"/>
    <x v="0"/>
    <s v="United States"/>
    <s v="Jackson"/>
    <x v="12"/>
    <n v="49201"/>
    <x v="2"/>
    <x v="316"/>
    <x v="1"/>
    <x v="8"/>
    <x v="313"/>
    <n v="5443.96"/>
    <n v="4"/>
    <n v="0"/>
    <n v="2504.2215999999999"/>
  </r>
  <r>
    <n v="6522"/>
    <x v="3244"/>
    <x v="3"/>
    <x v="1034"/>
    <d v="2014-01-19T00:00:00"/>
    <s v="Second Class"/>
    <x v="481"/>
    <s v="Andy Reiter"/>
    <x v="0"/>
    <s v="United States"/>
    <s v="Jackson"/>
    <x v="12"/>
    <n v="49201"/>
    <x v="2"/>
    <x v="1719"/>
    <x v="0"/>
    <x v="1"/>
    <x v="1697"/>
    <n v="302.67"/>
    <n v="3"/>
    <n v="0"/>
    <n v="72.640799999999999"/>
  </r>
  <r>
    <n v="6523"/>
    <x v="3244"/>
    <x v="3"/>
    <x v="1034"/>
    <d v="2014-01-19T00:00:00"/>
    <s v="Second Class"/>
    <x v="481"/>
    <s v="Andy Reiter"/>
    <x v="0"/>
    <s v="United States"/>
    <s v="Jackson"/>
    <x v="12"/>
    <n v="49201"/>
    <x v="2"/>
    <x v="1788"/>
    <x v="1"/>
    <x v="10"/>
    <x v="1769"/>
    <n v="56.07"/>
    <n v="7"/>
    <n v="0"/>
    <n v="25.231499999999997"/>
  </r>
  <r>
    <n v="6524"/>
    <x v="3245"/>
    <x v="0"/>
    <x v="274"/>
    <d v="2013-07-14T00:00:00"/>
    <s v="Standard Class"/>
    <x v="385"/>
    <s v="Chad Cunningham"/>
    <x v="2"/>
    <s v="United States"/>
    <s v="Philadelphia"/>
    <x v="9"/>
    <n v="19120"/>
    <x v="3"/>
    <x v="1621"/>
    <x v="1"/>
    <x v="2"/>
    <x v="1603"/>
    <n v="10.08"/>
    <n v="2"/>
    <n v="0.2"/>
    <n v="3.2759999999999994"/>
  </r>
  <r>
    <n v="6525"/>
    <x v="3245"/>
    <x v="0"/>
    <x v="274"/>
    <d v="2013-07-14T00:00:00"/>
    <s v="Standard Class"/>
    <x v="385"/>
    <s v="Chad Cunningham"/>
    <x v="2"/>
    <s v="United States"/>
    <s v="Philadelphia"/>
    <x v="9"/>
    <n v="19120"/>
    <x v="3"/>
    <x v="966"/>
    <x v="2"/>
    <x v="7"/>
    <x v="950"/>
    <n v="59.993999999999993"/>
    <n v="1"/>
    <n v="0.4"/>
    <n v="-12.998700000000007"/>
  </r>
  <r>
    <n v="6526"/>
    <x v="3245"/>
    <x v="0"/>
    <x v="274"/>
    <d v="2013-07-14T00:00:00"/>
    <s v="Standard Class"/>
    <x v="385"/>
    <s v="Chad Cunningham"/>
    <x v="2"/>
    <s v="United States"/>
    <s v="Philadelphia"/>
    <x v="9"/>
    <n v="19120"/>
    <x v="3"/>
    <x v="31"/>
    <x v="1"/>
    <x v="8"/>
    <x v="31"/>
    <n v="5.7150000000000016"/>
    <n v="5"/>
    <n v="0.7"/>
    <n v="-4.7625000000000011"/>
  </r>
  <r>
    <n v="6527"/>
    <x v="3245"/>
    <x v="0"/>
    <x v="274"/>
    <d v="2013-07-14T00:00:00"/>
    <s v="Standard Class"/>
    <x v="385"/>
    <s v="Chad Cunningham"/>
    <x v="2"/>
    <s v="United States"/>
    <s v="Philadelphia"/>
    <x v="9"/>
    <n v="19120"/>
    <x v="3"/>
    <x v="1375"/>
    <x v="1"/>
    <x v="8"/>
    <x v="1351"/>
    <n v="9.4200000000000017"/>
    <n v="5"/>
    <n v="0.7"/>
    <n v="-7.8500000000000014"/>
  </r>
  <r>
    <n v="6528"/>
    <x v="3246"/>
    <x v="0"/>
    <x v="443"/>
    <d v="2013-12-29T00:00:00"/>
    <s v="Second Class"/>
    <x v="662"/>
    <s v="Carol Adams"/>
    <x v="1"/>
    <s v="United States"/>
    <s v="Warwick"/>
    <x v="34"/>
    <n v="2886"/>
    <x v="3"/>
    <x v="615"/>
    <x v="2"/>
    <x v="16"/>
    <x v="610"/>
    <n v="1999.96"/>
    <n v="4"/>
    <n v="0"/>
    <n v="899.98199999999997"/>
  </r>
  <r>
    <n v="6529"/>
    <x v="3247"/>
    <x v="2"/>
    <x v="1091"/>
    <d v="2011-12-26T00:00:00"/>
    <s v="Standard Class"/>
    <x v="404"/>
    <s v="Bradley Talbott"/>
    <x v="2"/>
    <s v="United States"/>
    <s v="New York City"/>
    <x v="15"/>
    <n v="10024"/>
    <x v="3"/>
    <x v="1789"/>
    <x v="1"/>
    <x v="4"/>
    <x v="1770"/>
    <n v="216.4"/>
    <n v="4"/>
    <n v="0"/>
    <n v="56.26400000000001"/>
  </r>
  <r>
    <n v="6530"/>
    <x v="3248"/>
    <x v="2"/>
    <x v="1116"/>
    <d v="2011-02-28T00:00:00"/>
    <s v="Standard Class"/>
    <x v="675"/>
    <s v="Michael Grace"/>
    <x v="2"/>
    <s v="United States"/>
    <s v="El Paso"/>
    <x v="5"/>
    <n v="79907"/>
    <x v="2"/>
    <x v="865"/>
    <x v="1"/>
    <x v="2"/>
    <x v="33"/>
    <n v="6.9360000000000008"/>
    <n v="3"/>
    <n v="0.2"/>
    <n v="2.3409000000000004"/>
  </r>
  <r>
    <n v="6531"/>
    <x v="3248"/>
    <x v="2"/>
    <x v="1116"/>
    <d v="2011-02-28T00:00:00"/>
    <s v="Standard Class"/>
    <x v="675"/>
    <s v="Michael Grace"/>
    <x v="2"/>
    <s v="United States"/>
    <s v="El Paso"/>
    <x v="5"/>
    <n v="79907"/>
    <x v="2"/>
    <x v="777"/>
    <x v="1"/>
    <x v="8"/>
    <x v="768"/>
    <n v="4.427999999999999"/>
    <n v="3"/>
    <n v="0.8"/>
    <n v="-6.8633999999999986"/>
  </r>
  <r>
    <n v="6532"/>
    <x v="3249"/>
    <x v="3"/>
    <x v="769"/>
    <d v="2014-12-09T00:00:00"/>
    <s v="Standard Class"/>
    <x v="236"/>
    <s v="Theone Pippenger"/>
    <x v="0"/>
    <s v="United States"/>
    <s v="Rochester"/>
    <x v="11"/>
    <n v="55901"/>
    <x v="2"/>
    <x v="1039"/>
    <x v="1"/>
    <x v="6"/>
    <x v="1020"/>
    <n v="8.8000000000000007"/>
    <n v="5"/>
    <n v="0"/>
    <n v="2.5519999999999996"/>
  </r>
  <r>
    <n v="6533"/>
    <x v="3249"/>
    <x v="3"/>
    <x v="769"/>
    <d v="2014-12-09T00:00:00"/>
    <s v="Standard Class"/>
    <x v="236"/>
    <s v="Theone Pippenger"/>
    <x v="0"/>
    <s v="United States"/>
    <s v="Rochester"/>
    <x v="11"/>
    <n v="55901"/>
    <x v="2"/>
    <x v="1779"/>
    <x v="2"/>
    <x v="11"/>
    <x v="1760"/>
    <n v="142.80000000000001"/>
    <n v="1"/>
    <n v="0"/>
    <n v="29.988"/>
  </r>
  <r>
    <n v="6534"/>
    <x v="3249"/>
    <x v="3"/>
    <x v="769"/>
    <d v="2014-12-09T00:00:00"/>
    <s v="Standard Class"/>
    <x v="236"/>
    <s v="Theone Pippenger"/>
    <x v="0"/>
    <s v="United States"/>
    <s v="Rochester"/>
    <x v="11"/>
    <n v="55901"/>
    <x v="2"/>
    <x v="1593"/>
    <x v="2"/>
    <x v="11"/>
    <x v="1576"/>
    <n v="399.95"/>
    <n v="5"/>
    <n v="0"/>
    <n v="143.982"/>
  </r>
  <r>
    <n v="6535"/>
    <x v="3250"/>
    <x v="2"/>
    <x v="664"/>
    <d v="2011-11-22T00:00:00"/>
    <s v="Standard Class"/>
    <x v="218"/>
    <s v="Greg Tran"/>
    <x v="0"/>
    <s v="United States"/>
    <s v="Buffalo"/>
    <x v="15"/>
    <n v="14215"/>
    <x v="3"/>
    <x v="1176"/>
    <x v="1"/>
    <x v="8"/>
    <x v="1153"/>
    <n v="2152.7760000000003"/>
    <n v="3"/>
    <n v="0.2"/>
    <n v="726.56189999999981"/>
  </r>
  <r>
    <n v="6536"/>
    <x v="3250"/>
    <x v="2"/>
    <x v="664"/>
    <d v="2011-11-22T00:00:00"/>
    <s v="Standard Class"/>
    <x v="218"/>
    <s v="Greg Tran"/>
    <x v="0"/>
    <s v="United States"/>
    <s v="Buffalo"/>
    <x v="15"/>
    <n v="14215"/>
    <x v="3"/>
    <x v="1248"/>
    <x v="0"/>
    <x v="0"/>
    <x v="1223"/>
    <n v="4007.8400000000006"/>
    <n v="10"/>
    <n v="0.2"/>
    <n v="-50.098000000000297"/>
  </r>
  <r>
    <n v="6537"/>
    <x v="3251"/>
    <x v="2"/>
    <x v="22"/>
    <d v="2011-10-23T00:00:00"/>
    <s v="First Class"/>
    <x v="92"/>
    <s v="Fred Hopkins"/>
    <x v="1"/>
    <s v="United States"/>
    <s v="Knoxville"/>
    <x v="18"/>
    <n v="37918"/>
    <x v="0"/>
    <x v="962"/>
    <x v="0"/>
    <x v="3"/>
    <x v="946"/>
    <n v="328.59000000000003"/>
    <n v="3"/>
    <n v="0.4"/>
    <n v="-147.8655"/>
  </r>
  <r>
    <n v="6538"/>
    <x v="3251"/>
    <x v="2"/>
    <x v="22"/>
    <d v="2011-10-23T00:00:00"/>
    <s v="First Class"/>
    <x v="92"/>
    <s v="Fred Hopkins"/>
    <x v="1"/>
    <s v="United States"/>
    <s v="Knoxville"/>
    <x v="18"/>
    <n v="37918"/>
    <x v="0"/>
    <x v="356"/>
    <x v="1"/>
    <x v="4"/>
    <x v="352"/>
    <n v="98.352000000000004"/>
    <n v="3"/>
    <n v="0.2"/>
    <n v="-24.588000000000001"/>
  </r>
  <r>
    <n v="6539"/>
    <x v="3252"/>
    <x v="1"/>
    <x v="969"/>
    <d v="2012-10-30T00:00:00"/>
    <s v="Standard Class"/>
    <x v="96"/>
    <s v="Heather Kirkland"/>
    <x v="1"/>
    <s v="United States"/>
    <s v="Newark"/>
    <x v="13"/>
    <n v="19711"/>
    <x v="3"/>
    <x v="559"/>
    <x v="2"/>
    <x v="7"/>
    <x v="553"/>
    <n v="158.99"/>
    <n v="1"/>
    <n v="0"/>
    <n v="41.337400000000002"/>
  </r>
  <r>
    <n v="6540"/>
    <x v="3252"/>
    <x v="1"/>
    <x v="969"/>
    <d v="2012-10-30T00:00:00"/>
    <s v="Standard Class"/>
    <x v="96"/>
    <s v="Heather Kirkland"/>
    <x v="1"/>
    <s v="United States"/>
    <s v="Newark"/>
    <x v="13"/>
    <n v="19711"/>
    <x v="3"/>
    <x v="1340"/>
    <x v="0"/>
    <x v="1"/>
    <x v="1316"/>
    <n v="291.10000000000002"/>
    <n v="5"/>
    <n v="0"/>
    <n v="75.686000000000007"/>
  </r>
  <r>
    <n v="6541"/>
    <x v="3253"/>
    <x v="3"/>
    <x v="673"/>
    <d v="2014-11-20T00:00:00"/>
    <s v="First Class"/>
    <x v="417"/>
    <s v="Chris Cortes"/>
    <x v="0"/>
    <s v="United States"/>
    <s v="Seattle"/>
    <x v="4"/>
    <n v="98103"/>
    <x v="1"/>
    <x v="1635"/>
    <x v="1"/>
    <x v="10"/>
    <x v="1616"/>
    <n v="73.679999999999993"/>
    <n v="6"/>
    <n v="0"/>
    <n v="34.629599999999996"/>
  </r>
  <r>
    <n v="6542"/>
    <x v="3253"/>
    <x v="3"/>
    <x v="673"/>
    <d v="2014-11-20T00:00:00"/>
    <s v="First Class"/>
    <x v="417"/>
    <s v="Chris Cortes"/>
    <x v="0"/>
    <s v="United States"/>
    <s v="Seattle"/>
    <x v="4"/>
    <n v="98103"/>
    <x v="1"/>
    <x v="583"/>
    <x v="0"/>
    <x v="5"/>
    <x v="578"/>
    <n v="139.91999999999999"/>
    <n v="2"/>
    <n v="0"/>
    <n v="23.786399999999986"/>
  </r>
  <r>
    <n v="6543"/>
    <x v="3253"/>
    <x v="3"/>
    <x v="673"/>
    <d v="2014-11-20T00:00:00"/>
    <s v="First Class"/>
    <x v="417"/>
    <s v="Chris Cortes"/>
    <x v="0"/>
    <s v="United States"/>
    <s v="Seattle"/>
    <x v="4"/>
    <n v="98103"/>
    <x v="1"/>
    <x v="1517"/>
    <x v="2"/>
    <x v="7"/>
    <x v="1495"/>
    <n v="107.88"/>
    <n v="3"/>
    <n v="0.2"/>
    <n v="10.787999999999997"/>
  </r>
  <r>
    <n v="6544"/>
    <x v="3253"/>
    <x v="3"/>
    <x v="673"/>
    <d v="2014-11-20T00:00:00"/>
    <s v="First Class"/>
    <x v="417"/>
    <s v="Chris Cortes"/>
    <x v="0"/>
    <s v="United States"/>
    <s v="Seattle"/>
    <x v="4"/>
    <n v="98103"/>
    <x v="1"/>
    <x v="1291"/>
    <x v="1"/>
    <x v="4"/>
    <x v="1268"/>
    <n v="33.29"/>
    <n v="1"/>
    <n v="0"/>
    <n v="7.9895999999999994"/>
  </r>
  <r>
    <n v="6545"/>
    <x v="3254"/>
    <x v="3"/>
    <x v="304"/>
    <d v="2014-05-19T00:00:00"/>
    <s v="Standard Class"/>
    <x v="24"/>
    <s v="Darren Powers"/>
    <x v="0"/>
    <s v="United States"/>
    <s v="Cleveland"/>
    <x v="24"/>
    <n v="44105"/>
    <x v="3"/>
    <x v="1561"/>
    <x v="1"/>
    <x v="8"/>
    <x v="1542"/>
    <n v="58.170000000000009"/>
    <n v="5"/>
    <n v="0.7"/>
    <n v="-46.53600000000003"/>
  </r>
  <r>
    <n v="6546"/>
    <x v="3254"/>
    <x v="3"/>
    <x v="304"/>
    <d v="2014-05-19T00:00:00"/>
    <s v="Standard Class"/>
    <x v="24"/>
    <s v="Darren Powers"/>
    <x v="0"/>
    <s v="United States"/>
    <s v="Cleveland"/>
    <x v="24"/>
    <n v="44105"/>
    <x v="3"/>
    <x v="840"/>
    <x v="1"/>
    <x v="2"/>
    <x v="826"/>
    <n v="5.04"/>
    <n v="2"/>
    <n v="0.2"/>
    <n v="1.764"/>
  </r>
  <r>
    <n v="6547"/>
    <x v="3254"/>
    <x v="3"/>
    <x v="304"/>
    <d v="2014-05-19T00:00:00"/>
    <s v="Standard Class"/>
    <x v="24"/>
    <s v="Darren Powers"/>
    <x v="0"/>
    <s v="United States"/>
    <s v="Cleveland"/>
    <x v="24"/>
    <n v="44105"/>
    <x v="3"/>
    <x v="1693"/>
    <x v="1"/>
    <x v="10"/>
    <x v="1672"/>
    <n v="24.784000000000002"/>
    <n v="1"/>
    <n v="0.2"/>
    <n v="7.7449999999999983"/>
  </r>
  <r>
    <n v="6548"/>
    <x v="3255"/>
    <x v="2"/>
    <x v="72"/>
    <d v="2011-03-05T00:00:00"/>
    <s v="Standard Class"/>
    <x v="665"/>
    <s v="Vicky Freymann"/>
    <x v="2"/>
    <s v="United States"/>
    <s v="Elmhurst"/>
    <x v="10"/>
    <n v="60126"/>
    <x v="2"/>
    <x v="83"/>
    <x v="0"/>
    <x v="1"/>
    <x v="83"/>
    <n v="634.11599999999999"/>
    <n v="6"/>
    <n v="0.3"/>
    <n v="-172.11720000000003"/>
  </r>
  <r>
    <n v="6549"/>
    <x v="3255"/>
    <x v="2"/>
    <x v="72"/>
    <d v="2011-03-05T00:00:00"/>
    <s v="Standard Class"/>
    <x v="665"/>
    <s v="Vicky Freymann"/>
    <x v="2"/>
    <s v="United States"/>
    <s v="Elmhurst"/>
    <x v="10"/>
    <n v="60126"/>
    <x v="2"/>
    <x v="1749"/>
    <x v="1"/>
    <x v="10"/>
    <x v="1730"/>
    <n v="17.472000000000001"/>
    <n v="3"/>
    <n v="0.2"/>
    <n v="5.6783999999999981"/>
  </r>
  <r>
    <n v="6550"/>
    <x v="3256"/>
    <x v="1"/>
    <x v="117"/>
    <d v="2012-08-01T00:00:00"/>
    <s v="First Class"/>
    <x v="689"/>
    <s v="Gary Hansen"/>
    <x v="2"/>
    <s v="United States"/>
    <s v="Lakeville"/>
    <x v="11"/>
    <n v="55044"/>
    <x v="2"/>
    <x v="792"/>
    <x v="0"/>
    <x v="1"/>
    <x v="782"/>
    <n v="155.88"/>
    <n v="6"/>
    <n v="0"/>
    <n v="38.970000000000006"/>
  </r>
  <r>
    <n v="6551"/>
    <x v="3257"/>
    <x v="1"/>
    <x v="549"/>
    <d v="2012-11-03T00:00:00"/>
    <s v="Second Class"/>
    <x v="423"/>
    <s v="Justin Hirsh"/>
    <x v="0"/>
    <s v="United States"/>
    <s v="New York City"/>
    <x v="15"/>
    <n v="10035"/>
    <x v="3"/>
    <x v="1455"/>
    <x v="0"/>
    <x v="1"/>
    <x v="1432"/>
    <n v="327.56399999999996"/>
    <n v="4"/>
    <n v="0.1"/>
    <n v="21.837600000000023"/>
  </r>
  <r>
    <n v="6552"/>
    <x v="3258"/>
    <x v="3"/>
    <x v="819"/>
    <d v="2014-12-22T00:00:00"/>
    <s v="Second Class"/>
    <x v="46"/>
    <s v="Rick Bensley"/>
    <x v="2"/>
    <s v="United States"/>
    <s v="Los Angeles"/>
    <x v="1"/>
    <n v="90036"/>
    <x v="1"/>
    <x v="481"/>
    <x v="1"/>
    <x v="10"/>
    <x v="477"/>
    <n v="13.36"/>
    <n v="2"/>
    <n v="0"/>
    <n v="6.4127999999999998"/>
  </r>
  <r>
    <n v="6553"/>
    <x v="3258"/>
    <x v="3"/>
    <x v="819"/>
    <d v="2014-12-22T00:00:00"/>
    <s v="Second Class"/>
    <x v="46"/>
    <s v="Rick Bensley"/>
    <x v="2"/>
    <s v="United States"/>
    <s v="Los Angeles"/>
    <x v="1"/>
    <n v="90036"/>
    <x v="1"/>
    <x v="967"/>
    <x v="1"/>
    <x v="4"/>
    <x v="951"/>
    <n v="158.9"/>
    <n v="5"/>
    <n v="0"/>
    <n v="7.9449999999999932"/>
  </r>
  <r>
    <n v="6554"/>
    <x v="3259"/>
    <x v="2"/>
    <x v="22"/>
    <d v="2011-10-22T00:00:00"/>
    <s v="Second Class"/>
    <x v="60"/>
    <s v="Lindsay Shagiari"/>
    <x v="2"/>
    <s v="United States"/>
    <s v="Chicago"/>
    <x v="10"/>
    <n v="60653"/>
    <x v="2"/>
    <x v="590"/>
    <x v="2"/>
    <x v="11"/>
    <x v="585"/>
    <n v="319.96800000000002"/>
    <n v="4"/>
    <n v="0.2"/>
    <n v="71.992800000000003"/>
  </r>
  <r>
    <n v="6555"/>
    <x v="3259"/>
    <x v="2"/>
    <x v="22"/>
    <d v="2011-10-22T00:00:00"/>
    <s v="Second Class"/>
    <x v="60"/>
    <s v="Lindsay Shagiari"/>
    <x v="2"/>
    <s v="United States"/>
    <s v="Chicago"/>
    <x v="10"/>
    <n v="60653"/>
    <x v="2"/>
    <x v="1672"/>
    <x v="1"/>
    <x v="4"/>
    <x v="1651"/>
    <n v="505.32000000000005"/>
    <n v="3"/>
    <n v="0.2"/>
    <n v="31.582499999999953"/>
  </r>
  <r>
    <n v="6556"/>
    <x v="3259"/>
    <x v="2"/>
    <x v="22"/>
    <d v="2011-10-22T00:00:00"/>
    <s v="Second Class"/>
    <x v="60"/>
    <s v="Lindsay Shagiari"/>
    <x v="2"/>
    <s v="United States"/>
    <s v="Chicago"/>
    <x v="10"/>
    <n v="60653"/>
    <x v="2"/>
    <x v="1790"/>
    <x v="1"/>
    <x v="10"/>
    <x v="1771"/>
    <n v="3.8079999999999998"/>
    <n v="1"/>
    <n v="0.2"/>
    <n v="1.2375999999999996"/>
  </r>
  <r>
    <n v="6557"/>
    <x v="3259"/>
    <x v="2"/>
    <x v="22"/>
    <d v="2011-10-22T00:00:00"/>
    <s v="Second Class"/>
    <x v="60"/>
    <s v="Lindsay Shagiari"/>
    <x v="2"/>
    <s v="United States"/>
    <s v="Chicago"/>
    <x v="10"/>
    <n v="60653"/>
    <x v="2"/>
    <x v="1311"/>
    <x v="1"/>
    <x v="8"/>
    <x v="1288"/>
    <n v="8.6819999999999968"/>
    <n v="1"/>
    <n v="0.8"/>
    <n v="-14.759400000000003"/>
  </r>
  <r>
    <n v="6558"/>
    <x v="3259"/>
    <x v="2"/>
    <x v="22"/>
    <d v="2011-10-22T00:00:00"/>
    <s v="Second Class"/>
    <x v="60"/>
    <s v="Lindsay Shagiari"/>
    <x v="2"/>
    <s v="United States"/>
    <s v="Chicago"/>
    <x v="10"/>
    <n v="60653"/>
    <x v="2"/>
    <x v="580"/>
    <x v="1"/>
    <x v="2"/>
    <x v="575"/>
    <n v="24.424000000000003"/>
    <n v="1"/>
    <n v="0.2"/>
    <n v="7.9378000000000002"/>
  </r>
  <r>
    <n v="6559"/>
    <x v="3260"/>
    <x v="1"/>
    <x v="1117"/>
    <d v="2012-06-10T00:00:00"/>
    <s v="Standard Class"/>
    <x v="494"/>
    <s v="Edward Becker"/>
    <x v="1"/>
    <s v="United States"/>
    <s v="Buffalo"/>
    <x v="15"/>
    <n v="14215"/>
    <x v="3"/>
    <x v="499"/>
    <x v="0"/>
    <x v="1"/>
    <x v="494"/>
    <n v="1522.6379999999999"/>
    <n v="9"/>
    <n v="0.1"/>
    <n v="169.18200000000004"/>
  </r>
  <r>
    <n v="6560"/>
    <x v="3261"/>
    <x v="0"/>
    <x v="658"/>
    <d v="2013-07-27T00:00:00"/>
    <s v="Standard Class"/>
    <x v="460"/>
    <s v="Damala Kotsonis"/>
    <x v="1"/>
    <s v="United States"/>
    <s v="Roseville"/>
    <x v="1"/>
    <n v="95661"/>
    <x v="1"/>
    <x v="970"/>
    <x v="1"/>
    <x v="12"/>
    <x v="955"/>
    <n v="419.90000000000003"/>
    <n v="5"/>
    <n v="0"/>
    <n v="197.35299999999998"/>
  </r>
  <r>
    <n v="6561"/>
    <x v="3261"/>
    <x v="0"/>
    <x v="658"/>
    <d v="2013-07-27T00:00:00"/>
    <s v="Standard Class"/>
    <x v="460"/>
    <s v="Damala Kotsonis"/>
    <x v="1"/>
    <s v="United States"/>
    <s v="Roseville"/>
    <x v="1"/>
    <n v="95661"/>
    <x v="1"/>
    <x v="365"/>
    <x v="1"/>
    <x v="2"/>
    <x v="360"/>
    <n v="3.15"/>
    <n v="1"/>
    <n v="0"/>
    <n v="1.512"/>
  </r>
  <r>
    <n v="6562"/>
    <x v="3262"/>
    <x v="3"/>
    <x v="185"/>
    <d v="2014-04-03T00:00:00"/>
    <s v="First Class"/>
    <x v="609"/>
    <s v="Scott Cohen"/>
    <x v="1"/>
    <s v="United States"/>
    <s v="Arlington"/>
    <x v="5"/>
    <n v="76017"/>
    <x v="2"/>
    <x v="731"/>
    <x v="1"/>
    <x v="9"/>
    <x v="723"/>
    <n v="33.61999999999999"/>
    <n v="5"/>
    <n v="0.8"/>
    <n v="-90.774000000000029"/>
  </r>
  <r>
    <n v="6563"/>
    <x v="3263"/>
    <x v="2"/>
    <x v="1118"/>
    <d v="2011-05-12T00:00:00"/>
    <s v="Standard Class"/>
    <x v="564"/>
    <s v="Carol Triggs"/>
    <x v="0"/>
    <s v="United States"/>
    <s v="Lawrence"/>
    <x v="31"/>
    <n v="1841"/>
    <x v="3"/>
    <x v="61"/>
    <x v="1"/>
    <x v="8"/>
    <x v="61"/>
    <n v="16.14"/>
    <n v="3"/>
    <n v="0"/>
    <n v="7.9085999999999999"/>
  </r>
  <r>
    <n v="6564"/>
    <x v="3263"/>
    <x v="2"/>
    <x v="1118"/>
    <d v="2011-05-12T00:00:00"/>
    <s v="Standard Class"/>
    <x v="564"/>
    <s v="Carol Triggs"/>
    <x v="0"/>
    <s v="United States"/>
    <s v="Lawrence"/>
    <x v="31"/>
    <n v="1841"/>
    <x v="3"/>
    <x v="1582"/>
    <x v="0"/>
    <x v="3"/>
    <x v="1564"/>
    <n v="194.25"/>
    <n v="2"/>
    <n v="0.3"/>
    <n v="-38.849999999999994"/>
  </r>
  <r>
    <n v="6565"/>
    <x v="3263"/>
    <x v="2"/>
    <x v="1118"/>
    <d v="2011-05-12T00:00:00"/>
    <s v="Standard Class"/>
    <x v="564"/>
    <s v="Carol Triggs"/>
    <x v="0"/>
    <s v="United States"/>
    <s v="Lawrence"/>
    <x v="31"/>
    <n v="1841"/>
    <x v="3"/>
    <x v="671"/>
    <x v="1"/>
    <x v="6"/>
    <x v="665"/>
    <n v="8.64"/>
    <n v="3"/>
    <n v="0"/>
    <n v="2.5055999999999998"/>
  </r>
  <r>
    <n v="6566"/>
    <x v="3263"/>
    <x v="2"/>
    <x v="1118"/>
    <d v="2011-05-12T00:00:00"/>
    <s v="Standard Class"/>
    <x v="564"/>
    <s v="Carol Triggs"/>
    <x v="0"/>
    <s v="United States"/>
    <s v="Lawrence"/>
    <x v="31"/>
    <n v="1841"/>
    <x v="3"/>
    <x v="635"/>
    <x v="0"/>
    <x v="1"/>
    <x v="629"/>
    <n v="872.32"/>
    <n v="4"/>
    <n v="0"/>
    <n v="244.24959999999999"/>
  </r>
  <r>
    <n v="6567"/>
    <x v="3264"/>
    <x v="3"/>
    <x v="1119"/>
    <d v="2014-02-09T00:00:00"/>
    <s v="Second Class"/>
    <x v="90"/>
    <s v="Cassandra Brandow"/>
    <x v="0"/>
    <s v="United States"/>
    <s v="Waco"/>
    <x v="5"/>
    <n v="76706"/>
    <x v="2"/>
    <x v="569"/>
    <x v="1"/>
    <x v="8"/>
    <x v="564"/>
    <n v="243.99199999999996"/>
    <n v="4"/>
    <n v="0.8"/>
    <n v="-426.9860000000001"/>
  </r>
  <r>
    <n v="6568"/>
    <x v="3264"/>
    <x v="3"/>
    <x v="1119"/>
    <d v="2014-02-09T00:00:00"/>
    <s v="Second Class"/>
    <x v="90"/>
    <s v="Cassandra Brandow"/>
    <x v="0"/>
    <s v="United States"/>
    <s v="Waco"/>
    <x v="5"/>
    <n v="76706"/>
    <x v="2"/>
    <x v="1325"/>
    <x v="1"/>
    <x v="6"/>
    <x v="33"/>
    <n v="7.120000000000001"/>
    <n v="5"/>
    <n v="0.2"/>
    <n v="0.71199999999999974"/>
  </r>
  <r>
    <n v="6569"/>
    <x v="3265"/>
    <x v="2"/>
    <x v="891"/>
    <d v="2011-04-22T00:00:00"/>
    <s v="Standard Class"/>
    <x v="27"/>
    <s v="Kunst Miller"/>
    <x v="0"/>
    <s v="United States"/>
    <s v="Houston"/>
    <x v="5"/>
    <n v="77095"/>
    <x v="2"/>
    <x v="59"/>
    <x v="1"/>
    <x v="6"/>
    <x v="59"/>
    <n v="2.6880000000000002"/>
    <n v="2"/>
    <n v="0.2"/>
    <n v="1.008"/>
  </r>
  <r>
    <n v="6570"/>
    <x v="3265"/>
    <x v="2"/>
    <x v="891"/>
    <d v="2011-04-22T00:00:00"/>
    <s v="Standard Class"/>
    <x v="27"/>
    <s v="Kunst Miller"/>
    <x v="0"/>
    <s v="United States"/>
    <s v="Houston"/>
    <x v="5"/>
    <n v="77095"/>
    <x v="2"/>
    <x v="291"/>
    <x v="0"/>
    <x v="1"/>
    <x v="288"/>
    <n v="317.05799999999999"/>
    <n v="3"/>
    <n v="0.3"/>
    <n v="-18.117599999999996"/>
  </r>
  <r>
    <n v="6571"/>
    <x v="3265"/>
    <x v="2"/>
    <x v="891"/>
    <d v="2011-04-22T00:00:00"/>
    <s v="Standard Class"/>
    <x v="27"/>
    <s v="Kunst Miller"/>
    <x v="0"/>
    <s v="United States"/>
    <s v="Houston"/>
    <x v="5"/>
    <n v="77095"/>
    <x v="2"/>
    <x v="633"/>
    <x v="1"/>
    <x v="12"/>
    <x v="627"/>
    <n v="149.352"/>
    <n v="3"/>
    <n v="0.2"/>
    <n v="50.40629999999998"/>
  </r>
  <r>
    <n v="6572"/>
    <x v="3265"/>
    <x v="2"/>
    <x v="891"/>
    <d v="2011-04-22T00:00:00"/>
    <s v="Standard Class"/>
    <x v="27"/>
    <s v="Kunst Miller"/>
    <x v="0"/>
    <s v="United States"/>
    <s v="Houston"/>
    <x v="5"/>
    <n v="77095"/>
    <x v="2"/>
    <x v="1523"/>
    <x v="2"/>
    <x v="11"/>
    <x v="1501"/>
    <n v="227.976"/>
    <n v="3"/>
    <n v="0.2"/>
    <n v="28.496999999999957"/>
  </r>
  <r>
    <n v="6573"/>
    <x v="3266"/>
    <x v="0"/>
    <x v="1120"/>
    <d v="2013-05-17T00:00:00"/>
    <s v="Standard Class"/>
    <x v="742"/>
    <s v="Roger Demir"/>
    <x v="0"/>
    <s v="United States"/>
    <s v="Seattle"/>
    <x v="4"/>
    <n v="98105"/>
    <x v="1"/>
    <x v="1296"/>
    <x v="1"/>
    <x v="10"/>
    <x v="1272"/>
    <n v="11.96"/>
    <n v="2"/>
    <n v="0"/>
    <n v="5.8604000000000003"/>
  </r>
  <r>
    <n v="6574"/>
    <x v="3267"/>
    <x v="0"/>
    <x v="881"/>
    <d v="2013-12-01T00:00:00"/>
    <s v="Standard Class"/>
    <x v="771"/>
    <s v="Barry Pond"/>
    <x v="1"/>
    <s v="United States"/>
    <s v="Plainfield"/>
    <x v="30"/>
    <n v="7060"/>
    <x v="3"/>
    <x v="426"/>
    <x v="1"/>
    <x v="4"/>
    <x v="421"/>
    <n v="563.4"/>
    <n v="4"/>
    <n v="0"/>
    <n v="67.608000000000004"/>
  </r>
  <r>
    <n v="6575"/>
    <x v="3267"/>
    <x v="0"/>
    <x v="881"/>
    <d v="2013-12-01T00:00:00"/>
    <s v="Standard Class"/>
    <x v="771"/>
    <s v="Barry Pond"/>
    <x v="1"/>
    <s v="United States"/>
    <s v="Plainfield"/>
    <x v="30"/>
    <n v="7060"/>
    <x v="3"/>
    <x v="1791"/>
    <x v="2"/>
    <x v="15"/>
    <x v="1772"/>
    <n v="319.92"/>
    <n v="8"/>
    <n v="0"/>
    <n v="118.37040000000002"/>
  </r>
  <r>
    <n v="6576"/>
    <x v="3268"/>
    <x v="3"/>
    <x v="448"/>
    <d v="2014-03-09T00:00:00"/>
    <s v="Standard Class"/>
    <x v="719"/>
    <s v="Ed Jacobs"/>
    <x v="0"/>
    <s v="United States"/>
    <s v="Los Angeles"/>
    <x v="1"/>
    <n v="90008"/>
    <x v="1"/>
    <x v="1543"/>
    <x v="2"/>
    <x v="11"/>
    <x v="1522"/>
    <n v="1049.44"/>
    <n v="8"/>
    <n v="0"/>
    <n v="440.76480000000004"/>
  </r>
  <r>
    <n v="6577"/>
    <x v="3268"/>
    <x v="3"/>
    <x v="448"/>
    <d v="2014-03-09T00:00:00"/>
    <s v="Standard Class"/>
    <x v="719"/>
    <s v="Ed Jacobs"/>
    <x v="0"/>
    <s v="United States"/>
    <s v="Los Angeles"/>
    <x v="1"/>
    <n v="90008"/>
    <x v="1"/>
    <x v="56"/>
    <x v="0"/>
    <x v="1"/>
    <x v="56"/>
    <n v="170.35200000000003"/>
    <n v="3"/>
    <n v="0.2"/>
    <n v="-17.035200000000003"/>
  </r>
  <r>
    <n v="6578"/>
    <x v="3269"/>
    <x v="1"/>
    <x v="401"/>
    <d v="2012-12-11T00:00:00"/>
    <s v="Second Class"/>
    <x v="197"/>
    <s v="Rose O'Brian"/>
    <x v="0"/>
    <s v="United States"/>
    <s v="Arlington"/>
    <x v="17"/>
    <n v="22204"/>
    <x v="0"/>
    <x v="1129"/>
    <x v="2"/>
    <x v="7"/>
    <x v="1108"/>
    <n v="173.94"/>
    <n v="6"/>
    <n v="0"/>
    <n v="50.442599999999977"/>
  </r>
  <r>
    <n v="6579"/>
    <x v="3270"/>
    <x v="2"/>
    <x v="55"/>
    <d v="2011-08-30T00:00:00"/>
    <s v="Standard Class"/>
    <x v="596"/>
    <s v="Mitch Webber"/>
    <x v="0"/>
    <s v="United States"/>
    <s v="Seattle"/>
    <x v="4"/>
    <n v="98103"/>
    <x v="1"/>
    <x v="1149"/>
    <x v="2"/>
    <x v="7"/>
    <x v="1128"/>
    <n v="1007.9440000000002"/>
    <n v="7"/>
    <n v="0.2"/>
    <n v="75.595799999999997"/>
  </r>
  <r>
    <n v="6580"/>
    <x v="3271"/>
    <x v="0"/>
    <x v="332"/>
    <d v="2013-10-23T00:00:00"/>
    <s v="Same Day"/>
    <x v="652"/>
    <s v="MaryBeth Skach"/>
    <x v="0"/>
    <s v="United States"/>
    <s v="Seattle"/>
    <x v="4"/>
    <n v="98105"/>
    <x v="1"/>
    <x v="1083"/>
    <x v="1"/>
    <x v="10"/>
    <x v="1064"/>
    <n v="6.68"/>
    <n v="1"/>
    <n v="0"/>
    <n v="3.2063999999999999"/>
  </r>
  <r>
    <n v="6581"/>
    <x v="3271"/>
    <x v="0"/>
    <x v="332"/>
    <d v="2013-10-23T00:00:00"/>
    <s v="Same Day"/>
    <x v="652"/>
    <s v="MaryBeth Skach"/>
    <x v="0"/>
    <s v="United States"/>
    <s v="Seattle"/>
    <x v="4"/>
    <n v="98105"/>
    <x v="1"/>
    <x v="1622"/>
    <x v="1"/>
    <x v="6"/>
    <x v="1041"/>
    <n v="8.34"/>
    <n v="3"/>
    <n v="0"/>
    <n v="2.2517999999999998"/>
  </r>
  <r>
    <n v="6582"/>
    <x v="3271"/>
    <x v="0"/>
    <x v="332"/>
    <d v="2013-10-23T00:00:00"/>
    <s v="Same Day"/>
    <x v="652"/>
    <s v="MaryBeth Skach"/>
    <x v="0"/>
    <s v="United States"/>
    <s v="Seattle"/>
    <x v="4"/>
    <n v="98105"/>
    <x v="1"/>
    <x v="1792"/>
    <x v="0"/>
    <x v="5"/>
    <x v="1773"/>
    <n v="101.94"/>
    <n v="3"/>
    <n v="0"/>
    <n v="30.581999999999987"/>
  </r>
  <r>
    <n v="6583"/>
    <x v="3272"/>
    <x v="0"/>
    <x v="1121"/>
    <d v="2013-08-12T00:00:00"/>
    <s v="Standard Class"/>
    <x v="61"/>
    <s v="Dorothy Wardle"/>
    <x v="1"/>
    <s v="United States"/>
    <s v="Edmonds"/>
    <x v="4"/>
    <n v="98026"/>
    <x v="1"/>
    <x v="603"/>
    <x v="2"/>
    <x v="11"/>
    <x v="598"/>
    <n v="179.97"/>
    <n v="3"/>
    <n v="0"/>
    <n v="86.385600000000011"/>
  </r>
  <r>
    <n v="6584"/>
    <x v="3273"/>
    <x v="3"/>
    <x v="246"/>
    <d v="2014-07-28T00:00:00"/>
    <s v="Standard Class"/>
    <x v="562"/>
    <s v="Anne McFarland"/>
    <x v="0"/>
    <s v="United States"/>
    <s v="Salem"/>
    <x v="17"/>
    <n v="24153"/>
    <x v="0"/>
    <x v="1385"/>
    <x v="1"/>
    <x v="6"/>
    <x v="1362"/>
    <n v="101.94"/>
    <n v="6"/>
    <n v="0"/>
    <n v="29.562599999999986"/>
  </r>
  <r>
    <n v="6585"/>
    <x v="3273"/>
    <x v="3"/>
    <x v="246"/>
    <d v="2014-07-28T00:00:00"/>
    <s v="Standard Class"/>
    <x v="562"/>
    <s v="Anne McFarland"/>
    <x v="0"/>
    <s v="United States"/>
    <s v="Salem"/>
    <x v="17"/>
    <n v="24153"/>
    <x v="0"/>
    <x v="704"/>
    <x v="2"/>
    <x v="7"/>
    <x v="697"/>
    <n v="271.95999999999998"/>
    <n v="4"/>
    <n v="0"/>
    <n v="67.990000000000009"/>
  </r>
  <r>
    <n v="6586"/>
    <x v="3273"/>
    <x v="3"/>
    <x v="246"/>
    <d v="2014-07-28T00:00:00"/>
    <s v="Standard Class"/>
    <x v="562"/>
    <s v="Anne McFarland"/>
    <x v="0"/>
    <s v="United States"/>
    <s v="Salem"/>
    <x v="17"/>
    <n v="24153"/>
    <x v="0"/>
    <x v="247"/>
    <x v="0"/>
    <x v="5"/>
    <x v="245"/>
    <n v="8.8000000000000007"/>
    <n v="5"/>
    <n v="0"/>
    <n v="3.8720000000000003"/>
  </r>
  <r>
    <n v="6587"/>
    <x v="3273"/>
    <x v="3"/>
    <x v="246"/>
    <d v="2014-07-28T00:00:00"/>
    <s v="Standard Class"/>
    <x v="562"/>
    <s v="Anne McFarland"/>
    <x v="0"/>
    <s v="United States"/>
    <s v="Salem"/>
    <x v="17"/>
    <n v="24153"/>
    <x v="0"/>
    <x v="950"/>
    <x v="1"/>
    <x v="6"/>
    <x v="934"/>
    <n v="19.68"/>
    <n v="6"/>
    <n v="0"/>
    <n v="5.7071999999999976"/>
  </r>
  <r>
    <n v="6588"/>
    <x v="3273"/>
    <x v="3"/>
    <x v="246"/>
    <d v="2014-07-28T00:00:00"/>
    <s v="Standard Class"/>
    <x v="562"/>
    <s v="Anne McFarland"/>
    <x v="0"/>
    <s v="United States"/>
    <s v="Salem"/>
    <x v="17"/>
    <n v="24153"/>
    <x v="0"/>
    <x v="713"/>
    <x v="0"/>
    <x v="0"/>
    <x v="705"/>
    <n v="302.94"/>
    <n v="3"/>
    <n v="0"/>
    <n v="69.67619999999998"/>
  </r>
  <r>
    <n v="6589"/>
    <x v="3273"/>
    <x v="3"/>
    <x v="246"/>
    <d v="2014-07-28T00:00:00"/>
    <s v="Standard Class"/>
    <x v="562"/>
    <s v="Anne McFarland"/>
    <x v="0"/>
    <s v="United States"/>
    <s v="Salem"/>
    <x v="17"/>
    <n v="24153"/>
    <x v="0"/>
    <x v="591"/>
    <x v="1"/>
    <x v="8"/>
    <x v="586"/>
    <n v="14.940000000000001"/>
    <n v="3"/>
    <n v="0"/>
    <n v="7.1712000000000007"/>
  </r>
  <r>
    <n v="6590"/>
    <x v="3273"/>
    <x v="3"/>
    <x v="246"/>
    <d v="2014-07-28T00:00:00"/>
    <s v="Standard Class"/>
    <x v="562"/>
    <s v="Anne McFarland"/>
    <x v="0"/>
    <s v="United States"/>
    <s v="Salem"/>
    <x v="17"/>
    <n v="24153"/>
    <x v="0"/>
    <x v="413"/>
    <x v="1"/>
    <x v="14"/>
    <x v="408"/>
    <n v="231.72"/>
    <n v="2"/>
    <n v="0"/>
    <n v="11.585999999999984"/>
  </r>
  <r>
    <n v="6591"/>
    <x v="3274"/>
    <x v="2"/>
    <x v="893"/>
    <d v="2011-03-26T00:00:00"/>
    <s v="First Class"/>
    <x v="696"/>
    <s v="Bruce Geld"/>
    <x v="0"/>
    <s v="United States"/>
    <s v="Delray Beach"/>
    <x v="2"/>
    <n v="33445"/>
    <x v="0"/>
    <x v="617"/>
    <x v="1"/>
    <x v="2"/>
    <x v="612"/>
    <n v="9.9120000000000008"/>
    <n v="3"/>
    <n v="0.2"/>
    <n v="3.2213999999999996"/>
  </r>
  <r>
    <n v="6592"/>
    <x v="3275"/>
    <x v="1"/>
    <x v="28"/>
    <d v="2012-05-06T00:00:00"/>
    <s v="Standard Class"/>
    <x v="10"/>
    <s v="Ken Black"/>
    <x v="1"/>
    <s v="United States"/>
    <s v="San Francisco"/>
    <x v="1"/>
    <n v="94110"/>
    <x v="1"/>
    <x v="332"/>
    <x v="1"/>
    <x v="6"/>
    <x v="328"/>
    <n v="34.650000000000006"/>
    <n v="3"/>
    <n v="0"/>
    <n v="9.702"/>
  </r>
  <r>
    <n v="6593"/>
    <x v="3275"/>
    <x v="1"/>
    <x v="28"/>
    <d v="2012-05-06T00:00:00"/>
    <s v="Standard Class"/>
    <x v="10"/>
    <s v="Ken Black"/>
    <x v="1"/>
    <s v="United States"/>
    <s v="San Francisco"/>
    <x v="1"/>
    <n v="94110"/>
    <x v="1"/>
    <x v="500"/>
    <x v="2"/>
    <x v="7"/>
    <x v="495"/>
    <n v="19.8"/>
    <n v="5"/>
    <n v="0.2"/>
    <n v="1.7324999999999999"/>
  </r>
  <r>
    <n v="6594"/>
    <x v="3276"/>
    <x v="0"/>
    <x v="900"/>
    <d v="2013-06-17T00:00:00"/>
    <s v="Second Class"/>
    <x v="218"/>
    <s v="Greg Tran"/>
    <x v="0"/>
    <s v="United States"/>
    <s v="New York City"/>
    <x v="15"/>
    <n v="10024"/>
    <x v="3"/>
    <x v="542"/>
    <x v="1"/>
    <x v="8"/>
    <x v="537"/>
    <n v="33.568000000000005"/>
    <n v="2"/>
    <n v="0.2"/>
    <n v="11.748799999999997"/>
  </r>
  <r>
    <n v="6595"/>
    <x v="3277"/>
    <x v="1"/>
    <x v="124"/>
    <d v="2012-05-11T00:00:00"/>
    <s v="Standard Class"/>
    <x v="458"/>
    <s v="Stuart Van"/>
    <x v="1"/>
    <s v="United States"/>
    <s v="Indianapolis"/>
    <x v="14"/>
    <n v="46203"/>
    <x v="2"/>
    <x v="646"/>
    <x v="1"/>
    <x v="6"/>
    <x v="640"/>
    <n v="125.92999999999999"/>
    <n v="7"/>
    <n v="0"/>
    <n v="35.260400000000004"/>
  </r>
  <r>
    <n v="6596"/>
    <x v="3278"/>
    <x v="3"/>
    <x v="756"/>
    <d v="2014-04-27T00:00:00"/>
    <s v="First Class"/>
    <x v="55"/>
    <s v="Greg Guthrie"/>
    <x v="1"/>
    <s v="United States"/>
    <s v="Columbus"/>
    <x v="24"/>
    <n v="43229"/>
    <x v="3"/>
    <x v="460"/>
    <x v="1"/>
    <x v="8"/>
    <x v="456"/>
    <n v="11.760000000000002"/>
    <n v="5"/>
    <n v="0.7"/>
    <n v="-7.8399999999999963"/>
  </r>
  <r>
    <n v="6597"/>
    <x v="3278"/>
    <x v="3"/>
    <x v="756"/>
    <d v="2014-04-27T00:00:00"/>
    <s v="First Class"/>
    <x v="55"/>
    <s v="Greg Guthrie"/>
    <x v="1"/>
    <s v="United States"/>
    <s v="Columbus"/>
    <x v="24"/>
    <n v="43229"/>
    <x v="3"/>
    <x v="128"/>
    <x v="1"/>
    <x v="10"/>
    <x v="128"/>
    <n v="5.3440000000000003"/>
    <n v="1"/>
    <n v="0.2"/>
    <n v="1.8703999999999998"/>
  </r>
  <r>
    <n v="6598"/>
    <x v="3279"/>
    <x v="2"/>
    <x v="571"/>
    <d v="2011-06-12T00:00:00"/>
    <s v="Standard Class"/>
    <x v="647"/>
    <s v="Stewart Visinsky"/>
    <x v="0"/>
    <s v="United States"/>
    <s v="Jacksonville"/>
    <x v="2"/>
    <n v="32216"/>
    <x v="0"/>
    <x v="248"/>
    <x v="1"/>
    <x v="8"/>
    <x v="246"/>
    <n v="1.3650000000000002"/>
    <n v="1"/>
    <n v="0.7"/>
    <n v="-0.9099999999999997"/>
  </r>
  <r>
    <n v="6599"/>
    <x v="3279"/>
    <x v="2"/>
    <x v="571"/>
    <d v="2011-06-12T00:00:00"/>
    <s v="Standard Class"/>
    <x v="647"/>
    <s v="Stewart Visinsky"/>
    <x v="0"/>
    <s v="United States"/>
    <s v="Jacksonville"/>
    <x v="2"/>
    <n v="32216"/>
    <x v="0"/>
    <x v="1413"/>
    <x v="1"/>
    <x v="10"/>
    <x v="1391"/>
    <n v="62.015999999999998"/>
    <n v="2"/>
    <n v="0.2"/>
    <n v="22.480800000000002"/>
  </r>
  <r>
    <n v="6600"/>
    <x v="3280"/>
    <x v="2"/>
    <x v="266"/>
    <d v="2011-12-07T00:00:00"/>
    <s v="Standard Class"/>
    <x v="21"/>
    <s v="Odella Nelson"/>
    <x v="1"/>
    <s v="United States"/>
    <s v="Clinton"/>
    <x v="39"/>
    <n v="20735"/>
    <x v="3"/>
    <x v="526"/>
    <x v="0"/>
    <x v="5"/>
    <x v="521"/>
    <n v="60.72"/>
    <n v="3"/>
    <n v="0"/>
    <n v="23.680799999999998"/>
  </r>
  <r>
    <n v="6601"/>
    <x v="3280"/>
    <x v="2"/>
    <x v="266"/>
    <d v="2011-12-07T00:00:00"/>
    <s v="Standard Class"/>
    <x v="21"/>
    <s v="Odella Nelson"/>
    <x v="1"/>
    <s v="United States"/>
    <s v="Clinton"/>
    <x v="39"/>
    <n v="20735"/>
    <x v="3"/>
    <x v="1438"/>
    <x v="1"/>
    <x v="10"/>
    <x v="1417"/>
    <n v="146.82"/>
    <n v="3"/>
    <n v="0"/>
    <n v="73.41"/>
  </r>
  <r>
    <n v="6602"/>
    <x v="3280"/>
    <x v="2"/>
    <x v="266"/>
    <d v="2011-12-07T00:00:00"/>
    <s v="Standard Class"/>
    <x v="21"/>
    <s v="Odella Nelson"/>
    <x v="1"/>
    <s v="United States"/>
    <s v="Clinton"/>
    <x v="39"/>
    <n v="20735"/>
    <x v="3"/>
    <x v="1144"/>
    <x v="0"/>
    <x v="1"/>
    <x v="1123"/>
    <n v="239.84"/>
    <n v="8"/>
    <n v="0"/>
    <n v="64.756799999999998"/>
  </r>
  <r>
    <n v="6603"/>
    <x v="3280"/>
    <x v="2"/>
    <x v="266"/>
    <d v="2011-12-07T00:00:00"/>
    <s v="Standard Class"/>
    <x v="21"/>
    <s v="Odella Nelson"/>
    <x v="1"/>
    <s v="United States"/>
    <s v="Clinton"/>
    <x v="39"/>
    <n v="20735"/>
    <x v="3"/>
    <x v="286"/>
    <x v="1"/>
    <x v="2"/>
    <x v="283"/>
    <n v="15.66"/>
    <n v="6"/>
    <n v="0"/>
    <n v="7.2035999999999998"/>
  </r>
  <r>
    <n v="6604"/>
    <x v="3281"/>
    <x v="3"/>
    <x v="46"/>
    <d v="2014-06-21T00:00:00"/>
    <s v="First Class"/>
    <x v="362"/>
    <s v="Ryan Akin"/>
    <x v="0"/>
    <s v="United States"/>
    <s v="Commerce City"/>
    <x v="22"/>
    <n v="80022"/>
    <x v="1"/>
    <x v="886"/>
    <x v="1"/>
    <x v="4"/>
    <x v="870"/>
    <n v="146.352"/>
    <n v="3"/>
    <n v="0.2"/>
    <n v="-32.929200000000002"/>
  </r>
  <r>
    <n v="6605"/>
    <x v="3282"/>
    <x v="0"/>
    <x v="439"/>
    <d v="2013-06-01T00:00:00"/>
    <s v="Standard Class"/>
    <x v="647"/>
    <s v="Stewart Visinsky"/>
    <x v="0"/>
    <s v="United States"/>
    <s v="Santa Ana"/>
    <x v="1"/>
    <n v="92704"/>
    <x v="1"/>
    <x v="494"/>
    <x v="1"/>
    <x v="13"/>
    <x v="489"/>
    <n v="5.9399999999999995"/>
    <n v="3"/>
    <n v="0"/>
    <n v="0"/>
  </r>
  <r>
    <n v="6606"/>
    <x v="3282"/>
    <x v="0"/>
    <x v="439"/>
    <d v="2013-06-01T00:00:00"/>
    <s v="Standard Class"/>
    <x v="647"/>
    <s v="Stewart Visinsky"/>
    <x v="0"/>
    <s v="United States"/>
    <s v="Santa Ana"/>
    <x v="1"/>
    <n v="92704"/>
    <x v="1"/>
    <x v="1004"/>
    <x v="1"/>
    <x v="10"/>
    <x v="987"/>
    <n v="45.36"/>
    <n v="7"/>
    <n v="0"/>
    <n v="21.772800000000004"/>
  </r>
  <r>
    <n v="6607"/>
    <x v="3282"/>
    <x v="0"/>
    <x v="439"/>
    <d v="2013-06-01T00:00:00"/>
    <s v="Standard Class"/>
    <x v="647"/>
    <s v="Stewart Visinsky"/>
    <x v="0"/>
    <s v="United States"/>
    <s v="Santa Ana"/>
    <x v="1"/>
    <n v="92704"/>
    <x v="1"/>
    <x v="781"/>
    <x v="2"/>
    <x v="7"/>
    <x v="772"/>
    <n v="211.16800000000001"/>
    <n v="4"/>
    <n v="0.2"/>
    <n v="23.756399999999985"/>
  </r>
  <r>
    <n v="6608"/>
    <x v="3282"/>
    <x v="0"/>
    <x v="439"/>
    <d v="2013-06-01T00:00:00"/>
    <s v="Standard Class"/>
    <x v="647"/>
    <s v="Stewart Visinsky"/>
    <x v="0"/>
    <s v="United States"/>
    <s v="Santa Ana"/>
    <x v="1"/>
    <n v="92704"/>
    <x v="1"/>
    <x v="211"/>
    <x v="0"/>
    <x v="1"/>
    <x v="210"/>
    <n v="484.70400000000006"/>
    <n v="6"/>
    <n v="0.2"/>
    <n v="-84.823200000000071"/>
  </r>
  <r>
    <n v="6609"/>
    <x v="3282"/>
    <x v="0"/>
    <x v="439"/>
    <d v="2013-06-01T00:00:00"/>
    <s v="Standard Class"/>
    <x v="647"/>
    <s v="Stewart Visinsky"/>
    <x v="0"/>
    <s v="United States"/>
    <s v="Santa Ana"/>
    <x v="1"/>
    <n v="92704"/>
    <x v="1"/>
    <x v="1520"/>
    <x v="2"/>
    <x v="15"/>
    <x v="1498"/>
    <n v="371.97600000000006"/>
    <n v="3"/>
    <n v="0.2"/>
    <n v="116.24249999999996"/>
  </r>
  <r>
    <n v="6610"/>
    <x v="3283"/>
    <x v="1"/>
    <x v="366"/>
    <d v="2012-03-10T00:00:00"/>
    <s v="Same Day"/>
    <x v="10"/>
    <s v="Ken Black"/>
    <x v="1"/>
    <s v="United States"/>
    <s v="Clinton"/>
    <x v="39"/>
    <n v="20735"/>
    <x v="3"/>
    <x v="328"/>
    <x v="1"/>
    <x v="4"/>
    <x v="324"/>
    <n v="89.820000000000007"/>
    <n v="6"/>
    <n v="0"/>
    <n v="25.149600000000007"/>
  </r>
  <r>
    <n v="6611"/>
    <x v="3284"/>
    <x v="0"/>
    <x v="201"/>
    <d v="2013-10-23T00:00:00"/>
    <s v="First Class"/>
    <x v="122"/>
    <s v="Andrew Gjertsen"/>
    <x v="1"/>
    <s v="United States"/>
    <s v="Los Angeles"/>
    <x v="1"/>
    <n v="90049"/>
    <x v="1"/>
    <x v="1232"/>
    <x v="1"/>
    <x v="8"/>
    <x v="1206"/>
    <n v="19.295999999999999"/>
    <n v="3"/>
    <n v="0.2"/>
    <n v="6.0299999999999994"/>
  </r>
  <r>
    <n v="6612"/>
    <x v="3285"/>
    <x v="1"/>
    <x v="1122"/>
    <d v="2012-04-28T00:00:00"/>
    <s v="Standard Class"/>
    <x v="765"/>
    <s v="Juliana Krohn"/>
    <x v="0"/>
    <s v="United States"/>
    <s v="Louisville"/>
    <x v="0"/>
    <n v="40214"/>
    <x v="0"/>
    <x v="268"/>
    <x v="0"/>
    <x v="1"/>
    <x v="265"/>
    <n v="191.96"/>
    <n v="2"/>
    <n v="0"/>
    <n v="51.829200000000014"/>
  </r>
  <r>
    <n v="6613"/>
    <x v="3285"/>
    <x v="1"/>
    <x v="1122"/>
    <d v="2012-04-28T00:00:00"/>
    <s v="Standard Class"/>
    <x v="765"/>
    <s v="Juliana Krohn"/>
    <x v="0"/>
    <s v="United States"/>
    <s v="Louisville"/>
    <x v="0"/>
    <n v="40214"/>
    <x v="0"/>
    <x v="20"/>
    <x v="1"/>
    <x v="8"/>
    <x v="20"/>
    <n v="21.299999999999997"/>
    <n v="3"/>
    <n v="0"/>
    <n v="9.7979999999999983"/>
  </r>
  <r>
    <n v="6614"/>
    <x v="3285"/>
    <x v="1"/>
    <x v="1122"/>
    <d v="2012-04-28T00:00:00"/>
    <s v="Standard Class"/>
    <x v="765"/>
    <s v="Juliana Krohn"/>
    <x v="0"/>
    <s v="United States"/>
    <s v="Louisville"/>
    <x v="0"/>
    <n v="40214"/>
    <x v="0"/>
    <x v="539"/>
    <x v="2"/>
    <x v="7"/>
    <x v="534"/>
    <n v="469.95"/>
    <n v="5"/>
    <n v="0"/>
    <n v="131.58600000000001"/>
  </r>
  <r>
    <n v="6615"/>
    <x v="3285"/>
    <x v="1"/>
    <x v="1122"/>
    <d v="2012-04-28T00:00:00"/>
    <s v="Standard Class"/>
    <x v="765"/>
    <s v="Juliana Krohn"/>
    <x v="0"/>
    <s v="United States"/>
    <s v="Louisville"/>
    <x v="0"/>
    <n v="40214"/>
    <x v="0"/>
    <x v="583"/>
    <x v="0"/>
    <x v="5"/>
    <x v="578"/>
    <n v="209.88"/>
    <n v="3"/>
    <n v="0"/>
    <n v="35.679599999999979"/>
  </r>
  <r>
    <n v="6616"/>
    <x v="3286"/>
    <x v="0"/>
    <x v="26"/>
    <d v="2013-06-20T00:00:00"/>
    <s v="First Class"/>
    <x v="160"/>
    <s v="Mike Vittorini"/>
    <x v="0"/>
    <s v="United States"/>
    <s v="Los Angeles"/>
    <x v="1"/>
    <n v="90045"/>
    <x v="1"/>
    <x v="1601"/>
    <x v="0"/>
    <x v="0"/>
    <x v="1584"/>
    <n v="239.66599999999997"/>
    <n v="2"/>
    <n v="0.15"/>
    <n v="14.097999999999999"/>
  </r>
  <r>
    <n v="6617"/>
    <x v="3286"/>
    <x v="0"/>
    <x v="26"/>
    <d v="2013-06-20T00:00:00"/>
    <s v="First Class"/>
    <x v="160"/>
    <s v="Mike Vittorini"/>
    <x v="0"/>
    <s v="United States"/>
    <s v="Los Angeles"/>
    <x v="1"/>
    <n v="90045"/>
    <x v="1"/>
    <x v="1345"/>
    <x v="1"/>
    <x v="2"/>
    <x v="1321"/>
    <n v="22.5"/>
    <n v="6"/>
    <n v="0"/>
    <n v="10.799999999999999"/>
  </r>
  <r>
    <n v="6618"/>
    <x v="3286"/>
    <x v="0"/>
    <x v="26"/>
    <d v="2013-06-20T00:00:00"/>
    <s v="First Class"/>
    <x v="160"/>
    <s v="Mike Vittorini"/>
    <x v="0"/>
    <s v="United States"/>
    <s v="Los Angeles"/>
    <x v="1"/>
    <n v="90045"/>
    <x v="1"/>
    <x v="1766"/>
    <x v="1"/>
    <x v="10"/>
    <x v="1746"/>
    <n v="219.84"/>
    <n v="4"/>
    <n v="0"/>
    <n v="107.7216"/>
  </r>
  <r>
    <n v="6619"/>
    <x v="3287"/>
    <x v="3"/>
    <x v="1123"/>
    <d v="2014-01-19T00:00:00"/>
    <s v="Second Class"/>
    <x v="434"/>
    <s v="Cathy Prescott"/>
    <x v="1"/>
    <s v="United States"/>
    <s v="Springfield"/>
    <x v="25"/>
    <n v="65807"/>
    <x v="2"/>
    <x v="1347"/>
    <x v="1"/>
    <x v="10"/>
    <x v="1323"/>
    <n v="32.400000000000006"/>
    <n v="5"/>
    <n v="0"/>
    <n v="15.552000000000001"/>
  </r>
  <r>
    <n v="6620"/>
    <x v="3287"/>
    <x v="3"/>
    <x v="1123"/>
    <d v="2014-01-19T00:00:00"/>
    <s v="Second Class"/>
    <x v="434"/>
    <s v="Cathy Prescott"/>
    <x v="1"/>
    <s v="United States"/>
    <s v="Springfield"/>
    <x v="25"/>
    <n v="65807"/>
    <x v="2"/>
    <x v="1753"/>
    <x v="1"/>
    <x v="6"/>
    <x v="1734"/>
    <n v="209.94"/>
    <n v="6"/>
    <n v="0"/>
    <n v="54.584400000000002"/>
  </r>
  <r>
    <n v="6621"/>
    <x v="3287"/>
    <x v="3"/>
    <x v="1123"/>
    <d v="2014-01-19T00:00:00"/>
    <s v="Second Class"/>
    <x v="434"/>
    <s v="Cathy Prescott"/>
    <x v="1"/>
    <s v="United States"/>
    <s v="Springfield"/>
    <x v="25"/>
    <n v="65807"/>
    <x v="2"/>
    <x v="465"/>
    <x v="1"/>
    <x v="14"/>
    <x v="461"/>
    <n v="4164.0499999999993"/>
    <n v="5"/>
    <n v="0"/>
    <n v="83.281000000000063"/>
  </r>
  <r>
    <n v="6622"/>
    <x v="3287"/>
    <x v="3"/>
    <x v="1123"/>
    <d v="2014-01-19T00:00:00"/>
    <s v="Second Class"/>
    <x v="434"/>
    <s v="Cathy Prescott"/>
    <x v="1"/>
    <s v="United States"/>
    <s v="Springfield"/>
    <x v="25"/>
    <n v="65807"/>
    <x v="2"/>
    <x v="1544"/>
    <x v="0"/>
    <x v="0"/>
    <x v="1523"/>
    <n v="212.94"/>
    <n v="3"/>
    <n v="0"/>
    <n v="53.235000000000014"/>
  </r>
  <r>
    <n v="6623"/>
    <x v="3288"/>
    <x v="2"/>
    <x v="1124"/>
    <d v="2011-09-09T00:00:00"/>
    <s v="First Class"/>
    <x v="778"/>
    <s v="Victoria Pisteka"/>
    <x v="1"/>
    <s v="United States"/>
    <s v="San Francisco"/>
    <x v="1"/>
    <n v="94109"/>
    <x v="1"/>
    <x v="5"/>
    <x v="0"/>
    <x v="5"/>
    <x v="5"/>
    <n v="41.88"/>
    <n v="6"/>
    <n v="0"/>
    <n v="12.145199999999997"/>
  </r>
  <r>
    <n v="6624"/>
    <x v="3288"/>
    <x v="2"/>
    <x v="1124"/>
    <d v="2011-09-09T00:00:00"/>
    <s v="First Class"/>
    <x v="778"/>
    <s v="Victoria Pisteka"/>
    <x v="1"/>
    <s v="United States"/>
    <s v="San Francisco"/>
    <x v="1"/>
    <n v="94109"/>
    <x v="1"/>
    <x v="573"/>
    <x v="1"/>
    <x v="2"/>
    <x v="568"/>
    <n v="58.48"/>
    <n v="8"/>
    <n v="0"/>
    <n v="27.485599999999998"/>
  </r>
  <r>
    <n v="6625"/>
    <x v="3289"/>
    <x v="1"/>
    <x v="1125"/>
    <d v="2012-01-23T00:00:00"/>
    <s v="Standard Class"/>
    <x v="400"/>
    <s v="Paul MacIntyre"/>
    <x v="0"/>
    <s v="United States"/>
    <s v="Texas City"/>
    <x v="5"/>
    <n v="77590"/>
    <x v="2"/>
    <x v="1213"/>
    <x v="0"/>
    <x v="3"/>
    <x v="1189"/>
    <n v="102.438"/>
    <n v="1"/>
    <n v="0.3"/>
    <n v="-13.170600000000007"/>
  </r>
  <r>
    <n v="6626"/>
    <x v="3289"/>
    <x v="1"/>
    <x v="1125"/>
    <d v="2012-01-23T00:00:00"/>
    <s v="Standard Class"/>
    <x v="400"/>
    <s v="Paul MacIntyre"/>
    <x v="0"/>
    <s v="United States"/>
    <s v="Texas City"/>
    <x v="5"/>
    <n v="77590"/>
    <x v="2"/>
    <x v="1459"/>
    <x v="0"/>
    <x v="1"/>
    <x v="1436"/>
    <n v="199.304"/>
    <n v="4"/>
    <n v="0.3"/>
    <n v="-8.5416000000000025"/>
  </r>
  <r>
    <n v="6627"/>
    <x v="3290"/>
    <x v="2"/>
    <x v="637"/>
    <d v="2011-12-21T00:00:00"/>
    <s v="Standard Class"/>
    <x v="483"/>
    <s v="Tom Boeckenhauer"/>
    <x v="0"/>
    <s v="United States"/>
    <s v="New York City"/>
    <x v="15"/>
    <n v="10024"/>
    <x v="3"/>
    <x v="1629"/>
    <x v="2"/>
    <x v="15"/>
    <x v="1610"/>
    <n v="6999.96"/>
    <n v="4"/>
    <n v="0"/>
    <n v="2239.9871999999996"/>
  </r>
  <r>
    <n v="6628"/>
    <x v="3291"/>
    <x v="2"/>
    <x v="235"/>
    <d v="2011-05-27T00:00:00"/>
    <s v="Standard Class"/>
    <x v="552"/>
    <s v="Erica Hackney"/>
    <x v="0"/>
    <s v="United States"/>
    <s v="Bellevue"/>
    <x v="4"/>
    <n v="98006"/>
    <x v="1"/>
    <x v="89"/>
    <x v="1"/>
    <x v="10"/>
    <x v="89"/>
    <n v="12.96"/>
    <n v="2"/>
    <n v="0"/>
    <n v="6.2208000000000006"/>
  </r>
  <r>
    <n v="6629"/>
    <x v="3292"/>
    <x v="1"/>
    <x v="444"/>
    <d v="2012-09-22T00:00:00"/>
    <s v="Second Class"/>
    <x v="543"/>
    <s v="Giulietta Weimer"/>
    <x v="0"/>
    <s v="United States"/>
    <s v="New York City"/>
    <x v="15"/>
    <n v="10024"/>
    <x v="3"/>
    <x v="222"/>
    <x v="2"/>
    <x v="7"/>
    <x v="220"/>
    <n v="279.85999999999996"/>
    <n v="14"/>
    <n v="0"/>
    <n v="134.33279999999996"/>
  </r>
  <r>
    <n v="6630"/>
    <x v="3293"/>
    <x v="1"/>
    <x v="653"/>
    <d v="2012-10-06T00:00:00"/>
    <s v="Standard Class"/>
    <x v="472"/>
    <s v="Nora Pelletier"/>
    <x v="2"/>
    <s v="United States"/>
    <s v="Wilson"/>
    <x v="3"/>
    <n v="27893"/>
    <x v="0"/>
    <x v="1181"/>
    <x v="1"/>
    <x v="8"/>
    <x v="1158"/>
    <n v="7.3800000000000008"/>
    <n v="5"/>
    <n v="0.7"/>
    <n v="-5.4120000000000008"/>
  </r>
  <r>
    <n v="6631"/>
    <x v="3294"/>
    <x v="0"/>
    <x v="591"/>
    <d v="2013-12-31T00:00:00"/>
    <s v="Standard Class"/>
    <x v="555"/>
    <s v="Joe Elijah"/>
    <x v="0"/>
    <s v="United States"/>
    <s v="Seattle"/>
    <x v="4"/>
    <n v="98115"/>
    <x v="1"/>
    <x v="1003"/>
    <x v="0"/>
    <x v="1"/>
    <x v="986"/>
    <n v="698.35200000000009"/>
    <n v="3"/>
    <n v="0.2"/>
    <n v="52.376399999999961"/>
  </r>
  <r>
    <n v="6632"/>
    <x v="3294"/>
    <x v="0"/>
    <x v="591"/>
    <d v="2013-12-31T00:00:00"/>
    <s v="Standard Class"/>
    <x v="555"/>
    <s v="Joe Elijah"/>
    <x v="0"/>
    <s v="United States"/>
    <s v="Seattle"/>
    <x v="4"/>
    <n v="98115"/>
    <x v="1"/>
    <x v="1110"/>
    <x v="0"/>
    <x v="3"/>
    <x v="1090"/>
    <n v="1747.25"/>
    <n v="5"/>
    <n v="0"/>
    <n v="629.01"/>
  </r>
  <r>
    <n v="6633"/>
    <x v="3295"/>
    <x v="0"/>
    <x v="715"/>
    <d v="2013-05-09T00:00:00"/>
    <s v="Second Class"/>
    <x v="534"/>
    <s v="Brad Eason"/>
    <x v="2"/>
    <s v="United States"/>
    <s v="Springfield"/>
    <x v="25"/>
    <n v="65807"/>
    <x v="2"/>
    <x v="1309"/>
    <x v="1"/>
    <x v="9"/>
    <x v="1285"/>
    <n v="54.48"/>
    <n v="1"/>
    <n v="0"/>
    <n v="15.254400000000004"/>
  </r>
  <r>
    <n v="6634"/>
    <x v="3296"/>
    <x v="0"/>
    <x v="1057"/>
    <d v="2013-10-25T00:00:00"/>
    <s v="Same Day"/>
    <x v="196"/>
    <s v="Sonia Sunley"/>
    <x v="0"/>
    <s v="United States"/>
    <s v="San Francisco"/>
    <x v="1"/>
    <n v="94109"/>
    <x v="1"/>
    <x v="651"/>
    <x v="2"/>
    <x v="11"/>
    <x v="645"/>
    <n v="199.99"/>
    <n v="1"/>
    <n v="0"/>
    <n v="85.995700000000014"/>
  </r>
  <r>
    <n v="6635"/>
    <x v="3297"/>
    <x v="3"/>
    <x v="636"/>
    <d v="2014-05-07T00:00:00"/>
    <s v="Same Day"/>
    <x v="469"/>
    <s v="Mick Brown"/>
    <x v="0"/>
    <s v="United States"/>
    <s v="Charlotte"/>
    <x v="3"/>
    <n v="28205"/>
    <x v="0"/>
    <x v="350"/>
    <x v="1"/>
    <x v="8"/>
    <x v="346"/>
    <n v="68.541000000000011"/>
    <n v="11"/>
    <n v="0.7"/>
    <n v="-52.548099999999991"/>
  </r>
  <r>
    <n v="6636"/>
    <x v="3297"/>
    <x v="3"/>
    <x v="636"/>
    <d v="2014-05-07T00:00:00"/>
    <s v="Same Day"/>
    <x v="469"/>
    <s v="Mick Brown"/>
    <x v="0"/>
    <s v="United States"/>
    <s v="Charlotte"/>
    <x v="3"/>
    <n v="28205"/>
    <x v="0"/>
    <x v="34"/>
    <x v="2"/>
    <x v="7"/>
    <x v="34"/>
    <n v="627.16800000000012"/>
    <n v="4"/>
    <n v="0.2"/>
    <n v="70.55639999999994"/>
  </r>
  <r>
    <n v="6637"/>
    <x v="3297"/>
    <x v="3"/>
    <x v="636"/>
    <d v="2014-05-07T00:00:00"/>
    <s v="Same Day"/>
    <x v="469"/>
    <s v="Mick Brown"/>
    <x v="0"/>
    <s v="United States"/>
    <s v="Charlotte"/>
    <x v="3"/>
    <n v="28205"/>
    <x v="0"/>
    <x v="580"/>
    <x v="1"/>
    <x v="2"/>
    <x v="575"/>
    <n v="122.12000000000002"/>
    <n v="5"/>
    <n v="0.2"/>
    <n v="39.689000000000007"/>
  </r>
  <r>
    <n v="6638"/>
    <x v="3298"/>
    <x v="3"/>
    <x v="344"/>
    <d v="2014-12-01T00:00:00"/>
    <s v="Second Class"/>
    <x v="261"/>
    <s v="Resi Pölking"/>
    <x v="0"/>
    <s v="United States"/>
    <s v="New York City"/>
    <x v="15"/>
    <n v="10011"/>
    <x v="3"/>
    <x v="372"/>
    <x v="1"/>
    <x v="6"/>
    <x v="368"/>
    <n v="6.99"/>
    <n v="3"/>
    <n v="0"/>
    <n v="2.027099999999999"/>
  </r>
  <r>
    <n v="6639"/>
    <x v="3298"/>
    <x v="3"/>
    <x v="344"/>
    <d v="2014-12-01T00:00:00"/>
    <s v="Second Class"/>
    <x v="261"/>
    <s v="Resi Pölking"/>
    <x v="0"/>
    <s v="United States"/>
    <s v="New York City"/>
    <x v="15"/>
    <n v="10011"/>
    <x v="3"/>
    <x v="1403"/>
    <x v="1"/>
    <x v="8"/>
    <x v="1381"/>
    <n v="107.42400000000001"/>
    <n v="6"/>
    <n v="0.2"/>
    <n v="36.255599999999994"/>
  </r>
  <r>
    <n v="6640"/>
    <x v="3299"/>
    <x v="2"/>
    <x v="656"/>
    <d v="2011-11-02T00:00:00"/>
    <s v="Second Class"/>
    <x v="321"/>
    <s v="Anthony Jacobs"/>
    <x v="1"/>
    <s v="United States"/>
    <s v="Lorain"/>
    <x v="24"/>
    <n v="44052"/>
    <x v="3"/>
    <x v="1234"/>
    <x v="0"/>
    <x v="3"/>
    <x v="1208"/>
    <n v="1421.664"/>
    <n v="8"/>
    <n v="0.4"/>
    <n v="-734.52639999999997"/>
  </r>
  <r>
    <n v="6641"/>
    <x v="3300"/>
    <x v="3"/>
    <x v="485"/>
    <d v="2014-08-10T00:00:00"/>
    <s v="Standard Class"/>
    <x v="22"/>
    <s v="Patrick O'Donnell"/>
    <x v="0"/>
    <s v="United States"/>
    <s v="Indianapolis"/>
    <x v="14"/>
    <n v="46203"/>
    <x v="2"/>
    <x v="542"/>
    <x v="1"/>
    <x v="8"/>
    <x v="537"/>
    <n v="125.88"/>
    <n v="6"/>
    <n v="0"/>
    <n v="60.422399999999996"/>
  </r>
  <r>
    <n v="6642"/>
    <x v="3300"/>
    <x v="3"/>
    <x v="485"/>
    <d v="2014-08-10T00:00:00"/>
    <s v="Standard Class"/>
    <x v="22"/>
    <s v="Patrick O'Donnell"/>
    <x v="0"/>
    <s v="United States"/>
    <s v="Indianapolis"/>
    <x v="14"/>
    <n v="46203"/>
    <x v="2"/>
    <x v="685"/>
    <x v="2"/>
    <x v="11"/>
    <x v="678"/>
    <n v="79.78"/>
    <n v="2"/>
    <n v="0"/>
    <n v="29.518599999999999"/>
  </r>
  <r>
    <n v="6643"/>
    <x v="3300"/>
    <x v="3"/>
    <x v="485"/>
    <d v="2014-08-10T00:00:00"/>
    <s v="Standard Class"/>
    <x v="22"/>
    <s v="Patrick O'Donnell"/>
    <x v="0"/>
    <s v="United States"/>
    <s v="Indianapolis"/>
    <x v="14"/>
    <n v="46203"/>
    <x v="2"/>
    <x v="1760"/>
    <x v="1"/>
    <x v="2"/>
    <x v="1740"/>
    <n v="133.20000000000002"/>
    <n v="9"/>
    <n v="0"/>
    <n v="66.600000000000009"/>
  </r>
  <r>
    <n v="6644"/>
    <x v="3301"/>
    <x v="1"/>
    <x v="544"/>
    <d v="2012-08-16T00:00:00"/>
    <s v="Standard Class"/>
    <x v="576"/>
    <s v="William Brown"/>
    <x v="0"/>
    <s v="United States"/>
    <s v="Redmond"/>
    <x v="21"/>
    <n v="97756"/>
    <x v="1"/>
    <x v="819"/>
    <x v="2"/>
    <x v="7"/>
    <x v="807"/>
    <n v="438.36800000000005"/>
    <n v="4"/>
    <n v="0.2"/>
    <n v="38.357200000000006"/>
  </r>
  <r>
    <n v="6645"/>
    <x v="3301"/>
    <x v="1"/>
    <x v="544"/>
    <d v="2012-08-16T00:00:00"/>
    <s v="Standard Class"/>
    <x v="576"/>
    <s v="William Brown"/>
    <x v="0"/>
    <s v="United States"/>
    <s v="Redmond"/>
    <x v="21"/>
    <n v="97756"/>
    <x v="1"/>
    <x v="771"/>
    <x v="2"/>
    <x v="7"/>
    <x v="763"/>
    <n v="139.94400000000002"/>
    <n v="7"/>
    <n v="0.2"/>
    <n v="-31.487400000000001"/>
  </r>
  <r>
    <n v="6646"/>
    <x v="3301"/>
    <x v="1"/>
    <x v="544"/>
    <d v="2012-08-16T00:00:00"/>
    <s v="Standard Class"/>
    <x v="576"/>
    <s v="William Brown"/>
    <x v="0"/>
    <s v="United States"/>
    <s v="Redmond"/>
    <x v="21"/>
    <n v="97756"/>
    <x v="1"/>
    <x v="586"/>
    <x v="1"/>
    <x v="9"/>
    <x v="581"/>
    <n v="133.47200000000001"/>
    <n v="4"/>
    <n v="0.2"/>
    <n v="15.015599999999985"/>
  </r>
  <r>
    <n v="6647"/>
    <x v="3302"/>
    <x v="0"/>
    <x v="272"/>
    <d v="2013-12-22T00:00:00"/>
    <s v="Standard Class"/>
    <x v="486"/>
    <s v="Mike Pelletier"/>
    <x v="2"/>
    <s v="United States"/>
    <s v="Springfield"/>
    <x v="21"/>
    <n v="97477"/>
    <x v="1"/>
    <x v="215"/>
    <x v="0"/>
    <x v="3"/>
    <x v="214"/>
    <n v="564.19499999999994"/>
    <n v="3"/>
    <n v="0.5"/>
    <n v="-304.66529999999989"/>
  </r>
  <r>
    <n v="6648"/>
    <x v="3302"/>
    <x v="0"/>
    <x v="272"/>
    <d v="2013-12-22T00:00:00"/>
    <s v="Standard Class"/>
    <x v="486"/>
    <s v="Mike Pelletier"/>
    <x v="2"/>
    <s v="United States"/>
    <s v="Springfield"/>
    <x v="21"/>
    <n v="97477"/>
    <x v="1"/>
    <x v="1309"/>
    <x v="1"/>
    <x v="9"/>
    <x v="1285"/>
    <n v="87.168000000000006"/>
    <n v="2"/>
    <n v="0.2"/>
    <n v="8.7168000000000063"/>
  </r>
  <r>
    <n v="6649"/>
    <x v="3303"/>
    <x v="3"/>
    <x v="565"/>
    <d v="2014-09-12T00:00:00"/>
    <s v="First Class"/>
    <x v="292"/>
    <s v="Barry Französisch"/>
    <x v="1"/>
    <s v="United States"/>
    <s v="Arlington"/>
    <x v="5"/>
    <n v="76017"/>
    <x v="2"/>
    <x v="471"/>
    <x v="1"/>
    <x v="8"/>
    <x v="467"/>
    <n v="42.615999999999993"/>
    <n v="7"/>
    <n v="0.8"/>
    <n v="-68.185600000000022"/>
  </r>
  <r>
    <n v="6650"/>
    <x v="3303"/>
    <x v="3"/>
    <x v="565"/>
    <d v="2014-09-12T00:00:00"/>
    <s v="First Class"/>
    <x v="292"/>
    <s v="Barry Französisch"/>
    <x v="1"/>
    <s v="United States"/>
    <s v="Arlington"/>
    <x v="5"/>
    <n v="76017"/>
    <x v="2"/>
    <x v="1687"/>
    <x v="2"/>
    <x v="16"/>
    <x v="1666"/>
    <n v="319.98400000000004"/>
    <n v="2"/>
    <n v="0.2"/>
    <n v="107.99459999999999"/>
  </r>
  <r>
    <n v="6651"/>
    <x v="3303"/>
    <x v="3"/>
    <x v="565"/>
    <d v="2014-09-12T00:00:00"/>
    <s v="First Class"/>
    <x v="292"/>
    <s v="Barry Französisch"/>
    <x v="1"/>
    <s v="United States"/>
    <s v="Arlington"/>
    <x v="5"/>
    <n v="76017"/>
    <x v="2"/>
    <x v="271"/>
    <x v="1"/>
    <x v="13"/>
    <x v="268"/>
    <n v="45.92"/>
    <n v="5"/>
    <n v="0.2"/>
    <n v="15.498000000000001"/>
  </r>
  <r>
    <n v="6652"/>
    <x v="3303"/>
    <x v="3"/>
    <x v="565"/>
    <d v="2014-09-12T00:00:00"/>
    <s v="First Class"/>
    <x v="292"/>
    <s v="Barry Französisch"/>
    <x v="1"/>
    <s v="United States"/>
    <s v="Arlington"/>
    <x v="5"/>
    <n v="76017"/>
    <x v="2"/>
    <x v="750"/>
    <x v="0"/>
    <x v="5"/>
    <x v="741"/>
    <n v="21.184000000000001"/>
    <n v="2"/>
    <n v="0.6"/>
    <n v="-11.651199999999999"/>
  </r>
  <r>
    <n v="6653"/>
    <x v="3303"/>
    <x v="3"/>
    <x v="565"/>
    <d v="2014-09-12T00:00:00"/>
    <s v="First Class"/>
    <x v="292"/>
    <s v="Barry Französisch"/>
    <x v="1"/>
    <s v="United States"/>
    <s v="Arlington"/>
    <x v="5"/>
    <n v="76017"/>
    <x v="2"/>
    <x v="180"/>
    <x v="1"/>
    <x v="10"/>
    <x v="179"/>
    <n v="20.736000000000004"/>
    <n v="4"/>
    <n v="0.2"/>
    <n v="7.2576000000000001"/>
  </r>
  <r>
    <n v="6654"/>
    <x v="3303"/>
    <x v="3"/>
    <x v="565"/>
    <d v="2014-09-12T00:00:00"/>
    <s v="First Class"/>
    <x v="292"/>
    <s v="Barry Französisch"/>
    <x v="1"/>
    <s v="United States"/>
    <s v="Arlington"/>
    <x v="5"/>
    <n v="76017"/>
    <x v="2"/>
    <x v="1534"/>
    <x v="0"/>
    <x v="1"/>
    <x v="1513"/>
    <n v="213.42999999999995"/>
    <n v="5"/>
    <n v="0.3"/>
    <n v="-39.636999999999993"/>
  </r>
  <r>
    <n v="6655"/>
    <x v="3304"/>
    <x v="3"/>
    <x v="297"/>
    <d v="2014-02-28T00:00:00"/>
    <s v="Standard Class"/>
    <x v="454"/>
    <s v="Katherine Murray"/>
    <x v="2"/>
    <s v="United States"/>
    <s v="Gilbert"/>
    <x v="16"/>
    <n v="85234"/>
    <x v="1"/>
    <x v="872"/>
    <x v="2"/>
    <x v="7"/>
    <x v="857"/>
    <n v="333.57600000000002"/>
    <n v="3"/>
    <n v="0.2"/>
    <n v="25.018199999999993"/>
  </r>
  <r>
    <n v="6656"/>
    <x v="3304"/>
    <x v="3"/>
    <x v="297"/>
    <d v="2014-02-28T00:00:00"/>
    <s v="Standard Class"/>
    <x v="454"/>
    <s v="Katherine Murray"/>
    <x v="2"/>
    <s v="United States"/>
    <s v="Gilbert"/>
    <x v="16"/>
    <n v="85234"/>
    <x v="1"/>
    <x v="1227"/>
    <x v="2"/>
    <x v="11"/>
    <x v="1202"/>
    <n v="31.992000000000004"/>
    <n v="1"/>
    <n v="0.2"/>
    <n v="4.7987999999999964"/>
  </r>
  <r>
    <n v="6657"/>
    <x v="3304"/>
    <x v="3"/>
    <x v="297"/>
    <d v="2014-02-28T00:00:00"/>
    <s v="Standard Class"/>
    <x v="454"/>
    <s v="Katherine Murray"/>
    <x v="2"/>
    <s v="United States"/>
    <s v="Gilbert"/>
    <x v="16"/>
    <n v="85234"/>
    <x v="1"/>
    <x v="911"/>
    <x v="1"/>
    <x v="4"/>
    <x v="894"/>
    <n v="51.168000000000006"/>
    <n v="2"/>
    <n v="0.2"/>
    <n v="-6.3960000000000008"/>
  </r>
  <r>
    <n v="6658"/>
    <x v="3304"/>
    <x v="3"/>
    <x v="297"/>
    <d v="2014-02-28T00:00:00"/>
    <s v="Standard Class"/>
    <x v="454"/>
    <s v="Katherine Murray"/>
    <x v="2"/>
    <s v="United States"/>
    <s v="Gilbert"/>
    <x v="16"/>
    <n v="85234"/>
    <x v="1"/>
    <x v="1510"/>
    <x v="1"/>
    <x v="12"/>
    <x v="1488"/>
    <n v="10.64"/>
    <n v="5"/>
    <n v="0.2"/>
    <n v="3.8570000000000002"/>
  </r>
  <r>
    <n v="6659"/>
    <x v="3304"/>
    <x v="3"/>
    <x v="297"/>
    <d v="2014-02-28T00:00:00"/>
    <s v="Standard Class"/>
    <x v="454"/>
    <s v="Katherine Murray"/>
    <x v="2"/>
    <s v="United States"/>
    <s v="Gilbert"/>
    <x v="16"/>
    <n v="85234"/>
    <x v="1"/>
    <x v="592"/>
    <x v="0"/>
    <x v="5"/>
    <x v="587"/>
    <n v="68.703999999999994"/>
    <n v="2"/>
    <n v="0.2"/>
    <n v="16.317200000000003"/>
  </r>
  <r>
    <n v="6660"/>
    <x v="3304"/>
    <x v="3"/>
    <x v="297"/>
    <d v="2014-02-28T00:00:00"/>
    <s v="Standard Class"/>
    <x v="454"/>
    <s v="Katherine Murray"/>
    <x v="2"/>
    <s v="United States"/>
    <s v="Gilbert"/>
    <x v="16"/>
    <n v="85234"/>
    <x v="1"/>
    <x v="977"/>
    <x v="0"/>
    <x v="3"/>
    <x v="824"/>
    <n v="386.91"/>
    <n v="9"/>
    <n v="0.5"/>
    <n v="-185.71679999999998"/>
  </r>
  <r>
    <n v="6661"/>
    <x v="3305"/>
    <x v="1"/>
    <x v="816"/>
    <d v="2012-08-10T00:00:00"/>
    <s v="Second Class"/>
    <x v="591"/>
    <s v="Denny Blanton"/>
    <x v="0"/>
    <s v="United States"/>
    <s v="Lawrence"/>
    <x v="31"/>
    <n v="1841"/>
    <x v="3"/>
    <x v="1643"/>
    <x v="1"/>
    <x v="6"/>
    <x v="1624"/>
    <n v="39.659999999999997"/>
    <n v="2"/>
    <n v="0"/>
    <n v="11.897999999999996"/>
  </r>
  <r>
    <n v="6662"/>
    <x v="3305"/>
    <x v="1"/>
    <x v="816"/>
    <d v="2012-08-10T00:00:00"/>
    <s v="Second Class"/>
    <x v="591"/>
    <s v="Denny Blanton"/>
    <x v="0"/>
    <s v="United States"/>
    <s v="Lawrence"/>
    <x v="31"/>
    <n v="1841"/>
    <x v="3"/>
    <x v="1051"/>
    <x v="1"/>
    <x v="9"/>
    <x v="1031"/>
    <n v="113.92"/>
    <n v="2"/>
    <n v="0"/>
    <n v="33.036799999999985"/>
  </r>
  <r>
    <n v="6663"/>
    <x v="3305"/>
    <x v="1"/>
    <x v="816"/>
    <d v="2012-08-10T00:00:00"/>
    <s v="Second Class"/>
    <x v="591"/>
    <s v="Denny Blanton"/>
    <x v="0"/>
    <s v="United States"/>
    <s v="Lawrence"/>
    <x v="31"/>
    <n v="1841"/>
    <x v="3"/>
    <x v="1242"/>
    <x v="1"/>
    <x v="8"/>
    <x v="1216"/>
    <n v="447.85999999999996"/>
    <n v="7"/>
    <n v="0"/>
    <n v="210.49419999999998"/>
  </r>
  <r>
    <n v="6664"/>
    <x v="3306"/>
    <x v="3"/>
    <x v="40"/>
    <d v="2014-11-02T00:00:00"/>
    <s v="Standard Class"/>
    <x v="220"/>
    <s v="Olvera Toch"/>
    <x v="0"/>
    <s v="United States"/>
    <s v="Virginia Beach"/>
    <x v="17"/>
    <n v="23464"/>
    <x v="0"/>
    <x v="719"/>
    <x v="0"/>
    <x v="3"/>
    <x v="711"/>
    <n v="356.85"/>
    <n v="5"/>
    <n v="0"/>
    <n v="60.664499999999961"/>
  </r>
  <r>
    <n v="6665"/>
    <x v="3306"/>
    <x v="3"/>
    <x v="40"/>
    <d v="2014-11-02T00:00:00"/>
    <s v="Standard Class"/>
    <x v="220"/>
    <s v="Olvera Toch"/>
    <x v="0"/>
    <s v="United States"/>
    <s v="Virginia Beach"/>
    <x v="17"/>
    <n v="23464"/>
    <x v="0"/>
    <x v="842"/>
    <x v="1"/>
    <x v="12"/>
    <x v="828"/>
    <n v="251.57999999999998"/>
    <n v="7"/>
    <n v="0"/>
    <n v="113.21099999999998"/>
  </r>
  <r>
    <n v="6666"/>
    <x v="3307"/>
    <x v="0"/>
    <x v="216"/>
    <d v="2013-07-19T00:00:00"/>
    <s v="Second Class"/>
    <x v="365"/>
    <s v="John Stevenson"/>
    <x v="0"/>
    <s v="United States"/>
    <s v="Irving"/>
    <x v="5"/>
    <n v="75061"/>
    <x v="2"/>
    <x v="1766"/>
    <x v="1"/>
    <x v="10"/>
    <x v="1746"/>
    <n v="219.84000000000003"/>
    <n v="5"/>
    <n v="0.2"/>
    <n v="79.691999999999979"/>
  </r>
  <r>
    <n v="6667"/>
    <x v="3308"/>
    <x v="3"/>
    <x v="605"/>
    <d v="2014-05-15T00:00:00"/>
    <s v="Second Class"/>
    <x v="222"/>
    <s v="Cynthia Arntzen"/>
    <x v="0"/>
    <s v="United States"/>
    <s v="Vineland"/>
    <x v="30"/>
    <n v="8360"/>
    <x v="3"/>
    <x v="1685"/>
    <x v="0"/>
    <x v="5"/>
    <x v="1664"/>
    <n v="42.85"/>
    <n v="5"/>
    <n v="0"/>
    <n v="15.426000000000002"/>
  </r>
  <r>
    <n v="6668"/>
    <x v="3308"/>
    <x v="3"/>
    <x v="605"/>
    <d v="2014-05-15T00:00:00"/>
    <s v="Second Class"/>
    <x v="222"/>
    <s v="Cynthia Arntzen"/>
    <x v="0"/>
    <s v="United States"/>
    <s v="Vineland"/>
    <x v="30"/>
    <n v="8360"/>
    <x v="3"/>
    <x v="641"/>
    <x v="1"/>
    <x v="2"/>
    <x v="635"/>
    <n v="6.16"/>
    <n v="2"/>
    <n v="0"/>
    <n v="2.9567999999999999"/>
  </r>
  <r>
    <n v="6669"/>
    <x v="3308"/>
    <x v="3"/>
    <x v="605"/>
    <d v="2014-05-15T00:00:00"/>
    <s v="Second Class"/>
    <x v="222"/>
    <s v="Cynthia Arntzen"/>
    <x v="0"/>
    <s v="United States"/>
    <s v="Vineland"/>
    <x v="30"/>
    <n v="8360"/>
    <x v="3"/>
    <x v="1768"/>
    <x v="1"/>
    <x v="14"/>
    <x v="1748"/>
    <n v="17"/>
    <n v="2"/>
    <n v="0"/>
    <n v="4.42"/>
  </r>
  <r>
    <n v="6670"/>
    <x v="3308"/>
    <x v="3"/>
    <x v="605"/>
    <d v="2014-05-15T00:00:00"/>
    <s v="Second Class"/>
    <x v="222"/>
    <s v="Cynthia Arntzen"/>
    <x v="0"/>
    <s v="United States"/>
    <s v="Vineland"/>
    <x v="30"/>
    <n v="8360"/>
    <x v="3"/>
    <x v="1563"/>
    <x v="2"/>
    <x v="11"/>
    <x v="1545"/>
    <n v="87.4"/>
    <n v="5"/>
    <n v="0"/>
    <n v="34.960000000000008"/>
  </r>
  <r>
    <n v="6671"/>
    <x v="3309"/>
    <x v="3"/>
    <x v="1126"/>
    <d v="2014-05-30T00:00:00"/>
    <s v="Standard Class"/>
    <x v="414"/>
    <s v="Mick Hernandez"/>
    <x v="2"/>
    <s v="United States"/>
    <s v="Columbus"/>
    <x v="32"/>
    <n v="31907"/>
    <x v="0"/>
    <x v="528"/>
    <x v="1"/>
    <x v="8"/>
    <x v="523"/>
    <n v="29.84"/>
    <n v="2"/>
    <n v="0"/>
    <n v="13.427999999999997"/>
  </r>
  <r>
    <n v="6672"/>
    <x v="3310"/>
    <x v="2"/>
    <x v="709"/>
    <d v="2011-08-27T00:00:00"/>
    <s v="Second Class"/>
    <x v="516"/>
    <s v="Robert Barroso"/>
    <x v="1"/>
    <s v="United States"/>
    <s v="Los Angeles"/>
    <x v="1"/>
    <n v="90032"/>
    <x v="1"/>
    <x v="582"/>
    <x v="1"/>
    <x v="8"/>
    <x v="577"/>
    <n v="49.568000000000005"/>
    <n v="2"/>
    <n v="0.2"/>
    <n v="17.348799999999997"/>
  </r>
  <r>
    <n v="6673"/>
    <x v="3311"/>
    <x v="1"/>
    <x v="861"/>
    <d v="2012-09-16T00:00:00"/>
    <s v="Standard Class"/>
    <x v="115"/>
    <s v="Sean Braxton"/>
    <x v="1"/>
    <s v="United States"/>
    <s v="San Diego"/>
    <x v="1"/>
    <n v="92024"/>
    <x v="1"/>
    <x v="108"/>
    <x v="1"/>
    <x v="6"/>
    <x v="108"/>
    <n v="265.85999999999996"/>
    <n v="7"/>
    <n v="0"/>
    <n v="79.757999999999967"/>
  </r>
  <r>
    <n v="6674"/>
    <x v="3312"/>
    <x v="1"/>
    <x v="577"/>
    <d v="2012-09-12T00:00:00"/>
    <s v="Standard Class"/>
    <x v="69"/>
    <s v="Tamara Willingham"/>
    <x v="2"/>
    <s v="United States"/>
    <s v="Charlottesville"/>
    <x v="17"/>
    <n v="22901"/>
    <x v="0"/>
    <x v="1793"/>
    <x v="0"/>
    <x v="5"/>
    <x v="1774"/>
    <n v="67.959999999999994"/>
    <n v="4"/>
    <n v="0"/>
    <n v="12.232799999999997"/>
  </r>
  <r>
    <n v="6675"/>
    <x v="3313"/>
    <x v="1"/>
    <x v="82"/>
    <d v="2012-11-23T00:00:00"/>
    <s v="Second Class"/>
    <x v="658"/>
    <s v="Denise Leinenbach"/>
    <x v="0"/>
    <s v="United States"/>
    <s v="Lawrence"/>
    <x v="14"/>
    <n v="46226"/>
    <x v="2"/>
    <x v="853"/>
    <x v="1"/>
    <x v="6"/>
    <x v="838"/>
    <n v="10.92"/>
    <n v="6"/>
    <n v="0"/>
    <n v="4.9139999999999997"/>
  </r>
  <r>
    <n v="6676"/>
    <x v="3313"/>
    <x v="1"/>
    <x v="82"/>
    <d v="2012-11-23T00:00:00"/>
    <s v="Second Class"/>
    <x v="658"/>
    <s v="Denise Leinenbach"/>
    <x v="0"/>
    <s v="United States"/>
    <s v="Lawrence"/>
    <x v="14"/>
    <n v="46226"/>
    <x v="2"/>
    <x v="1794"/>
    <x v="2"/>
    <x v="15"/>
    <x v="1775"/>
    <n v="83.9"/>
    <n v="2"/>
    <n v="0"/>
    <n v="22.653000000000006"/>
  </r>
  <r>
    <n v="6677"/>
    <x v="3313"/>
    <x v="1"/>
    <x v="82"/>
    <d v="2012-11-23T00:00:00"/>
    <s v="Second Class"/>
    <x v="658"/>
    <s v="Denise Leinenbach"/>
    <x v="0"/>
    <s v="United States"/>
    <s v="Lawrence"/>
    <x v="14"/>
    <n v="46226"/>
    <x v="2"/>
    <x v="1683"/>
    <x v="1"/>
    <x v="9"/>
    <x v="1662"/>
    <n v="19.75"/>
    <n v="5"/>
    <n v="0"/>
    <n v="5.1350000000000007"/>
  </r>
  <r>
    <n v="6678"/>
    <x v="3313"/>
    <x v="1"/>
    <x v="82"/>
    <d v="2012-11-23T00:00:00"/>
    <s v="Second Class"/>
    <x v="658"/>
    <s v="Denise Leinenbach"/>
    <x v="0"/>
    <s v="United States"/>
    <s v="Lawrence"/>
    <x v="14"/>
    <n v="46226"/>
    <x v="2"/>
    <x v="1543"/>
    <x v="2"/>
    <x v="11"/>
    <x v="1522"/>
    <n v="393.54"/>
    <n v="3"/>
    <n v="0"/>
    <n v="165.28680000000003"/>
  </r>
  <r>
    <n v="6679"/>
    <x v="3314"/>
    <x v="2"/>
    <x v="982"/>
    <d v="2011-10-14T00:00:00"/>
    <s v="Standard Class"/>
    <x v="174"/>
    <s v="Shirley Daniels"/>
    <x v="2"/>
    <s v="United States"/>
    <s v="Phoenix"/>
    <x v="16"/>
    <n v="85023"/>
    <x v="1"/>
    <x v="904"/>
    <x v="0"/>
    <x v="5"/>
    <x v="887"/>
    <n v="46.872"/>
    <n v="7"/>
    <n v="0.2"/>
    <n v="3.5153999999999979"/>
  </r>
  <r>
    <n v="6680"/>
    <x v="3315"/>
    <x v="3"/>
    <x v="264"/>
    <d v="2014-09-08T00:00:00"/>
    <s v="Second Class"/>
    <x v="26"/>
    <s v="Ted Butterfield"/>
    <x v="0"/>
    <s v="United States"/>
    <s v="Meriden"/>
    <x v="29"/>
    <n v="6450"/>
    <x v="3"/>
    <x v="376"/>
    <x v="1"/>
    <x v="4"/>
    <x v="372"/>
    <n v="10.9"/>
    <n v="1"/>
    <n v="0"/>
    <n v="2.8339999999999996"/>
  </r>
  <r>
    <n v="6681"/>
    <x v="3315"/>
    <x v="3"/>
    <x v="264"/>
    <d v="2014-09-08T00:00:00"/>
    <s v="Second Class"/>
    <x v="26"/>
    <s v="Ted Butterfield"/>
    <x v="0"/>
    <s v="United States"/>
    <s v="Meriden"/>
    <x v="29"/>
    <n v="6450"/>
    <x v="3"/>
    <x v="368"/>
    <x v="1"/>
    <x v="10"/>
    <x v="364"/>
    <n v="79.92"/>
    <n v="4"/>
    <n v="0"/>
    <n v="37.562399999999997"/>
  </r>
  <r>
    <n v="6682"/>
    <x v="3315"/>
    <x v="3"/>
    <x v="264"/>
    <d v="2014-09-08T00:00:00"/>
    <s v="Second Class"/>
    <x v="26"/>
    <s v="Ted Butterfield"/>
    <x v="0"/>
    <s v="United States"/>
    <s v="Meriden"/>
    <x v="29"/>
    <n v="6450"/>
    <x v="3"/>
    <x v="1619"/>
    <x v="1"/>
    <x v="10"/>
    <x v="1601"/>
    <n v="146.82"/>
    <n v="3"/>
    <n v="0"/>
    <n v="73.41"/>
  </r>
  <r>
    <n v="6683"/>
    <x v="3316"/>
    <x v="3"/>
    <x v="314"/>
    <d v="2014-01-03T00:00:00"/>
    <s v="First Class"/>
    <x v="503"/>
    <s v="Dennis Pardue"/>
    <x v="2"/>
    <s v="United States"/>
    <s v="Franklin"/>
    <x v="6"/>
    <n v="53132"/>
    <x v="2"/>
    <x v="751"/>
    <x v="1"/>
    <x v="8"/>
    <x v="742"/>
    <n v="3.6"/>
    <n v="2"/>
    <n v="0"/>
    <n v="1.728"/>
  </r>
  <r>
    <n v="6684"/>
    <x v="3317"/>
    <x v="2"/>
    <x v="1127"/>
    <d v="2011-11-10T00:00:00"/>
    <s v="Standard Class"/>
    <x v="368"/>
    <s v="Deanra Eno"/>
    <x v="2"/>
    <s v="United States"/>
    <s v="Los Angeles"/>
    <x v="1"/>
    <n v="90008"/>
    <x v="1"/>
    <x v="1533"/>
    <x v="0"/>
    <x v="5"/>
    <x v="1512"/>
    <n v="20.04"/>
    <n v="6"/>
    <n v="0"/>
    <n v="8.8176000000000023"/>
  </r>
  <r>
    <n v="6685"/>
    <x v="3318"/>
    <x v="1"/>
    <x v="997"/>
    <d v="2012-12-22T00:00:00"/>
    <s v="Standard Class"/>
    <x v="498"/>
    <s v="Mick Crebagga"/>
    <x v="0"/>
    <s v="United States"/>
    <s v="Bloomington"/>
    <x v="10"/>
    <n v="61701"/>
    <x v="2"/>
    <x v="906"/>
    <x v="1"/>
    <x v="4"/>
    <x v="889"/>
    <n v="180.01600000000002"/>
    <n v="1"/>
    <n v="0.2"/>
    <n v="-15.751400000000004"/>
  </r>
  <r>
    <n v="6686"/>
    <x v="3318"/>
    <x v="1"/>
    <x v="997"/>
    <d v="2012-12-22T00:00:00"/>
    <s v="Standard Class"/>
    <x v="498"/>
    <s v="Mick Crebagga"/>
    <x v="0"/>
    <s v="United States"/>
    <s v="Bloomington"/>
    <x v="10"/>
    <n v="61701"/>
    <x v="2"/>
    <x v="689"/>
    <x v="0"/>
    <x v="5"/>
    <x v="682"/>
    <n v="41.552"/>
    <n v="2"/>
    <n v="0.6"/>
    <n v="-19.737199999999994"/>
  </r>
  <r>
    <n v="6687"/>
    <x v="3318"/>
    <x v="1"/>
    <x v="997"/>
    <d v="2012-12-22T00:00:00"/>
    <s v="Standard Class"/>
    <x v="498"/>
    <s v="Mick Crebagga"/>
    <x v="0"/>
    <s v="United States"/>
    <s v="Bloomington"/>
    <x v="10"/>
    <n v="61701"/>
    <x v="2"/>
    <x v="950"/>
    <x v="1"/>
    <x v="6"/>
    <x v="934"/>
    <n v="13.120000000000001"/>
    <n v="5"/>
    <n v="0.2"/>
    <n v="1.4759999999999982"/>
  </r>
  <r>
    <n v="6688"/>
    <x v="3319"/>
    <x v="1"/>
    <x v="263"/>
    <d v="2012-05-21T00:00:00"/>
    <s v="Standard Class"/>
    <x v="643"/>
    <s v="Hunter Glantz"/>
    <x v="0"/>
    <s v="United States"/>
    <s v="Los Angeles"/>
    <x v="1"/>
    <n v="90032"/>
    <x v="1"/>
    <x v="1362"/>
    <x v="1"/>
    <x v="4"/>
    <x v="1339"/>
    <n v="1117.92"/>
    <n v="4"/>
    <n v="0"/>
    <n v="55.895999999999958"/>
  </r>
  <r>
    <n v="6689"/>
    <x v="3320"/>
    <x v="3"/>
    <x v="434"/>
    <d v="2014-03-16T00:00:00"/>
    <s v="Second Class"/>
    <x v="698"/>
    <s v="Candace McMahon"/>
    <x v="1"/>
    <s v="United States"/>
    <s v="San Francisco"/>
    <x v="1"/>
    <n v="94109"/>
    <x v="1"/>
    <x v="1130"/>
    <x v="2"/>
    <x v="11"/>
    <x v="1109"/>
    <n v="111.96"/>
    <n v="4"/>
    <n v="0"/>
    <n v="21.27239999999999"/>
  </r>
  <r>
    <n v="6690"/>
    <x v="3321"/>
    <x v="3"/>
    <x v="574"/>
    <d v="2014-12-10T00:00:00"/>
    <s v="Standard Class"/>
    <x v="532"/>
    <s v="Roy Phan"/>
    <x v="1"/>
    <s v="United States"/>
    <s v="Houston"/>
    <x v="5"/>
    <n v="77095"/>
    <x v="2"/>
    <x v="1279"/>
    <x v="1"/>
    <x v="6"/>
    <x v="1255"/>
    <n v="12.160000000000002"/>
    <n v="5"/>
    <n v="0.2"/>
    <n v="2.1279999999999988"/>
  </r>
  <r>
    <n v="6691"/>
    <x v="3322"/>
    <x v="3"/>
    <x v="689"/>
    <d v="2014-08-06T00:00:00"/>
    <s v="Standard Class"/>
    <x v="624"/>
    <s v="Luke Schmidt"/>
    <x v="1"/>
    <s v="United States"/>
    <s v="Milwaukee"/>
    <x v="6"/>
    <n v="53209"/>
    <x v="2"/>
    <x v="236"/>
    <x v="1"/>
    <x v="8"/>
    <x v="234"/>
    <n v="17.52"/>
    <n v="4"/>
    <n v="0"/>
    <n v="8.4095999999999993"/>
  </r>
  <r>
    <n v="6692"/>
    <x v="3322"/>
    <x v="3"/>
    <x v="689"/>
    <d v="2014-08-06T00:00:00"/>
    <s v="Standard Class"/>
    <x v="624"/>
    <s v="Luke Schmidt"/>
    <x v="1"/>
    <s v="United States"/>
    <s v="Milwaukee"/>
    <x v="6"/>
    <n v="53209"/>
    <x v="2"/>
    <x v="408"/>
    <x v="1"/>
    <x v="9"/>
    <x v="403"/>
    <n v="155.88"/>
    <n v="6"/>
    <n v="0"/>
    <n v="54.558"/>
  </r>
  <r>
    <n v="6693"/>
    <x v="3323"/>
    <x v="3"/>
    <x v="938"/>
    <d v="2014-08-14T00:00:00"/>
    <s v="Second Class"/>
    <x v="660"/>
    <s v="Daniel Raglin"/>
    <x v="2"/>
    <s v="United States"/>
    <s v="Lake Charles"/>
    <x v="28"/>
    <n v="70601"/>
    <x v="0"/>
    <x v="1311"/>
    <x v="1"/>
    <x v="8"/>
    <x v="1288"/>
    <n v="477.51"/>
    <n v="11"/>
    <n v="0"/>
    <n v="219.65459999999999"/>
  </r>
  <r>
    <n v="6694"/>
    <x v="3324"/>
    <x v="3"/>
    <x v="1033"/>
    <d v="2014-10-03T00:00:00"/>
    <s v="Second Class"/>
    <x v="693"/>
    <s v="Cindy Chapman"/>
    <x v="0"/>
    <s v="United States"/>
    <s v="Baltimore"/>
    <x v="39"/>
    <n v="21215"/>
    <x v="3"/>
    <x v="1397"/>
    <x v="1"/>
    <x v="10"/>
    <x v="1375"/>
    <n v="164.88"/>
    <n v="3"/>
    <n v="0"/>
    <n v="80.791200000000003"/>
  </r>
  <r>
    <n v="6695"/>
    <x v="3325"/>
    <x v="0"/>
    <x v="370"/>
    <d v="2013-08-31T00:00:00"/>
    <s v="Standard Class"/>
    <x v="776"/>
    <s v="Shirley Schmidt"/>
    <x v="2"/>
    <s v="United States"/>
    <s v="Franklin"/>
    <x v="6"/>
    <n v="53132"/>
    <x v="2"/>
    <x v="1097"/>
    <x v="2"/>
    <x v="11"/>
    <x v="1078"/>
    <n v="47.97"/>
    <n v="3"/>
    <n v="0"/>
    <n v="14.870699999999998"/>
  </r>
  <r>
    <n v="6696"/>
    <x v="3326"/>
    <x v="0"/>
    <x v="499"/>
    <d v="2013-12-08T00:00:00"/>
    <s v="Standard Class"/>
    <x v="440"/>
    <s v="Jamie Frazer"/>
    <x v="0"/>
    <s v="United States"/>
    <s v="New York City"/>
    <x v="15"/>
    <n v="10024"/>
    <x v="3"/>
    <x v="1591"/>
    <x v="1"/>
    <x v="8"/>
    <x v="1574"/>
    <n v="415.17600000000004"/>
    <n v="3"/>
    <n v="0.2"/>
    <n v="134.93219999999999"/>
  </r>
  <r>
    <n v="6697"/>
    <x v="3326"/>
    <x v="0"/>
    <x v="499"/>
    <d v="2013-12-08T00:00:00"/>
    <s v="Standard Class"/>
    <x v="440"/>
    <s v="Jamie Frazer"/>
    <x v="0"/>
    <s v="United States"/>
    <s v="New York City"/>
    <x v="15"/>
    <n v="10024"/>
    <x v="3"/>
    <x v="908"/>
    <x v="1"/>
    <x v="8"/>
    <x v="891"/>
    <n v="35.231999999999999"/>
    <n v="3"/>
    <n v="0.2"/>
    <n v="11.450399999999998"/>
  </r>
  <r>
    <n v="6698"/>
    <x v="3326"/>
    <x v="0"/>
    <x v="499"/>
    <d v="2013-12-08T00:00:00"/>
    <s v="Standard Class"/>
    <x v="440"/>
    <s v="Jamie Frazer"/>
    <x v="0"/>
    <s v="United States"/>
    <s v="New York City"/>
    <x v="15"/>
    <n v="10024"/>
    <x v="3"/>
    <x v="1397"/>
    <x v="1"/>
    <x v="10"/>
    <x v="1375"/>
    <n v="54.96"/>
    <n v="1"/>
    <n v="0"/>
    <n v="26.930399999999999"/>
  </r>
  <r>
    <n v="6699"/>
    <x v="3327"/>
    <x v="3"/>
    <x v="246"/>
    <d v="2014-07-26T00:00:00"/>
    <s v="Standard Class"/>
    <x v="517"/>
    <s v="Shaun Weien"/>
    <x v="0"/>
    <s v="United States"/>
    <s v="San Diego"/>
    <x v="1"/>
    <n v="92024"/>
    <x v="1"/>
    <x v="1795"/>
    <x v="1"/>
    <x v="10"/>
    <x v="1776"/>
    <n v="16.34"/>
    <n v="2"/>
    <n v="0"/>
    <n v="7.6798000000000002"/>
  </r>
  <r>
    <n v="6700"/>
    <x v="3327"/>
    <x v="3"/>
    <x v="246"/>
    <d v="2014-07-26T00:00:00"/>
    <s v="Standard Class"/>
    <x v="517"/>
    <s v="Shaun Weien"/>
    <x v="0"/>
    <s v="United States"/>
    <s v="San Diego"/>
    <x v="1"/>
    <n v="92024"/>
    <x v="1"/>
    <x v="1153"/>
    <x v="0"/>
    <x v="1"/>
    <x v="1132"/>
    <n v="225.29600000000002"/>
    <n v="2"/>
    <n v="0.2"/>
    <n v="22.529599999999995"/>
  </r>
  <r>
    <n v="6701"/>
    <x v="3327"/>
    <x v="3"/>
    <x v="246"/>
    <d v="2014-07-26T00:00:00"/>
    <s v="Standard Class"/>
    <x v="517"/>
    <s v="Shaun Weien"/>
    <x v="0"/>
    <s v="United States"/>
    <s v="San Diego"/>
    <x v="1"/>
    <n v="92024"/>
    <x v="1"/>
    <x v="301"/>
    <x v="1"/>
    <x v="8"/>
    <x v="298"/>
    <n v="50.352000000000004"/>
    <n v="3"/>
    <n v="0.2"/>
    <n v="17.623199999999997"/>
  </r>
  <r>
    <n v="6702"/>
    <x v="3328"/>
    <x v="1"/>
    <x v="1128"/>
    <d v="2012-05-24T00:00:00"/>
    <s v="Standard Class"/>
    <x v="495"/>
    <s v="Sheri Gordon"/>
    <x v="0"/>
    <s v="United States"/>
    <s v="Wilson"/>
    <x v="3"/>
    <n v="27893"/>
    <x v="0"/>
    <x v="1154"/>
    <x v="0"/>
    <x v="5"/>
    <x v="1133"/>
    <n v="163.136"/>
    <n v="4"/>
    <n v="0.2"/>
    <n v="20.391999999999989"/>
  </r>
  <r>
    <n v="6703"/>
    <x v="3328"/>
    <x v="1"/>
    <x v="1128"/>
    <d v="2012-05-24T00:00:00"/>
    <s v="Standard Class"/>
    <x v="495"/>
    <s v="Sheri Gordon"/>
    <x v="0"/>
    <s v="United States"/>
    <s v="Wilson"/>
    <x v="3"/>
    <n v="27893"/>
    <x v="0"/>
    <x v="880"/>
    <x v="1"/>
    <x v="8"/>
    <x v="865"/>
    <n v="6.4080000000000004"/>
    <n v="4"/>
    <n v="0.7"/>
    <n v="-4.9127999999999989"/>
  </r>
  <r>
    <n v="6704"/>
    <x v="3329"/>
    <x v="1"/>
    <x v="537"/>
    <d v="2012-06-28T00:00:00"/>
    <s v="Standard Class"/>
    <x v="394"/>
    <s v="Christine Sundaresam"/>
    <x v="0"/>
    <s v="United States"/>
    <s v="Long Beach"/>
    <x v="1"/>
    <n v="90805"/>
    <x v="1"/>
    <x v="1236"/>
    <x v="2"/>
    <x v="7"/>
    <x v="1210"/>
    <n v="217.58400000000003"/>
    <n v="2"/>
    <n v="0.2"/>
    <n v="19.03860000000001"/>
  </r>
  <r>
    <n v="6705"/>
    <x v="3329"/>
    <x v="1"/>
    <x v="537"/>
    <d v="2012-06-28T00:00:00"/>
    <s v="Standard Class"/>
    <x v="394"/>
    <s v="Christine Sundaresam"/>
    <x v="0"/>
    <s v="United States"/>
    <s v="Long Beach"/>
    <x v="1"/>
    <n v="90805"/>
    <x v="1"/>
    <x v="804"/>
    <x v="1"/>
    <x v="13"/>
    <x v="794"/>
    <n v="5.43"/>
    <n v="3"/>
    <n v="0"/>
    <n v="1.7918999999999998"/>
  </r>
  <r>
    <n v="6706"/>
    <x v="3329"/>
    <x v="1"/>
    <x v="537"/>
    <d v="2012-06-28T00:00:00"/>
    <s v="Standard Class"/>
    <x v="394"/>
    <s v="Christine Sundaresam"/>
    <x v="0"/>
    <s v="United States"/>
    <s v="Long Beach"/>
    <x v="1"/>
    <n v="90805"/>
    <x v="1"/>
    <x v="160"/>
    <x v="2"/>
    <x v="7"/>
    <x v="159"/>
    <n v="143.976"/>
    <n v="3"/>
    <n v="0.2"/>
    <n v="8.998500000000007"/>
  </r>
  <r>
    <n v="6707"/>
    <x v="3330"/>
    <x v="0"/>
    <x v="545"/>
    <d v="2013-09-16T00:00:00"/>
    <s v="Standard Class"/>
    <x v="281"/>
    <s v="Steve Chapman"/>
    <x v="1"/>
    <s v="United States"/>
    <s v="Fort Lauderdale"/>
    <x v="2"/>
    <n v="33311"/>
    <x v="0"/>
    <x v="918"/>
    <x v="2"/>
    <x v="7"/>
    <x v="901"/>
    <n v="519.67999999999995"/>
    <n v="7"/>
    <n v="0.2"/>
    <n v="58.46399999999997"/>
  </r>
  <r>
    <n v="6708"/>
    <x v="3331"/>
    <x v="2"/>
    <x v="138"/>
    <d v="2011-04-18T00:00:00"/>
    <s v="Standard Class"/>
    <x v="408"/>
    <s v="Ben Ferrer"/>
    <x v="2"/>
    <s v="United States"/>
    <s v="Baltimore"/>
    <x v="39"/>
    <n v="21215"/>
    <x v="3"/>
    <x v="1796"/>
    <x v="1"/>
    <x v="2"/>
    <x v="1777"/>
    <n v="7.83"/>
    <n v="3"/>
    <n v="0"/>
    <n v="3.6017999999999999"/>
  </r>
  <r>
    <n v="6709"/>
    <x v="3332"/>
    <x v="1"/>
    <x v="717"/>
    <d v="2012-11-19T00:00:00"/>
    <s v="Standard Class"/>
    <x v="47"/>
    <s v="Gary Zandusky"/>
    <x v="0"/>
    <s v="United States"/>
    <s v="Rio Rancho"/>
    <x v="27"/>
    <n v="87124"/>
    <x v="1"/>
    <x v="157"/>
    <x v="0"/>
    <x v="1"/>
    <x v="156"/>
    <n v="883.84"/>
    <n v="4"/>
    <n v="0.2"/>
    <n v="99.431999999999931"/>
  </r>
  <r>
    <n v="6710"/>
    <x v="3332"/>
    <x v="1"/>
    <x v="717"/>
    <d v="2012-11-19T00:00:00"/>
    <s v="Standard Class"/>
    <x v="47"/>
    <s v="Gary Zandusky"/>
    <x v="0"/>
    <s v="United States"/>
    <s v="Rio Rancho"/>
    <x v="27"/>
    <n v="87124"/>
    <x v="1"/>
    <x v="268"/>
    <x v="0"/>
    <x v="1"/>
    <x v="265"/>
    <n v="230.35200000000003"/>
    <n v="3"/>
    <n v="0.2"/>
    <n v="20.155800000000013"/>
  </r>
  <r>
    <n v="6711"/>
    <x v="3333"/>
    <x v="0"/>
    <x v="10"/>
    <d v="2013-12-13T00:00:00"/>
    <s v="First Class"/>
    <x v="70"/>
    <s v="Stephanie Phelps"/>
    <x v="1"/>
    <s v="United States"/>
    <s v="Stockton"/>
    <x v="1"/>
    <n v="95207"/>
    <x v="1"/>
    <x v="1160"/>
    <x v="1"/>
    <x v="8"/>
    <x v="1138"/>
    <n v="273.92"/>
    <n v="8"/>
    <n v="0.2"/>
    <n v="99.295999999999978"/>
  </r>
  <r>
    <n v="6712"/>
    <x v="3334"/>
    <x v="3"/>
    <x v="238"/>
    <d v="2014-08-22T00:00:00"/>
    <s v="Second Class"/>
    <x v="307"/>
    <s v="Pauline Johnson"/>
    <x v="0"/>
    <s v="United States"/>
    <s v="Columbus"/>
    <x v="24"/>
    <n v="43229"/>
    <x v="3"/>
    <x v="1024"/>
    <x v="1"/>
    <x v="6"/>
    <x v="1006"/>
    <n v="9.9120000000000008"/>
    <n v="3"/>
    <n v="0.2"/>
    <n v="1.2389999999999994"/>
  </r>
  <r>
    <n v="6713"/>
    <x v="3335"/>
    <x v="3"/>
    <x v="817"/>
    <d v="2014-12-15T00:00:00"/>
    <s v="Same Day"/>
    <x v="72"/>
    <s v="Dave Brooks"/>
    <x v="0"/>
    <s v="United States"/>
    <s v="Skokie"/>
    <x v="10"/>
    <n v="60076"/>
    <x v="2"/>
    <x v="1319"/>
    <x v="0"/>
    <x v="5"/>
    <x v="1296"/>
    <n v="266.35200000000003"/>
    <n v="6"/>
    <n v="0.6"/>
    <n v="-292.98719999999997"/>
  </r>
  <r>
    <n v="6714"/>
    <x v="3335"/>
    <x v="3"/>
    <x v="817"/>
    <d v="2014-12-15T00:00:00"/>
    <s v="Same Day"/>
    <x v="72"/>
    <s v="Dave Brooks"/>
    <x v="0"/>
    <s v="United States"/>
    <s v="Skokie"/>
    <x v="10"/>
    <n v="60076"/>
    <x v="2"/>
    <x v="267"/>
    <x v="0"/>
    <x v="5"/>
    <x v="264"/>
    <n v="56.328000000000003"/>
    <n v="3"/>
    <n v="0.6"/>
    <n v="-26.755799999999994"/>
  </r>
  <r>
    <n v="6715"/>
    <x v="3335"/>
    <x v="3"/>
    <x v="817"/>
    <d v="2014-12-15T00:00:00"/>
    <s v="Same Day"/>
    <x v="72"/>
    <s v="Dave Brooks"/>
    <x v="0"/>
    <s v="United States"/>
    <s v="Skokie"/>
    <x v="10"/>
    <n v="60076"/>
    <x v="2"/>
    <x v="960"/>
    <x v="2"/>
    <x v="11"/>
    <x v="944"/>
    <n v="39.264000000000003"/>
    <n v="3"/>
    <n v="0.2"/>
    <n v="-4.908000000000003"/>
  </r>
  <r>
    <n v="6716"/>
    <x v="3335"/>
    <x v="3"/>
    <x v="817"/>
    <d v="2014-12-15T00:00:00"/>
    <s v="Same Day"/>
    <x v="72"/>
    <s v="Dave Brooks"/>
    <x v="0"/>
    <s v="United States"/>
    <s v="Skokie"/>
    <x v="10"/>
    <n v="60076"/>
    <x v="2"/>
    <x v="1571"/>
    <x v="1"/>
    <x v="6"/>
    <x v="1553"/>
    <n v="95.231999999999999"/>
    <n v="6"/>
    <n v="0.2"/>
    <n v="24.998400000000011"/>
  </r>
  <r>
    <n v="6717"/>
    <x v="3336"/>
    <x v="0"/>
    <x v="143"/>
    <d v="2013-04-16T00:00:00"/>
    <s v="Standard Class"/>
    <x v="278"/>
    <s v="Christine Kargatis"/>
    <x v="2"/>
    <s v="United States"/>
    <s v="Hot Springs"/>
    <x v="36"/>
    <n v="71901"/>
    <x v="0"/>
    <x v="659"/>
    <x v="1"/>
    <x v="13"/>
    <x v="653"/>
    <n v="30"/>
    <n v="6"/>
    <n v="0"/>
    <n v="14.399999999999999"/>
  </r>
  <r>
    <n v="6718"/>
    <x v="3336"/>
    <x v="0"/>
    <x v="143"/>
    <d v="2013-04-16T00:00:00"/>
    <s v="Standard Class"/>
    <x v="278"/>
    <s v="Christine Kargatis"/>
    <x v="2"/>
    <s v="United States"/>
    <s v="Hot Springs"/>
    <x v="36"/>
    <n v="71901"/>
    <x v="0"/>
    <x v="548"/>
    <x v="1"/>
    <x v="10"/>
    <x v="543"/>
    <n v="25.92"/>
    <n v="4"/>
    <n v="0"/>
    <n v="12.700800000000001"/>
  </r>
  <r>
    <n v="6719"/>
    <x v="3336"/>
    <x v="0"/>
    <x v="143"/>
    <d v="2013-04-16T00:00:00"/>
    <s v="Standard Class"/>
    <x v="278"/>
    <s v="Christine Kargatis"/>
    <x v="2"/>
    <s v="United States"/>
    <s v="Hot Springs"/>
    <x v="36"/>
    <n v="71901"/>
    <x v="0"/>
    <x v="892"/>
    <x v="0"/>
    <x v="5"/>
    <x v="876"/>
    <n v="159.91999999999999"/>
    <n v="4"/>
    <n v="0"/>
    <n v="31.983999999999995"/>
  </r>
  <r>
    <n v="6720"/>
    <x v="3337"/>
    <x v="0"/>
    <x v="186"/>
    <d v="2013-12-20T00:00:00"/>
    <s v="First Class"/>
    <x v="11"/>
    <s v="Sandra Flanagan"/>
    <x v="0"/>
    <s v="United States"/>
    <s v="Goldsboro"/>
    <x v="3"/>
    <n v="27534"/>
    <x v="0"/>
    <x v="937"/>
    <x v="1"/>
    <x v="9"/>
    <x v="921"/>
    <n v="34.944000000000003"/>
    <n v="3"/>
    <n v="0.2"/>
    <n v="3.0576000000000008"/>
  </r>
  <r>
    <n v="6721"/>
    <x v="3338"/>
    <x v="3"/>
    <x v="20"/>
    <d v="2014-09-25T00:00:00"/>
    <s v="Standard Class"/>
    <x v="317"/>
    <s v="Dave Poirier"/>
    <x v="1"/>
    <s v="United States"/>
    <s v="Los Angeles"/>
    <x v="1"/>
    <n v="90032"/>
    <x v="1"/>
    <x v="632"/>
    <x v="2"/>
    <x v="11"/>
    <x v="626"/>
    <n v="149.94999999999999"/>
    <n v="5"/>
    <n v="0"/>
    <n v="31.489499999999992"/>
  </r>
  <r>
    <n v="6722"/>
    <x v="3338"/>
    <x v="3"/>
    <x v="20"/>
    <d v="2014-09-25T00:00:00"/>
    <s v="Standard Class"/>
    <x v="317"/>
    <s v="Dave Poirier"/>
    <x v="1"/>
    <s v="United States"/>
    <s v="Los Angeles"/>
    <x v="1"/>
    <n v="90032"/>
    <x v="1"/>
    <x v="1759"/>
    <x v="1"/>
    <x v="6"/>
    <x v="1739"/>
    <n v="23.32"/>
    <n v="2"/>
    <n v="0"/>
    <n v="6.0632000000000019"/>
  </r>
  <r>
    <n v="6723"/>
    <x v="3338"/>
    <x v="3"/>
    <x v="20"/>
    <d v="2014-09-25T00:00:00"/>
    <s v="Standard Class"/>
    <x v="317"/>
    <s v="Dave Poirier"/>
    <x v="1"/>
    <s v="United States"/>
    <s v="Los Angeles"/>
    <x v="1"/>
    <n v="90032"/>
    <x v="1"/>
    <x v="1260"/>
    <x v="1"/>
    <x v="6"/>
    <x v="1235"/>
    <n v="16.740000000000002"/>
    <n v="3"/>
    <n v="0"/>
    <n v="4.8545999999999978"/>
  </r>
  <r>
    <n v="6724"/>
    <x v="3339"/>
    <x v="3"/>
    <x v="507"/>
    <d v="2014-09-07T00:00:00"/>
    <s v="Second Class"/>
    <x v="718"/>
    <s v="Vivian Mathis"/>
    <x v="0"/>
    <s v="United States"/>
    <s v="Nashua"/>
    <x v="38"/>
    <n v="3060"/>
    <x v="3"/>
    <x v="1099"/>
    <x v="1"/>
    <x v="13"/>
    <x v="33"/>
    <n v="14.82"/>
    <n v="6"/>
    <n v="0"/>
    <n v="6.9654000000000007"/>
  </r>
  <r>
    <n v="6725"/>
    <x v="3340"/>
    <x v="0"/>
    <x v="126"/>
    <d v="2013-09-17T00:00:00"/>
    <s v="Standard Class"/>
    <x v="227"/>
    <s v="Sarah Foster"/>
    <x v="0"/>
    <s v="United States"/>
    <s v="Seattle"/>
    <x v="4"/>
    <n v="98103"/>
    <x v="1"/>
    <x v="203"/>
    <x v="1"/>
    <x v="13"/>
    <x v="202"/>
    <n v="10.47"/>
    <n v="3"/>
    <n v="0"/>
    <n v="4.8162000000000003"/>
  </r>
  <r>
    <n v="6726"/>
    <x v="3340"/>
    <x v="0"/>
    <x v="126"/>
    <d v="2013-09-17T00:00:00"/>
    <s v="Standard Class"/>
    <x v="227"/>
    <s v="Sarah Foster"/>
    <x v="0"/>
    <s v="United States"/>
    <s v="Seattle"/>
    <x v="4"/>
    <n v="98103"/>
    <x v="1"/>
    <x v="1647"/>
    <x v="1"/>
    <x v="2"/>
    <x v="1627"/>
    <n v="11.07"/>
    <n v="3"/>
    <n v="0"/>
    <n v="5.2028999999999996"/>
  </r>
  <r>
    <n v="6727"/>
    <x v="3340"/>
    <x v="0"/>
    <x v="126"/>
    <d v="2013-09-17T00:00:00"/>
    <s v="Standard Class"/>
    <x v="227"/>
    <s v="Sarah Foster"/>
    <x v="0"/>
    <s v="United States"/>
    <s v="Seattle"/>
    <x v="4"/>
    <n v="98103"/>
    <x v="1"/>
    <x v="625"/>
    <x v="1"/>
    <x v="8"/>
    <x v="619"/>
    <n v="20.704000000000001"/>
    <n v="4"/>
    <n v="0.2"/>
    <n v="7.7639999999999993"/>
  </r>
  <r>
    <n v="6728"/>
    <x v="3341"/>
    <x v="3"/>
    <x v="682"/>
    <d v="2014-08-16T00:00:00"/>
    <s v="Second Class"/>
    <x v="281"/>
    <s v="Steve Chapman"/>
    <x v="1"/>
    <s v="United States"/>
    <s v="Richmond"/>
    <x v="14"/>
    <n v="47374"/>
    <x v="2"/>
    <x v="1733"/>
    <x v="1"/>
    <x v="10"/>
    <x v="1712"/>
    <n v="177.2"/>
    <n v="5"/>
    <n v="0"/>
    <n v="83.283999999999992"/>
  </r>
  <r>
    <n v="6729"/>
    <x v="3342"/>
    <x v="0"/>
    <x v="254"/>
    <d v="2013-11-10T00:00:00"/>
    <s v="Standard Class"/>
    <x v="716"/>
    <s v="Maureen Fritzler"/>
    <x v="1"/>
    <s v="United States"/>
    <s v="Miami"/>
    <x v="2"/>
    <n v="33180"/>
    <x v="0"/>
    <x v="1172"/>
    <x v="0"/>
    <x v="5"/>
    <x v="1149"/>
    <n v="50.496000000000002"/>
    <n v="6"/>
    <n v="0.2"/>
    <n v="8.2055999999999987"/>
  </r>
  <r>
    <n v="6730"/>
    <x v="3343"/>
    <x v="1"/>
    <x v="652"/>
    <d v="2012-06-20T00:00:00"/>
    <s v="First Class"/>
    <x v="296"/>
    <s v="Benjamin Venier"/>
    <x v="1"/>
    <s v="United States"/>
    <s v="Smyrna"/>
    <x v="18"/>
    <n v="37167"/>
    <x v="0"/>
    <x v="1282"/>
    <x v="1"/>
    <x v="8"/>
    <x v="1258"/>
    <n v="6.1290000000000004"/>
    <n v="3"/>
    <n v="0.7"/>
    <n v="-4.4945999999999984"/>
  </r>
  <r>
    <n v="6731"/>
    <x v="3343"/>
    <x v="1"/>
    <x v="652"/>
    <d v="2012-06-20T00:00:00"/>
    <s v="First Class"/>
    <x v="296"/>
    <s v="Benjamin Venier"/>
    <x v="1"/>
    <s v="United States"/>
    <s v="Smyrna"/>
    <x v="18"/>
    <n v="37167"/>
    <x v="0"/>
    <x v="228"/>
    <x v="0"/>
    <x v="1"/>
    <x v="226"/>
    <n v="643.13599999999997"/>
    <n v="4"/>
    <n v="0.2"/>
    <n v="56.274400000000014"/>
  </r>
  <r>
    <n v="6732"/>
    <x v="3343"/>
    <x v="1"/>
    <x v="652"/>
    <d v="2012-06-20T00:00:00"/>
    <s v="First Class"/>
    <x v="296"/>
    <s v="Benjamin Venier"/>
    <x v="1"/>
    <s v="United States"/>
    <s v="Smyrna"/>
    <x v="18"/>
    <n v="37167"/>
    <x v="0"/>
    <x v="289"/>
    <x v="1"/>
    <x v="10"/>
    <x v="286"/>
    <n v="20.736000000000004"/>
    <n v="4"/>
    <n v="0.2"/>
    <n v="7.2576000000000001"/>
  </r>
  <r>
    <n v="6733"/>
    <x v="3344"/>
    <x v="2"/>
    <x v="1129"/>
    <d v="2011-07-07T00:00:00"/>
    <s v="First Class"/>
    <x v="722"/>
    <s v="Katrina Edelman"/>
    <x v="1"/>
    <s v="United States"/>
    <s v="Aurora"/>
    <x v="22"/>
    <n v="80013"/>
    <x v="1"/>
    <x v="1486"/>
    <x v="1"/>
    <x v="10"/>
    <x v="1464"/>
    <n v="177.536"/>
    <n v="4"/>
    <n v="0.2"/>
    <n v="62.137599999999992"/>
  </r>
  <r>
    <n v="6734"/>
    <x v="3344"/>
    <x v="2"/>
    <x v="1129"/>
    <d v="2011-07-07T00:00:00"/>
    <s v="First Class"/>
    <x v="722"/>
    <s v="Katrina Edelman"/>
    <x v="1"/>
    <s v="United States"/>
    <s v="Aurora"/>
    <x v="22"/>
    <n v="80013"/>
    <x v="1"/>
    <x v="1266"/>
    <x v="1"/>
    <x v="9"/>
    <x v="1241"/>
    <n v="32.432000000000002"/>
    <n v="2"/>
    <n v="0.2"/>
    <n v="3.2432000000000016"/>
  </r>
  <r>
    <n v="6735"/>
    <x v="3345"/>
    <x v="1"/>
    <x v="139"/>
    <d v="2012-12-25T00:00:00"/>
    <s v="Standard Class"/>
    <x v="773"/>
    <s v="Evan Minnotte"/>
    <x v="2"/>
    <s v="United States"/>
    <s v="Miami"/>
    <x v="2"/>
    <n v="33142"/>
    <x v="0"/>
    <x v="676"/>
    <x v="1"/>
    <x v="2"/>
    <x v="670"/>
    <n v="11.696"/>
    <n v="2"/>
    <n v="0.2"/>
    <n v="3.9473999999999996"/>
  </r>
  <r>
    <n v="6736"/>
    <x v="3346"/>
    <x v="0"/>
    <x v="342"/>
    <d v="2013-04-18T00:00:00"/>
    <s v="Standard Class"/>
    <x v="537"/>
    <s v="Brian Thompson"/>
    <x v="0"/>
    <s v="United States"/>
    <s v="San Francisco"/>
    <x v="1"/>
    <n v="94122"/>
    <x v="1"/>
    <x v="983"/>
    <x v="1"/>
    <x v="9"/>
    <x v="967"/>
    <n v="113.76"/>
    <n v="3"/>
    <n v="0"/>
    <n v="44.366400000000006"/>
  </r>
  <r>
    <n v="6737"/>
    <x v="3346"/>
    <x v="0"/>
    <x v="342"/>
    <d v="2013-04-18T00:00:00"/>
    <s v="Standard Class"/>
    <x v="537"/>
    <s v="Brian Thompson"/>
    <x v="0"/>
    <s v="United States"/>
    <s v="San Francisco"/>
    <x v="1"/>
    <n v="94122"/>
    <x v="1"/>
    <x v="1662"/>
    <x v="1"/>
    <x v="4"/>
    <x v="1641"/>
    <n v="579.51"/>
    <n v="3"/>
    <n v="0"/>
    <n v="81.131400000000014"/>
  </r>
  <r>
    <n v="6738"/>
    <x v="3346"/>
    <x v="0"/>
    <x v="342"/>
    <d v="2013-04-18T00:00:00"/>
    <s v="Standard Class"/>
    <x v="537"/>
    <s v="Brian Thompson"/>
    <x v="0"/>
    <s v="United States"/>
    <s v="San Francisco"/>
    <x v="1"/>
    <n v="94122"/>
    <x v="1"/>
    <x v="1764"/>
    <x v="1"/>
    <x v="4"/>
    <x v="1744"/>
    <n v="150.66"/>
    <n v="9"/>
    <n v="0"/>
    <n v="6.0263999999999918"/>
  </r>
  <r>
    <n v="6739"/>
    <x v="3346"/>
    <x v="0"/>
    <x v="342"/>
    <d v="2013-04-18T00:00:00"/>
    <s v="Standard Class"/>
    <x v="537"/>
    <s v="Brian Thompson"/>
    <x v="0"/>
    <s v="United States"/>
    <s v="San Francisco"/>
    <x v="1"/>
    <n v="94122"/>
    <x v="1"/>
    <x v="491"/>
    <x v="1"/>
    <x v="8"/>
    <x v="486"/>
    <n v="48.032000000000004"/>
    <n v="4"/>
    <n v="0.2"/>
    <n v="15.610399999999993"/>
  </r>
  <r>
    <n v="6740"/>
    <x v="3347"/>
    <x v="2"/>
    <x v="542"/>
    <d v="2011-05-31T00:00:00"/>
    <s v="Standard Class"/>
    <x v="514"/>
    <s v="Michelle Moray"/>
    <x v="0"/>
    <s v="United States"/>
    <s v="Chicago"/>
    <x v="10"/>
    <n v="60623"/>
    <x v="2"/>
    <x v="1354"/>
    <x v="1"/>
    <x v="4"/>
    <x v="1331"/>
    <n v="102.624"/>
    <n v="3"/>
    <n v="0.2"/>
    <n v="7.6968000000000032"/>
  </r>
  <r>
    <n v="6741"/>
    <x v="3347"/>
    <x v="2"/>
    <x v="542"/>
    <d v="2011-05-31T00:00:00"/>
    <s v="Standard Class"/>
    <x v="514"/>
    <s v="Michelle Moray"/>
    <x v="0"/>
    <s v="United States"/>
    <s v="Chicago"/>
    <x v="10"/>
    <n v="60623"/>
    <x v="2"/>
    <x v="1189"/>
    <x v="0"/>
    <x v="1"/>
    <x v="1166"/>
    <n v="359.77199999999999"/>
    <n v="2"/>
    <n v="0.3"/>
    <n v="-5.1396000000000583"/>
  </r>
  <r>
    <n v="6742"/>
    <x v="3347"/>
    <x v="2"/>
    <x v="542"/>
    <d v="2011-05-31T00:00:00"/>
    <s v="Standard Class"/>
    <x v="514"/>
    <s v="Michelle Moray"/>
    <x v="0"/>
    <s v="United States"/>
    <s v="Chicago"/>
    <x v="10"/>
    <n v="60623"/>
    <x v="2"/>
    <x v="796"/>
    <x v="1"/>
    <x v="6"/>
    <x v="786"/>
    <n v="13.392000000000001"/>
    <n v="3"/>
    <n v="0.2"/>
    <n v="3.1806000000000005"/>
  </r>
  <r>
    <n v="6743"/>
    <x v="3348"/>
    <x v="3"/>
    <x v="91"/>
    <d v="2014-07-12T00:00:00"/>
    <s v="Standard Class"/>
    <x v="138"/>
    <s v="Patrick O'Brill"/>
    <x v="0"/>
    <s v="United States"/>
    <s v="Los Angeles"/>
    <x v="1"/>
    <n v="90008"/>
    <x v="1"/>
    <x v="64"/>
    <x v="0"/>
    <x v="1"/>
    <x v="124"/>
    <n v="122.13600000000001"/>
    <n v="3"/>
    <n v="0.2"/>
    <n v="-13.740299999999994"/>
  </r>
  <r>
    <n v="6744"/>
    <x v="3349"/>
    <x v="1"/>
    <x v="1130"/>
    <d v="2012-02-20T00:00:00"/>
    <s v="Standard Class"/>
    <x v="133"/>
    <s v="Sung Pak"/>
    <x v="1"/>
    <s v="United States"/>
    <s v="Dover"/>
    <x v="38"/>
    <n v="3820"/>
    <x v="3"/>
    <x v="150"/>
    <x v="1"/>
    <x v="10"/>
    <x v="150"/>
    <n v="35.880000000000003"/>
    <n v="6"/>
    <n v="0"/>
    <n v="16.146000000000001"/>
  </r>
  <r>
    <n v="6745"/>
    <x v="3350"/>
    <x v="3"/>
    <x v="114"/>
    <d v="2014-06-19T00:00:00"/>
    <s v="Second Class"/>
    <x v="394"/>
    <s v="Christine Sundaresam"/>
    <x v="0"/>
    <s v="United States"/>
    <s v="Dublin"/>
    <x v="24"/>
    <n v="43017"/>
    <x v="3"/>
    <x v="590"/>
    <x v="2"/>
    <x v="11"/>
    <x v="585"/>
    <n v="479.952"/>
    <n v="6"/>
    <n v="0.2"/>
    <n v="107.98920000000001"/>
  </r>
  <r>
    <n v="6746"/>
    <x v="3350"/>
    <x v="3"/>
    <x v="114"/>
    <d v="2014-06-19T00:00:00"/>
    <s v="Second Class"/>
    <x v="394"/>
    <s v="Christine Sundaresam"/>
    <x v="0"/>
    <s v="United States"/>
    <s v="Dublin"/>
    <x v="24"/>
    <n v="43017"/>
    <x v="3"/>
    <x v="250"/>
    <x v="1"/>
    <x v="6"/>
    <x v="248"/>
    <n v="23.92"/>
    <n v="5"/>
    <n v="0.2"/>
    <n v="1.7940000000000005"/>
  </r>
  <r>
    <n v="6747"/>
    <x v="3351"/>
    <x v="3"/>
    <x v="38"/>
    <d v="2014-11-17T00:00:00"/>
    <s v="First Class"/>
    <x v="33"/>
    <s v="Ken Brennan"/>
    <x v="1"/>
    <s v="United States"/>
    <s v="New York City"/>
    <x v="15"/>
    <n v="10009"/>
    <x v="3"/>
    <x v="1443"/>
    <x v="2"/>
    <x v="7"/>
    <x v="1422"/>
    <n v="629.94999999999993"/>
    <n v="5"/>
    <n v="0"/>
    <n v="163.78700000000003"/>
  </r>
  <r>
    <n v="6748"/>
    <x v="3352"/>
    <x v="3"/>
    <x v="157"/>
    <d v="2014-12-16T00:00:00"/>
    <s v="Standard Class"/>
    <x v="211"/>
    <s v="Allen Armold"/>
    <x v="0"/>
    <s v="United States"/>
    <s v="New York City"/>
    <x v="15"/>
    <n v="10035"/>
    <x v="3"/>
    <x v="440"/>
    <x v="1"/>
    <x v="8"/>
    <x v="435"/>
    <n v="14.952000000000002"/>
    <n v="1"/>
    <n v="0.2"/>
    <n v="5.0462999999999996"/>
  </r>
  <r>
    <n v="6749"/>
    <x v="3352"/>
    <x v="3"/>
    <x v="157"/>
    <d v="2014-12-16T00:00:00"/>
    <s v="Standard Class"/>
    <x v="211"/>
    <s v="Allen Armold"/>
    <x v="0"/>
    <s v="United States"/>
    <s v="New York City"/>
    <x v="15"/>
    <n v="10035"/>
    <x v="3"/>
    <x v="1357"/>
    <x v="1"/>
    <x v="10"/>
    <x v="1334"/>
    <n v="17.940000000000001"/>
    <n v="3"/>
    <n v="0"/>
    <n v="8.0730000000000004"/>
  </r>
  <r>
    <n v="6750"/>
    <x v="3352"/>
    <x v="3"/>
    <x v="157"/>
    <d v="2014-12-16T00:00:00"/>
    <s v="Standard Class"/>
    <x v="211"/>
    <s v="Allen Armold"/>
    <x v="0"/>
    <s v="United States"/>
    <s v="New York City"/>
    <x v="15"/>
    <n v="10035"/>
    <x v="3"/>
    <x v="1717"/>
    <x v="2"/>
    <x v="7"/>
    <x v="1695"/>
    <n v="116.98"/>
    <n v="2"/>
    <n v="0"/>
    <n v="29.245000000000005"/>
  </r>
  <r>
    <n v="6751"/>
    <x v="3353"/>
    <x v="0"/>
    <x v="931"/>
    <d v="2013-07-01T00:00:00"/>
    <s v="Second Class"/>
    <x v="669"/>
    <s v="Becky Pak"/>
    <x v="0"/>
    <s v="United States"/>
    <s v="Paterson"/>
    <x v="30"/>
    <n v="7501"/>
    <x v="3"/>
    <x v="1534"/>
    <x v="0"/>
    <x v="1"/>
    <x v="1513"/>
    <n v="121.96"/>
    <n v="2"/>
    <n v="0"/>
    <n v="20.733199999999997"/>
  </r>
  <r>
    <n v="6752"/>
    <x v="3353"/>
    <x v="0"/>
    <x v="931"/>
    <d v="2013-07-01T00:00:00"/>
    <s v="Second Class"/>
    <x v="669"/>
    <s v="Becky Pak"/>
    <x v="0"/>
    <s v="United States"/>
    <s v="Paterson"/>
    <x v="30"/>
    <n v="7501"/>
    <x v="3"/>
    <x v="1518"/>
    <x v="1"/>
    <x v="9"/>
    <x v="1496"/>
    <n v="8.74"/>
    <n v="2"/>
    <n v="0"/>
    <n v="2.2724000000000002"/>
  </r>
  <r>
    <n v="6753"/>
    <x v="3353"/>
    <x v="0"/>
    <x v="931"/>
    <d v="2013-07-01T00:00:00"/>
    <s v="Second Class"/>
    <x v="669"/>
    <s v="Becky Pak"/>
    <x v="0"/>
    <s v="United States"/>
    <s v="Paterson"/>
    <x v="30"/>
    <n v="7501"/>
    <x v="3"/>
    <x v="334"/>
    <x v="1"/>
    <x v="10"/>
    <x v="330"/>
    <n v="61.96"/>
    <n v="2"/>
    <n v="0"/>
    <n v="27.881999999999998"/>
  </r>
  <r>
    <n v="6754"/>
    <x v="3353"/>
    <x v="0"/>
    <x v="931"/>
    <d v="2013-07-01T00:00:00"/>
    <s v="Second Class"/>
    <x v="669"/>
    <s v="Becky Pak"/>
    <x v="0"/>
    <s v="United States"/>
    <s v="Paterson"/>
    <x v="30"/>
    <n v="7501"/>
    <x v="3"/>
    <x v="1406"/>
    <x v="1"/>
    <x v="8"/>
    <x v="1384"/>
    <n v="7.96"/>
    <n v="2"/>
    <n v="0"/>
    <n v="3.7412000000000001"/>
  </r>
  <r>
    <n v="6755"/>
    <x v="3353"/>
    <x v="0"/>
    <x v="931"/>
    <d v="2013-07-01T00:00:00"/>
    <s v="Second Class"/>
    <x v="669"/>
    <s v="Becky Pak"/>
    <x v="0"/>
    <s v="United States"/>
    <s v="Paterson"/>
    <x v="30"/>
    <n v="7501"/>
    <x v="3"/>
    <x v="14"/>
    <x v="1"/>
    <x v="9"/>
    <x v="14"/>
    <n v="275.24"/>
    <n v="4"/>
    <n v="0"/>
    <n v="121.10560000000001"/>
  </r>
  <r>
    <n v="6756"/>
    <x v="3354"/>
    <x v="3"/>
    <x v="175"/>
    <d v="2014-09-20T00:00:00"/>
    <s v="Standard Class"/>
    <x v="779"/>
    <s v="Theresa Coyne"/>
    <x v="1"/>
    <s v="United States"/>
    <s v="Lakewood"/>
    <x v="30"/>
    <n v="8701"/>
    <x v="3"/>
    <x v="1462"/>
    <x v="0"/>
    <x v="5"/>
    <x v="1439"/>
    <n v="47.400000000000006"/>
    <n v="5"/>
    <n v="0"/>
    <n v="18.960000000000004"/>
  </r>
  <r>
    <n v="6757"/>
    <x v="3354"/>
    <x v="3"/>
    <x v="175"/>
    <d v="2014-09-20T00:00:00"/>
    <s v="Standard Class"/>
    <x v="779"/>
    <s v="Theresa Coyne"/>
    <x v="1"/>
    <s v="United States"/>
    <s v="Lakewood"/>
    <x v="30"/>
    <n v="8701"/>
    <x v="3"/>
    <x v="1584"/>
    <x v="0"/>
    <x v="1"/>
    <x v="1566"/>
    <n v="512.96"/>
    <n v="4"/>
    <n v="0"/>
    <n v="143.62880000000001"/>
  </r>
  <r>
    <n v="6758"/>
    <x v="3354"/>
    <x v="3"/>
    <x v="175"/>
    <d v="2014-09-20T00:00:00"/>
    <s v="Standard Class"/>
    <x v="779"/>
    <s v="Theresa Coyne"/>
    <x v="1"/>
    <s v="United States"/>
    <s v="Lakewood"/>
    <x v="30"/>
    <n v="8701"/>
    <x v="3"/>
    <x v="803"/>
    <x v="2"/>
    <x v="7"/>
    <x v="793"/>
    <n v="395.93999999999994"/>
    <n v="6"/>
    <n v="0"/>
    <n v="102.94440000000002"/>
  </r>
  <r>
    <n v="6759"/>
    <x v="3354"/>
    <x v="3"/>
    <x v="175"/>
    <d v="2014-09-20T00:00:00"/>
    <s v="Standard Class"/>
    <x v="779"/>
    <s v="Theresa Coyne"/>
    <x v="1"/>
    <s v="United States"/>
    <s v="Lakewood"/>
    <x v="30"/>
    <n v="8701"/>
    <x v="3"/>
    <x v="356"/>
    <x v="1"/>
    <x v="4"/>
    <x v="352"/>
    <n v="81.96"/>
    <n v="2"/>
    <n v="0"/>
    <n v="0"/>
  </r>
  <r>
    <n v="6760"/>
    <x v="3355"/>
    <x v="3"/>
    <x v="574"/>
    <d v="2014-12-09T00:00:00"/>
    <s v="Standard Class"/>
    <x v="767"/>
    <s v="Barry Gonzalez"/>
    <x v="0"/>
    <s v="United States"/>
    <s v="Greensboro"/>
    <x v="3"/>
    <n v="27405"/>
    <x v="0"/>
    <x v="894"/>
    <x v="1"/>
    <x v="6"/>
    <x v="878"/>
    <n v="32.776000000000003"/>
    <n v="1"/>
    <n v="0.2"/>
    <n v="2.4581999999999997"/>
  </r>
  <r>
    <n v="6761"/>
    <x v="3356"/>
    <x v="3"/>
    <x v="335"/>
    <d v="2014-07-01T00:00:00"/>
    <s v="Standard Class"/>
    <x v="157"/>
    <s v="Denny Ordway"/>
    <x v="0"/>
    <s v="United States"/>
    <s v="New York City"/>
    <x v="15"/>
    <n v="10035"/>
    <x v="3"/>
    <x v="72"/>
    <x v="1"/>
    <x v="4"/>
    <x v="72"/>
    <n v="272.94"/>
    <n v="3"/>
    <n v="0"/>
    <n v="0"/>
  </r>
  <r>
    <n v="6762"/>
    <x v="3357"/>
    <x v="0"/>
    <x v="1131"/>
    <d v="2013-07-27T00:00:00"/>
    <s v="Second Class"/>
    <x v="715"/>
    <s v="Darren Budd"/>
    <x v="1"/>
    <s v="United States"/>
    <s v="New York City"/>
    <x v="15"/>
    <n v="10035"/>
    <x v="3"/>
    <x v="901"/>
    <x v="0"/>
    <x v="1"/>
    <x v="884"/>
    <n v="253.76399999999998"/>
    <n v="2"/>
    <n v="0.1"/>
    <n v="31.015599999999978"/>
  </r>
  <r>
    <n v="6763"/>
    <x v="3358"/>
    <x v="0"/>
    <x v="476"/>
    <d v="2013-09-09T00:00:00"/>
    <s v="Standard Class"/>
    <x v="210"/>
    <s v="Rob Lucas"/>
    <x v="0"/>
    <s v="United States"/>
    <s v="Chicago"/>
    <x v="10"/>
    <n v="60623"/>
    <x v="2"/>
    <x v="2"/>
    <x v="1"/>
    <x v="2"/>
    <x v="2"/>
    <n v="29.24"/>
    <n v="5"/>
    <n v="0.2"/>
    <n v="9.8685000000000009"/>
  </r>
  <r>
    <n v="6764"/>
    <x v="3358"/>
    <x v="0"/>
    <x v="476"/>
    <d v="2013-09-09T00:00:00"/>
    <s v="Standard Class"/>
    <x v="210"/>
    <s v="Rob Lucas"/>
    <x v="0"/>
    <s v="United States"/>
    <s v="Chicago"/>
    <x v="10"/>
    <n v="60623"/>
    <x v="2"/>
    <x v="210"/>
    <x v="1"/>
    <x v="4"/>
    <x v="209"/>
    <n v="35.167999999999999"/>
    <n v="2"/>
    <n v="0.2"/>
    <n v="-8.3524000000000012"/>
  </r>
  <r>
    <n v="6765"/>
    <x v="3358"/>
    <x v="0"/>
    <x v="476"/>
    <d v="2013-09-09T00:00:00"/>
    <s v="Standard Class"/>
    <x v="210"/>
    <s v="Rob Lucas"/>
    <x v="0"/>
    <s v="United States"/>
    <s v="Chicago"/>
    <x v="10"/>
    <n v="60623"/>
    <x v="2"/>
    <x v="1797"/>
    <x v="2"/>
    <x v="15"/>
    <x v="1778"/>
    <n v="1362.8999999999999"/>
    <n v="3"/>
    <n v="0.3"/>
    <n v="-19.470000000000141"/>
  </r>
  <r>
    <n v="6766"/>
    <x v="3359"/>
    <x v="3"/>
    <x v="693"/>
    <d v="2014-04-25T00:00:00"/>
    <s v="Standard Class"/>
    <x v="695"/>
    <s v="Sarah Jordon"/>
    <x v="0"/>
    <s v="United States"/>
    <s v="Chicago"/>
    <x v="10"/>
    <n v="60653"/>
    <x v="2"/>
    <x v="291"/>
    <x v="0"/>
    <x v="1"/>
    <x v="288"/>
    <n v="317.05799999999999"/>
    <n v="3"/>
    <n v="0.3"/>
    <n v="-18.117599999999996"/>
  </r>
  <r>
    <n v="6767"/>
    <x v="3359"/>
    <x v="3"/>
    <x v="693"/>
    <d v="2014-04-25T00:00:00"/>
    <s v="Standard Class"/>
    <x v="695"/>
    <s v="Sarah Jordon"/>
    <x v="0"/>
    <s v="United States"/>
    <s v="Chicago"/>
    <x v="10"/>
    <n v="60653"/>
    <x v="2"/>
    <x v="32"/>
    <x v="1"/>
    <x v="6"/>
    <x v="32"/>
    <n v="15.76"/>
    <n v="2"/>
    <n v="0.2"/>
    <n v="3.5460000000000007"/>
  </r>
  <r>
    <n v="6768"/>
    <x v="3359"/>
    <x v="3"/>
    <x v="693"/>
    <d v="2014-04-25T00:00:00"/>
    <s v="Standard Class"/>
    <x v="695"/>
    <s v="Sarah Jordon"/>
    <x v="0"/>
    <s v="United States"/>
    <s v="Chicago"/>
    <x v="10"/>
    <n v="60653"/>
    <x v="2"/>
    <x v="1027"/>
    <x v="0"/>
    <x v="5"/>
    <x v="1009"/>
    <n v="14.560000000000002"/>
    <n v="5"/>
    <n v="0.6"/>
    <n v="-6.1879999999999988"/>
  </r>
  <r>
    <n v="6769"/>
    <x v="3360"/>
    <x v="2"/>
    <x v="1132"/>
    <d v="2011-08-16T00:00:00"/>
    <s v="Standard Class"/>
    <x v="728"/>
    <s v="Charles Sheldon"/>
    <x v="1"/>
    <s v="United States"/>
    <s v="Lakewood"/>
    <x v="30"/>
    <n v="8701"/>
    <x v="3"/>
    <x v="912"/>
    <x v="1"/>
    <x v="8"/>
    <x v="895"/>
    <n v="196.21"/>
    <n v="7"/>
    <n v="0"/>
    <n v="98.105000000000004"/>
  </r>
  <r>
    <n v="6770"/>
    <x v="3361"/>
    <x v="3"/>
    <x v="20"/>
    <d v="2014-09-24T00:00:00"/>
    <s v="Standard Class"/>
    <x v="655"/>
    <s v="Julie Prescott"/>
    <x v="2"/>
    <s v="United States"/>
    <s v="Columbus"/>
    <x v="32"/>
    <n v="31907"/>
    <x v="0"/>
    <x v="1658"/>
    <x v="1"/>
    <x v="6"/>
    <x v="1637"/>
    <n v="35.4"/>
    <n v="5"/>
    <n v="0"/>
    <n v="13.452000000000002"/>
  </r>
  <r>
    <n v="6771"/>
    <x v="3362"/>
    <x v="3"/>
    <x v="34"/>
    <d v="2014-12-14T00:00:00"/>
    <s v="Standard Class"/>
    <x v="714"/>
    <s v="Nick Crebassa"/>
    <x v="1"/>
    <s v="United States"/>
    <s v="Phoenix"/>
    <x v="16"/>
    <n v="85023"/>
    <x v="1"/>
    <x v="1078"/>
    <x v="1"/>
    <x v="10"/>
    <x v="1059"/>
    <n v="419.4"/>
    <n v="5"/>
    <n v="0.2"/>
    <n v="146.79"/>
  </r>
  <r>
    <n v="6772"/>
    <x v="3362"/>
    <x v="3"/>
    <x v="34"/>
    <d v="2014-12-14T00:00:00"/>
    <s v="Standard Class"/>
    <x v="714"/>
    <s v="Nick Crebassa"/>
    <x v="1"/>
    <s v="United States"/>
    <s v="Phoenix"/>
    <x v="16"/>
    <n v="85023"/>
    <x v="1"/>
    <x v="1784"/>
    <x v="1"/>
    <x v="8"/>
    <x v="1765"/>
    <n v="13.005000000000003"/>
    <n v="3"/>
    <n v="0.7"/>
    <n v="-9.9704999999999977"/>
  </r>
  <r>
    <n v="6773"/>
    <x v="3363"/>
    <x v="0"/>
    <x v="254"/>
    <d v="2013-11-09T00:00:00"/>
    <s v="Standard Class"/>
    <x v="194"/>
    <s v="Carl Weiss"/>
    <x v="2"/>
    <s v="United States"/>
    <s v="Los Angeles"/>
    <x v="1"/>
    <n v="90004"/>
    <x v="1"/>
    <x v="308"/>
    <x v="1"/>
    <x v="8"/>
    <x v="305"/>
    <n v="7.7120000000000006"/>
    <n v="2"/>
    <n v="0.2"/>
    <n v="2.7956000000000003"/>
  </r>
  <r>
    <n v="6774"/>
    <x v="3363"/>
    <x v="0"/>
    <x v="254"/>
    <d v="2013-11-09T00:00:00"/>
    <s v="Standard Class"/>
    <x v="194"/>
    <s v="Carl Weiss"/>
    <x v="2"/>
    <s v="United States"/>
    <s v="Los Angeles"/>
    <x v="1"/>
    <n v="90004"/>
    <x v="1"/>
    <x v="1581"/>
    <x v="1"/>
    <x v="8"/>
    <x v="1563"/>
    <n v="4.1760000000000002"/>
    <n v="1"/>
    <n v="0.2"/>
    <n v="1.3049999999999997"/>
  </r>
  <r>
    <n v="6775"/>
    <x v="3363"/>
    <x v="0"/>
    <x v="254"/>
    <d v="2013-11-09T00:00:00"/>
    <s v="Standard Class"/>
    <x v="194"/>
    <s v="Carl Weiss"/>
    <x v="2"/>
    <s v="United States"/>
    <s v="Los Angeles"/>
    <x v="1"/>
    <n v="90004"/>
    <x v="1"/>
    <x v="1798"/>
    <x v="1"/>
    <x v="10"/>
    <x v="1779"/>
    <n v="38.880000000000003"/>
    <n v="6"/>
    <n v="0"/>
    <n v="18.662400000000002"/>
  </r>
  <r>
    <n v="6776"/>
    <x v="3364"/>
    <x v="1"/>
    <x v="368"/>
    <d v="2012-04-04T00:00:00"/>
    <s v="Standard Class"/>
    <x v="441"/>
    <s v="Chad McGuire"/>
    <x v="0"/>
    <s v="United States"/>
    <s v="New York City"/>
    <x v="15"/>
    <n v="10024"/>
    <x v="3"/>
    <x v="249"/>
    <x v="1"/>
    <x v="10"/>
    <x v="247"/>
    <n v="17.64"/>
    <n v="4"/>
    <n v="0"/>
    <n v="8.1143999999999998"/>
  </r>
  <r>
    <n v="6777"/>
    <x v="3365"/>
    <x v="0"/>
    <x v="64"/>
    <d v="2013-09-12T00:00:00"/>
    <s v="Standard Class"/>
    <x v="690"/>
    <s v="Pete Takahito"/>
    <x v="0"/>
    <s v="United States"/>
    <s v="San Antonio"/>
    <x v="5"/>
    <n v="78207"/>
    <x v="2"/>
    <x v="41"/>
    <x v="1"/>
    <x v="4"/>
    <x v="41"/>
    <n v="93.456000000000003"/>
    <n v="3"/>
    <n v="0.2"/>
    <n v="-17.523000000000014"/>
  </r>
  <r>
    <n v="6778"/>
    <x v="3366"/>
    <x v="3"/>
    <x v="480"/>
    <d v="2014-02-02T00:00:00"/>
    <s v="Standard Class"/>
    <x v="642"/>
    <s v="Craig Leslie"/>
    <x v="2"/>
    <s v="United States"/>
    <s v="New York City"/>
    <x v="15"/>
    <n v="10009"/>
    <x v="3"/>
    <x v="1233"/>
    <x v="2"/>
    <x v="11"/>
    <x v="1207"/>
    <n v="449.91"/>
    <n v="9"/>
    <n v="0"/>
    <n v="157.46849999999998"/>
  </r>
  <r>
    <n v="6779"/>
    <x v="3367"/>
    <x v="0"/>
    <x v="323"/>
    <d v="2013-09-09T00:00:00"/>
    <s v="Second Class"/>
    <x v="520"/>
    <s v="Herbert Flentye"/>
    <x v="0"/>
    <s v="United States"/>
    <s v="Baltimore"/>
    <x v="39"/>
    <n v="21215"/>
    <x v="3"/>
    <x v="1121"/>
    <x v="0"/>
    <x v="0"/>
    <x v="1100"/>
    <n v="344.94"/>
    <n v="3"/>
    <n v="0"/>
    <n v="31.044599999999974"/>
  </r>
  <r>
    <n v="6780"/>
    <x v="3367"/>
    <x v="0"/>
    <x v="323"/>
    <d v="2013-09-09T00:00:00"/>
    <s v="Second Class"/>
    <x v="520"/>
    <s v="Herbert Flentye"/>
    <x v="0"/>
    <s v="United States"/>
    <s v="Baltimore"/>
    <x v="39"/>
    <n v="21215"/>
    <x v="3"/>
    <x v="1256"/>
    <x v="0"/>
    <x v="5"/>
    <x v="1231"/>
    <n v="14.76"/>
    <n v="2"/>
    <n v="0"/>
    <n v="4.2803999999999984"/>
  </r>
  <r>
    <n v="6781"/>
    <x v="3367"/>
    <x v="0"/>
    <x v="323"/>
    <d v="2013-09-09T00:00:00"/>
    <s v="Second Class"/>
    <x v="520"/>
    <s v="Herbert Flentye"/>
    <x v="0"/>
    <s v="United States"/>
    <s v="Baltimore"/>
    <x v="39"/>
    <n v="21215"/>
    <x v="3"/>
    <x v="849"/>
    <x v="1"/>
    <x v="8"/>
    <x v="834"/>
    <n v="12.76"/>
    <n v="2"/>
    <n v="0"/>
    <n v="5.8695999999999993"/>
  </r>
  <r>
    <n v="6782"/>
    <x v="3367"/>
    <x v="0"/>
    <x v="323"/>
    <d v="2013-09-09T00:00:00"/>
    <s v="Second Class"/>
    <x v="520"/>
    <s v="Herbert Flentye"/>
    <x v="0"/>
    <s v="United States"/>
    <s v="Baltimore"/>
    <x v="39"/>
    <n v="21215"/>
    <x v="3"/>
    <x v="676"/>
    <x v="1"/>
    <x v="2"/>
    <x v="670"/>
    <n v="58.48"/>
    <n v="8"/>
    <n v="0"/>
    <n v="27.485599999999998"/>
  </r>
  <r>
    <n v="6783"/>
    <x v="3368"/>
    <x v="3"/>
    <x v="800"/>
    <d v="2014-07-29T00:00:00"/>
    <s v="Second Class"/>
    <x v="547"/>
    <s v="John Castell"/>
    <x v="0"/>
    <s v="United States"/>
    <s v="Philadelphia"/>
    <x v="9"/>
    <n v="19143"/>
    <x v="3"/>
    <x v="545"/>
    <x v="0"/>
    <x v="5"/>
    <x v="540"/>
    <n v="20.096000000000004"/>
    <n v="4"/>
    <n v="0.2"/>
    <n v="3.0143999999999984"/>
  </r>
  <r>
    <n v="6784"/>
    <x v="3368"/>
    <x v="3"/>
    <x v="800"/>
    <d v="2014-07-29T00:00:00"/>
    <s v="Second Class"/>
    <x v="547"/>
    <s v="John Castell"/>
    <x v="0"/>
    <s v="United States"/>
    <s v="Philadelphia"/>
    <x v="9"/>
    <n v="19143"/>
    <x v="3"/>
    <x v="1799"/>
    <x v="1"/>
    <x v="14"/>
    <x v="1780"/>
    <n v="37.752000000000002"/>
    <n v="3"/>
    <n v="0.2"/>
    <n v="4.2470999999999943"/>
  </r>
  <r>
    <n v="6785"/>
    <x v="3368"/>
    <x v="3"/>
    <x v="800"/>
    <d v="2014-07-29T00:00:00"/>
    <s v="Second Class"/>
    <x v="547"/>
    <s v="John Castell"/>
    <x v="0"/>
    <s v="United States"/>
    <s v="Philadelphia"/>
    <x v="9"/>
    <n v="19143"/>
    <x v="3"/>
    <x v="1744"/>
    <x v="0"/>
    <x v="3"/>
    <x v="1724"/>
    <n v="138.58799999999999"/>
    <n v="1"/>
    <n v="0.4"/>
    <n v="-34.646999999999991"/>
  </r>
  <r>
    <n v="6786"/>
    <x v="3368"/>
    <x v="3"/>
    <x v="800"/>
    <d v="2014-07-29T00:00:00"/>
    <s v="Second Class"/>
    <x v="547"/>
    <s v="John Castell"/>
    <x v="0"/>
    <s v="United States"/>
    <s v="Philadelphia"/>
    <x v="9"/>
    <n v="19143"/>
    <x v="3"/>
    <x v="391"/>
    <x v="1"/>
    <x v="4"/>
    <x v="387"/>
    <n v="259.92000000000007"/>
    <n v="5"/>
    <n v="0.2"/>
    <n v="-25.992000000000004"/>
  </r>
  <r>
    <n v="6787"/>
    <x v="3368"/>
    <x v="3"/>
    <x v="800"/>
    <d v="2014-07-29T00:00:00"/>
    <s v="Second Class"/>
    <x v="547"/>
    <s v="John Castell"/>
    <x v="0"/>
    <s v="United States"/>
    <s v="Philadelphia"/>
    <x v="9"/>
    <n v="19143"/>
    <x v="3"/>
    <x v="260"/>
    <x v="1"/>
    <x v="10"/>
    <x v="257"/>
    <n v="20.736000000000004"/>
    <n v="4"/>
    <n v="0.2"/>
    <n v="7.2576000000000001"/>
  </r>
  <r>
    <n v="6788"/>
    <x v="3369"/>
    <x v="1"/>
    <x v="1023"/>
    <d v="2012-09-20T00:00:00"/>
    <s v="Standard Class"/>
    <x v="101"/>
    <s v="Jonathan Howell"/>
    <x v="0"/>
    <s v="United States"/>
    <s v="Atlanta"/>
    <x v="32"/>
    <n v="30318"/>
    <x v="0"/>
    <x v="784"/>
    <x v="0"/>
    <x v="5"/>
    <x v="775"/>
    <n v="129.93"/>
    <n v="3"/>
    <n v="0"/>
    <n v="12.992999999999988"/>
  </r>
  <r>
    <n v="6789"/>
    <x v="3369"/>
    <x v="1"/>
    <x v="1023"/>
    <d v="2012-09-20T00:00:00"/>
    <s v="Standard Class"/>
    <x v="101"/>
    <s v="Jonathan Howell"/>
    <x v="0"/>
    <s v="United States"/>
    <s v="Atlanta"/>
    <x v="32"/>
    <n v="30318"/>
    <x v="0"/>
    <x v="991"/>
    <x v="1"/>
    <x v="10"/>
    <x v="974"/>
    <n v="69.930000000000007"/>
    <n v="7"/>
    <n v="0"/>
    <n v="31.468499999999999"/>
  </r>
  <r>
    <n v="6790"/>
    <x v="3370"/>
    <x v="1"/>
    <x v="67"/>
    <d v="2012-09-09T00:00:00"/>
    <s v="Second Class"/>
    <x v="566"/>
    <s v="Corey Catlett"/>
    <x v="1"/>
    <s v="United States"/>
    <s v="Durham"/>
    <x v="3"/>
    <n v="27707"/>
    <x v="0"/>
    <x v="399"/>
    <x v="1"/>
    <x v="6"/>
    <x v="395"/>
    <n v="140.73599999999999"/>
    <n v="4"/>
    <n v="0.2"/>
    <n v="12.314400000000006"/>
  </r>
  <r>
    <n v="6791"/>
    <x v="3371"/>
    <x v="0"/>
    <x v="76"/>
    <d v="2013-11-18T00:00:00"/>
    <s v="First Class"/>
    <x v="780"/>
    <s v="Ionia McGrath"/>
    <x v="0"/>
    <s v="United States"/>
    <s v="Roseville"/>
    <x v="1"/>
    <n v="95661"/>
    <x v="1"/>
    <x v="255"/>
    <x v="1"/>
    <x v="8"/>
    <x v="253"/>
    <n v="8.32"/>
    <n v="5"/>
    <n v="0.2"/>
    <n v="2.8079999999999998"/>
  </r>
  <r>
    <n v="6792"/>
    <x v="3372"/>
    <x v="0"/>
    <x v="338"/>
    <d v="2013-11-16T00:00:00"/>
    <s v="Standard Class"/>
    <x v="408"/>
    <s v="Ben Ferrer"/>
    <x v="2"/>
    <s v="United States"/>
    <s v="Sacramento"/>
    <x v="1"/>
    <n v="95823"/>
    <x v="1"/>
    <x v="1611"/>
    <x v="0"/>
    <x v="5"/>
    <x v="1593"/>
    <n v="9.98"/>
    <n v="1"/>
    <n v="0"/>
    <n v="2.7944000000000004"/>
  </r>
  <r>
    <n v="6793"/>
    <x v="3373"/>
    <x v="2"/>
    <x v="860"/>
    <d v="2011-08-18T00:00:00"/>
    <s v="First Class"/>
    <x v="394"/>
    <s v="Christine Sundaresam"/>
    <x v="0"/>
    <s v="United States"/>
    <s v="Fairfield"/>
    <x v="29"/>
    <n v="6824"/>
    <x v="3"/>
    <x v="542"/>
    <x v="1"/>
    <x v="8"/>
    <x v="537"/>
    <n v="62.94"/>
    <n v="3"/>
    <n v="0"/>
    <n v="30.211199999999998"/>
  </r>
  <r>
    <n v="6794"/>
    <x v="3374"/>
    <x v="1"/>
    <x v="547"/>
    <d v="2012-11-20T00:00:00"/>
    <s v="Standard Class"/>
    <x v="204"/>
    <s v="Matt Connell"/>
    <x v="1"/>
    <s v="United States"/>
    <s v="Chicago"/>
    <x v="10"/>
    <n v="60610"/>
    <x v="2"/>
    <x v="1031"/>
    <x v="1"/>
    <x v="4"/>
    <x v="1013"/>
    <n v="21.488"/>
    <n v="2"/>
    <n v="0.2"/>
    <n v="1.6115999999999993"/>
  </r>
  <r>
    <n v="6795"/>
    <x v="3374"/>
    <x v="1"/>
    <x v="547"/>
    <d v="2012-11-20T00:00:00"/>
    <s v="Standard Class"/>
    <x v="204"/>
    <s v="Matt Connell"/>
    <x v="1"/>
    <s v="United States"/>
    <s v="Chicago"/>
    <x v="10"/>
    <n v="60610"/>
    <x v="2"/>
    <x v="1278"/>
    <x v="2"/>
    <x v="7"/>
    <x v="1254"/>
    <n v="239.976"/>
    <n v="3"/>
    <n v="0.2"/>
    <n v="26.997299999999967"/>
  </r>
  <r>
    <n v="6796"/>
    <x v="3374"/>
    <x v="1"/>
    <x v="547"/>
    <d v="2012-11-20T00:00:00"/>
    <s v="Standard Class"/>
    <x v="204"/>
    <s v="Matt Connell"/>
    <x v="1"/>
    <s v="United States"/>
    <s v="Chicago"/>
    <x v="10"/>
    <n v="60610"/>
    <x v="2"/>
    <x v="1618"/>
    <x v="0"/>
    <x v="5"/>
    <x v="1600"/>
    <n v="34.504000000000005"/>
    <n v="2"/>
    <n v="0.6"/>
    <n v="-15.526799999999994"/>
  </r>
  <r>
    <n v="6797"/>
    <x v="3375"/>
    <x v="1"/>
    <x v="767"/>
    <d v="2012-08-25T00:00:00"/>
    <s v="Same Day"/>
    <x v="498"/>
    <s v="Mick Crebagga"/>
    <x v="0"/>
    <s v="United States"/>
    <s v="Houston"/>
    <x v="5"/>
    <n v="77041"/>
    <x v="2"/>
    <x v="1001"/>
    <x v="0"/>
    <x v="5"/>
    <x v="1244"/>
    <n v="20.103999999999999"/>
    <n v="2"/>
    <n v="0.6"/>
    <n v="-16.585799999999999"/>
  </r>
  <r>
    <n v="6798"/>
    <x v="3375"/>
    <x v="1"/>
    <x v="767"/>
    <d v="2012-08-25T00:00:00"/>
    <s v="Same Day"/>
    <x v="498"/>
    <s v="Mick Crebagga"/>
    <x v="0"/>
    <s v="United States"/>
    <s v="Houston"/>
    <x v="5"/>
    <n v="77041"/>
    <x v="2"/>
    <x v="412"/>
    <x v="1"/>
    <x v="8"/>
    <x v="407"/>
    <n v="3.7979999999999987"/>
    <n v="1"/>
    <n v="0.8"/>
    <n v="-6.0768000000000004"/>
  </r>
  <r>
    <n v="6799"/>
    <x v="3375"/>
    <x v="1"/>
    <x v="767"/>
    <d v="2012-08-25T00:00:00"/>
    <s v="Same Day"/>
    <x v="498"/>
    <s v="Mick Crebagga"/>
    <x v="0"/>
    <s v="United States"/>
    <s v="Houston"/>
    <x v="5"/>
    <n v="77041"/>
    <x v="2"/>
    <x v="1800"/>
    <x v="0"/>
    <x v="5"/>
    <x v="1781"/>
    <n v="7.8800000000000008"/>
    <n v="5"/>
    <n v="0.6"/>
    <n v="-3.9399999999999995"/>
  </r>
  <r>
    <n v="6800"/>
    <x v="3376"/>
    <x v="0"/>
    <x v="591"/>
    <d v="2014-01-02T00:00:00"/>
    <s v="Standard Class"/>
    <x v="429"/>
    <s v="Laurel Workman"/>
    <x v="1"/>
    <s v="United States"/>
    <s v="Phoenix"/>
    <x v="16"/>
    <n v="85023"/>
    <x v="1"/>
    <x v="223"/>
    <x v="0"/>
    <x v="3"/>
    <x v="221"/>
    <n v="35.445"/>
    <n v="1"/>
    <n v="0.5"/>
    <n v="-24.102599999999995"/>
  </r>
  <r>
    <n v="6801"/>
    <x v="3376"/>
    <x v="0"/>
    <x v="591"/>
    <d v="2014-01-02T00:00:00"/>
    <s v="Standard Class"/>
    <x v="429"/>
    <s v="Laurel Workman"/>
    <x v="1"/>
    <s v="United States"/>
    <s v="Phoenix"/>
    <x v="16"/>
    <n v="85023"/>
    <x v="1"/>
    <x v="1384"/>
    <x v="2"/>
    <x v="15"/>
    <x v="1361"/>
    <n v="269.97000000000003"/>
    <n v="2"/>
    <n v="0.7"/>
    <n v="-386.95699999999999"/>
  </r>
  <r>
    <n v="6802"/>
    <x v="3376"/>
    <x v="0"/>
    <x v="591"/>
    <d v="2014-01-02T00:00:00"/>
    <s v="Standard Class"/>
    <x v="429"/>
    <s v="Laurel Workman"/>
    <x v="1"/>
    <s v="United States"/>
    <s v="Phoenix"/>
    <x v="16"/>
    <n v="85023"/>
    <x v="1"/>
    <x v="1202"/>
    <x v="2"/>
    <x v="11"/>
    <x v="1178"/>
    <n v="45.120000000000005"/>
    <n v="3"/>
    <n v="0.2"/>
    <n v="-7.8960000000000008"/>
  </r>
  <r>
    <n v="6803"/>
    <x v="3376"/>
    <x v="0"/>
    <x v="591"/>
    <d v="2014-01-02T00:00:00"/>
    <s v="Standard Class"/>
    <x v="429"/>
    <s v="Laurel Workman"/>
    <x v="1"/>
    <s v="United States"/>
    <s v="Phoenix"/>
    <x v="16"/>
    <n v="85023"/>
    <x v="1"/>
    <x v="725"/>
    <x v="2"/>
    <x v="11"/>
    <x v="717"/>
    <n v="100.80000000000001"/>
    <n v="2"/>
    <n v="0.2"/>
    <n v="21.42"/>
  </r>
  <r>
    <n v="6804"/>
    <x v="3376"/>
    <x v="0"/>
    <x v="591"/>
    <d v="2014-01-02T00:00:00"/>
    <s v="Standard Class"/>
    <x v="429"/>
    <s v="Laurel Workman"/>
    <x v="1"/>
    <s v="United States"/>
    <s v="Phoenix"/>
    <x v="16"/>
    <n v="85023"/>
    <x v="1"/>
    <x v="1144"/>
    <x v="0"/>
    <x v="1"/>
    <x v="1123"/>
    <n v="47.968000000000004"/>
    <n v="2"/>
    <n v="0.2"/>
    <n v="4.1971999999999987"/>
  </r>
  <r>
    <n v="6805"/>
    <x v="3377"/>
    <x v="2"/>
    <x v="1082"/>
    <d v="2011-10-06T00:00:00"/>
    <s v="First Class"/>
    <x v="168"/>
    <s v="Keith Herrera"/>
    <x v="0"/>
    <s v="United States"/>
    <s v="Pomona"/>
    <x v="1"/>
    <n v="91767"/>
    <x v="1"/>
    <x v="1233"/>
    <x v="2"/>
    <x v="11"/>
    <x v="1207"/>
    <n v="99.98"/>
    <n v="2"/>
    <n v="0"/>
    <n v="34.992999999999995"/>
  </r>
  <r>
    <n v="6806"/>
    <x v="3378"/>
    <x v="2"/>
    <x v="754"/>
    <d v="2011-11-25T00:00:00"/>
    <s v="First Class"/>
    <x v="516"/>
    <s v="Robert Barroso"/>
    <x v="1"/>
    <s v="United States"/>
    <s v="Atlanta"/>
    <x v="32"/>
    <n v="30318"/>
    <x v="0"/>
    <x v="1383"/>
    <x v="1"/>
    <x v="10"/>
    <x v="1360"/>
    <n v="9.9600000000000009"/>
    <n v="2"/>
    <n v="0"/>
    <n v="4.8804000000000007"/>
  </r>
  <r>
    <n v="6807"/>
    <x v="3379"/>
    <x v="3"/>
    <x v="53"/>
    <d v="2014-12-30T00:00:00"/>
    <s v="Standard Class"/>
    <x v="241"/>
    <s v="Giulietta Dortch"/>
    <x v="1"/>
    <s v="United States"/>
    <s v="Everett"/>
    <x v="4"/>
    <n v="98208"/>
    <x v="1"/>
    <x v="308"/>
    <x v="1"/>
    <x v="8"/>
    <x v="305"/>
    <n v="3.8560000000000003"/>
    <n v="1"/>
    <n v="0.2"/>
    <n v="1.3978000000000002"/>
  </r>
  <r>
    <n v="6808"/>
    <x v="3380"/>
    <x v="1"/>
    <x v="1052"/>
    <d v="2012-04-05T00:00:00"/>
    <s v="Standard Class"/>
    <x v="182"/>
    <s v="Ed Braxton"/>
    <x v="1"/>
    <s v="United States"/>
    <s v="Houston"/>
    <x v="5"/>
    <n v="77095"/>
    <x v="2"/>
    <x v="447"/>
    <x v="1"/>
    <x v="10"/>
    <x v="442"/>
    <n v="98.376000000000005"/>
    <n v="3"/>
    <n v="0.2"/>
    <n v="35.661300000000004"/>
  </r>
  <r>
    <n v="6809"/>
    <x v="3380"/>
    <x v="1"/>
    <x v="1052"/>
    <d v="2012-04-05T00:00:00"/>
    <s v="Standard Class"/>
    <x v="182"/>
    <s v="Ed Braxton"/>
    <x v="1"/>
    <s v="United States"/>
    <s v="Houston"/>
    <x v="5"/>
    <n v="77095"/>
    <x v="2"/>
    <x v="1608"/>
    <x v="0"/>
    <x v="5"/>
    <x v="1590"/>
    <n v="22.38"/>
    <n v="3"/>
    <n v="0.6"/>
    <n v="-7.8330000000000055"/>
  </r>
  <r>
    <n v="6810"/>
    <x v="3381"/>
    <x v="3"/>
    <x v="32"/>
    <d v="2014-09-16T00:00:00"/>
    <s v="First Class"/>
    <x v="519"/>
    <s v="Pamela Stobb"/>
    <x v="0"/>
    <s v="United States"/>
    <s v="Philadelphia"/>
    <x v="9"/>
    <n v="19140"/>
    <x v="3"/>
    <x v="625"/>
    <x v="1"/>
    <x v="8"/>
    <x v="619"/>
    <n v="3.8820000000000006"/>
    <n v="2"/>
    <n v="0.7"/>
    <n v="-2.5880000000000001"/>
  </r>
  <r>
    <n v="6811"/>
    <x v="3381"/>
    <x v="3"/>
    <x v="32"/>
    <d v="2014-09-16T00:00:00"/>
    <s v="First Class"/>
    <x v="519"/>
    <s v="Pamela Stobb"/>
    <x v="0"/>
    <s v="United States"/>
    <s v="Philadelphia"/>
    <x v="9"/>
    <n v="19140"/>
    <x v="3"/>
    <x v="1794"/>
    <x v="2"/>
    <x v="15"/>
    <x v="1775"/>
    <n v="12.585000000000003"/>
    <n v="1"/>
    <n v="0.7"/>
    <n v="-18.038499999999996"/>
  </r>
  <r>
    <n v="6812"/>
    <x v="3381"/>
    <x v="3"/>
    <x v="32"/>
    <d v="2014-09-16T00:00:00"/>
    <s v="First Class"/>
    <x v="519"/>
    <s v="Pamela Stobb"/>
    <x v="0"/>
    <s v="United States"/>
    <s v="Philadelphia"/>
    <x v="9"/>
    <n v="19140"/>
    <x v="3"/>
    <x v="394"/>
    <x v="0"/>
    <x v="1"/>
    <x v="390"/>
    <n v="113.372"/>
    <n v="2"/>
    <n v="0.3"/>
    <n v="-29.152799999999992"/>
  </r>
  <r>
    <n v="6813"/>
    <x v="3381"/>
    <x v="3"/>
    <x v="32"/>
    <d v="2014-09-16T00:00:00"/>
    <s v="First Class"/>
    <x v="519"/>
    <s v="Pamela Stobb"/>
    <x v="0"/>
    <s v="United States"/>
    <s v="Philadelphia"/>
    <x v="9"/>
    <n v="19140"/>
    <x v="3"/>
    <x v="785"/>
    <x v="1"/>
    <x v="8"/>
    <x v="776"/>
    <n v="18.312000000000001"/>
    <n v="4"/>
    <n v="0.7"/>
    <n v="-12.207999999999995"/>
  </r>
  <r>
    <n v="6814"/>
    <x v="3381"/>
    <x v="3"/>
    <x v="32"/>
    <d v="2014-09-16T00:00:00"/>
    <s v="First Class"/>
    <x v="519"/>
    <s v="Pamela Stobb"/>
    <x v="0"/>
    <s v="United States"/>
    <s v="Philadelphia"/>
    <x v="9"/>
    <n v="19140"/>
    <x v="3"/>
    <x v="1801"/>
    <x v="0"/>
    <x v="5"/>
    <x v="1782"/>
    <n v="127.93599999999999"/>
    <n v="8"/>
    <n v="0.2"/>
    <n v="4.7975999999999992"/>
  </r>
  <r>
    <n v="6815"/>
    <x v="3381"/>
    <x v="3"/>
    <x v="32"/>
    <d v="2014-09-16T00:00:00"/>
    <s v="First Class"/>
    <x v="519"/>
    <s v="Pamela Stobb"/>
    <x v="0"/>
    <s v="United States"/>
    <s v="Philadelphia"/>
    <x v="9"/>
    <n v="19140"/>
    <x v="3"/>
    <x v="344"/>
    <x v="2"/>
    <x v="15"/>
    <x v="340"/>
    <n v="241.17000000000002"/>
    <n v="2"/>
    <n v="0.7"/>
    <n v="-168.8189999999999"/>
  </r>
  <r>
    <n v="6816"/>
    <x v="3382"/>
    <x v="2"/>
    <x v="1103"/>
    <d v="2011-06-21T00:00:00"/>
    <s v="Standard Class"/>
    <x v="485"/>
    <s v="Gary Hwang"/>
    <x v="0"/>
    <s v="United States"/>
    <s v="Seattle"/>
    <x v="4"/>
    <n v="98105"/>
    <x v="1"/>
    <x v="1035"/>
    <x v="0"/>
    <x v="5"/>
    <x v="322"/>
    <n v="6.24"/>
    <n v="3"/>
    <n v="0"/>
    <n v="2.6208000000000005"/>
  </r>
  <r>
    <n v="6817"/>
    <x v="3382"/>
    <x v="2"/>
    <x v="1103"/>
    <d v="2011-06-21T00:00:00"/>
    <s v="Standard Class"/>
    <x v="485"/>
    <s v="Gary Hwang"/>
    <x v="0"/>
    <s v="United States"/>
    <s v="Seattle"/>
    <x v="4"/>
    <n v="98105"/>
    <x v="1"/>
    <x v="294"/>
    <x v="1"/>
    <x v="13"/>
    <x v="291"/>
    <n v="17.899999999999999"/>
    <n v="5"/>
    <n v="0"/>
    <n v="8.9499999999999993"/>
  </r>
  <r>
    <n v="6818"/>
    <x v="3382"/>
    <x v="2"/>
    <x v="1103"/>
    <d v="2011-06-21T00:00:00"/>
    <s v="Standard Class"/>
    <x v="485"/>
    <s v="Gary Hwang"/>
    <x v="0"/>
    <s v="United States"/>
    <s v="Seattle"/>
    <x v="4"/>
    <n v="98105"/>
    <x v="1"/>
    <x v="316"/>
    <x v="1"/>
    <x v="8"/>
    <x v="313"/>
    <n v="3266.3760000000002"/>
    <n v="3"/>
    <n v="0.2"/>
    <n v="1061.5721999999998"/>
  </r>
  <r>
    <n v="6819"/>
    <x v="3383"/>
    <x v="3"/>
    <x v="116"/>
    <d v="2015-01-02T00:00:00"/>
    <s v="Standard Class"/>
    <x v="628"/>
    <s v="Lori Olson"/>
    <x v="1"/>
    <s v="United States"/>
    <s v="Peoria"/>
    <x v="10"/>
    <n v="61604"/>
    <x v="2"/>
    <x v="1338"/>
    <x v="1"/>
    <x v="8"/>
    <x v="1314"/>
    <n v="1.6799999999999995"/>
    <n v="5"/>
    <n v="0.8"/>
    <n v="-2.6880000000000015"/>
  </r>
  <r>
    <n v="6820"/>
    <x v="3383"/>
    <x v="3"/>
    <x v="116"/>
    <d v="2015-01-02T00:00:00"/>
    <s v="Standard Class"/>
    <x v="628"/>
    <s v="Lori Olson"/>
    <x v="1"/>
    <s v="United States"/>
    <s v="Peoria"/>
    <x v="10"/>
    <n v="61604"/>
    <x v="2"/>
    <x v="1494"/>
    <x v="0"/>
    <x v="5"/>
    <x v="1473"/>
    <n v="7.968"/>
    <n v="3"/>
    <n v="0.6"/>
    <n v="-2.3903999999999996"/>
  </r>
  <r>
    <n v="6821"/>
    <x v="3383"/>
    <x v="3"/>
    <x v="116"/>
    <d v="2015-01-02T00:00:00"/>
    <s v="Standard Class"/>
    <x v="628"/>
    <s v="Lori Olson"/>
    <x v="1"/>
    <s v="United States"/>
    <s v="Peoria"/>
    <x v="10"/>
    <n v="61604"/>
    <x v="2"/>
    <x v="167"/>
    <x v="0"/>
    <x v="1"/>
    <x v="166"/>
    <n v="113.372"/>
    <n v="2"/>
    <n v="0.3"/>
    <n v="-3.2391999999999896"/>
  </r>
  <r>
    <n v="6822"/>
    <x v="3383"/>
    <x v="3"/>
    <x v="116"/>
    <d v="2015-01-02T00:00:00"/>
    <s v="Standard Class"/>
    <x v="628"/>
    <s v="Lori Olson"/>
    <x v="1"/>
    <s v="United States"/>
    <s v="Peoria"/>
    <x v="10"/>
    <n v="61604"/>
    <x v="2"/>
    <x v="345"/>
    <x v="0"/>
    <x v="5"/>
    <x v="341"/>
    <n v="2.9600000000000004"/>
    <n v="2"/>
    <n v="0.6"/>
    <n v="-1.4059999999999997"/>
  </r>
  <r>
    <n v="6823"/>
    <x v="3384"/>
    <x v="3"/>
    <x v="808"/>
    <d v="2014-11-08T00:00:00"/>
    <s v="Standard Class"/>
    <x v="473"/>
    <s v="Cindy Stewart"/>
    <x v="0"/>
    <s v="United States"/>
    <s v="Los Angeles"/>
    <x v="1"/>
    <n v="90036"/>
    <x v="1"/>
    <x v="731"/>
    <x v="1"/>
    <x v="9"/>
    <x v="723"/>
    <n v="168.1"/>
    <n v="5"/>
    <n v="0"/>
    <n v="43.705999999999996"/>
  </r>
  <r>
    <n v="6824"/>
    <x v="3385"/>
    <x v="1"/>
    <x v="395"/>
    <d v="2012-07-29T00:00:00"/>
    <s v="Standard Class"/>
    <x v="453"/>
    <s v="Yana Sorensen"/>
    <x v="1"/>
    <s v="United States"/>
    <s v="Montgomery"/>
    <x v="19"/>
    <n v="36116"/>
    <x v="0"/>
    <x v="466"/>
    <x v="1"/>
    <x v="12"/>
    <x v="462"/>
    <n v="98.46"/>
    <n v="9"/>
    <n v="0"/>
    <n v="49.23"/>
  </r>
  <r>
    <n v="6825"/>
    <x v="3385"/>
    <x v="1"/>
    <x v="395"/>
    <d v="2012-07-29T00:00:00"/>
    <s v="Standard Class"/>
    <x v="453"/>
    <s v="Yana Sorensen"/>
    <x v="1"/>
    <s v="United States"/>
    <s v="Montgomery"/>
    <x v="19"/>
    <n v="36116"/>
    <x v="0"/>
    <x v="363"/>
    <x v="0"/>
    <x v="3"/>
    <x v="358"/>
    <n v="358.58"/>
    <n v="2"/>
    <n v="0"/>
    <n v="39.44380000000001"/>
  </r>
  <r>
    <n v="6826"/>
    <x v="3386"/>
    <x v="0"/>
    <x v="824"/>
    <d v="2013-10-10T00:00:00"/>
    <s v="Standard Class"/>
    <x v="568"/>
    <s v="Tamara Chand"/>
    <x v="1"/>
    <s v="United States"/>
    <s v="Lafayette"/>
    <x v="14"/>
    <n v="47905"/>
    <x v="2"/>
    <x v="720"/>
    <x v="1"/>
    <x v="4"/>
    <x v="712"/>
    <n v="32.479999999999997"/>
    <n v="2"/>
    <n v="0"/>
    <n v="4.8719999999999999"/>
  </r>
  <r>
    <n v="6827"/>
    <x v="3386"/>
    <x v="0"/>
    <x v="824"/>
    <d v="2013-10-10T00:00:00"/>
    <s v="Standard Class"/>
    <x v="568"/>
    <s v="Tamara Chand"/>
    <x v="1"/>
    <s v="United States"/>
    <s v="Lafayette"/>
    <x v="14"/>
    <n v="47905"/>
    <x v="2"/>
    <x v="1388"/>
    <x v="2"/>
    <x v="16"/>
    <x v="1365"/>
    <n v="17499.949999999997"/>
    <n v="5"/>
    <n v="0"/>
    <n v="8399.9759999999987"/>
  </r>
  <r>
    <n v="6828"/>
    <x v="3386"/>
    <x v="0"/>
    <x v="824"/>
    <d v="2013-10-10T00:00:00"/>
    <s v="Standard Class"/>
    <x v="568"/>
    <s v="Tamara Chand"/>
    <x v="1"/>
    <s v="United States"/>
    <s v="Lafayette"/>
    <x v="14"/>
    <n v="47905"/>
    <x v="2"/>
    <x v="1498"/>
    <x v="1"/>
    <x v="8"/>
    <x v="1477"/>
    <n v="735.98"/>
    <n v="2"/>
    <n v="0"/>
    <n v="331.19099999999997"/>
  </r>
  <r>
    <n v="6829"/>
    <x v="3386"/>
    <x v="0"/>
    <x v="824"/>
    <d v="2013-10-10T00:00:00"/>
    <s v="Standard Class"/>
    <x v="568"/>
    <s v="Tamara Chand"/>
    <x v="1"/>
    <s v="United States"/>
    <s v="Lafayette"/>
    <x v="14"/>
    <n v="47905"/>
    <x v="2"/>
    <x v="696"/>
    <x v="1"/>
    <x v="8"/>
    <x v="689"/>
    <n v="34.370000000000005"/>
    <n v="7"/>
    <n v="0"/>
    <n v="16.8413"/>
  </r>
  <r>
    <n v="6830"/>
    <x v="3386"/>
    <x v="0"/>
    <x v="824"/>
    <d v="2013-10-10T00:00:00"/>
    <s v="Standard Class"/>
    <x v="568"/>
    <s v="Tamara Chand"/>
    <x v="1"/>
    <s v="United States"/>
    <s v="Lafayette"/>
    <x v="14"/>
    <n v="47905"/>
    <x v="2"/>
    <x v="207"/>
    <x v="1"/>
    <x v="6"/>
    <x v="206"/>
    <n v="33.96"/>
    <n v="2"/>
    <n v="0"/>
    <n v="9.5088000000000008"/>
  </r>
  <r>
    <n v="6831"/>
    <x v="3387"/>
    <x v="0"/>
    <x v="435"/>
    <d v="2013-12-28T00:00:00"/>
    <s v="Second Class"/>
    <x v="463"/>
    <s v="Pauline Webber"/>
    <x v="1"/>
    <s v="United States"/>
    <s v="New York City"/>
    <x v="15"/>
    <n v="10009"/>
    <x v="3"/>
    <x v="984"/>
    <x v="2"/>
    <x v="7"/>
    <x v="968"/>
    <n v="197.96999999999997"/>
    <n v="3"/>
    <n v="0"/>
    <n v="53.451900000000009"/>
  </r>
  <r>
    <n v="6832"/>
    <x v="3388"/>
    <x v="3"/>
    <x v="246"/>
    <d v="2014-07-28T00:00:00"/>
    <s v="Standard Class"/>
    <x v="750"/>
    <s v="Cari Schnelling"/>
    <x v="0"/>
    <s v="United States"/>
    <s v="New York City"/>
    <x v="15"/>
    <n v="10024"/>
    <x v="3"/>
    <x v="1298"/>
    <x v="1"/>
    <x v="9"/>
    <x v="1274"/>
    <n v="17.48"/>
    <n v="4"/>
    <n v="0"/>
    <n v="4.5448000000000004"/>
  </r>
  <r>
    <n v="6833"/>
    <x v="3389"/>
    <x v="1"/>
    <x v="998"/>
    <d v="2012-10-17T00:00:00"/>
    <s v="Standard Class"/>
    <x v="273"/>
    <s v="David Philippe"/>
    <x v="0"/>
    <s v="United States"/>
    <s v="Chicago"/>
    <x v="10"/>
    <n v="60610"/>
    <x v="2"/>
    <x v="1412"/>
    <x v="1"/>
    <x v="6"/>
    <x v="1390"/>
    <n v="8.016"/>
    <n v="3"/>
    <n v="0.2"/>
    <n v="1.0019999999999993"/>
  </r>
  <r>
    <n v="6834"/>
    <x v="3390"/>
    <x v="0"/>
    <x v="162"/>
    <d v="2013-09-09T00:00:00"/>
    <s v="Same Day"/>
    <x v="307"/>
    <s v="Pauline Johnson"/>
    <x v="0"/>
    <s v="United States"/>
    <s v="Santa Ana"/>
    <x v="1"/>
    <n v="92704"/>
    <x v="1"/>
    <x v="962"/>
    <x v="0"/>
    <x v="3"/>
    <x v="946"/>
    <n v="146.04000000000002"/>
    <n v="1"/>
    <n v="0.2"/>
    <n v="-12.778499999999994"/>
  </r>
  <r>
    <n v="6835"/>
    <x v="3391"/>
    <x v="0"/>
    <x v="73"/>
    <d v="2013-11-25T00:00:00"/>
    <s v="Standard Class"/>
    <x v="606"/>
    <s v="Brendan Murry"/>
    <x v="1"/>
    <s v="United States"/>
    <s v="Montebello"/>
    <x v="1"/>
    <n v="90640"/>
    <x v="1"/>
    <x v="1775"/>
    <x v="2"/>
    <x v="11"/>
    <x v="1756"/>
    <n v="27.88"/>
    <n v="2"/>
    <n v="0"/>
    <n v="3.9032000000000018"/>
  </r>
  <r>
    <n v="6836"/>
    <x v="3392"/>
    <x v="3"/>
    <x v="453"/>
    <d v="2014-10-21T00:00:00"/>
    <s v="Standard Class"/>
    <x v="393"/>
    <s v="Dionis Lloyd"/>
    <x v="1"/>
    <s v="United States"/>
    <s v="Thousand Oaks"/>
    <x v="1"/>
    <n v="91360"/>
    <x v="1"/>
    <x v="580"/>
    <x v="1"/>
    <x v="2"/>
    <x v="575"/>
    <n v="152.65"/>
    <n v="5"/>
    <n v="0"/>
    <n v="70.219000000000008"/>
  </r>
  <r>
    <n v="6837"/>
    <x v="3392"/>
    <x v="3"/>
    <x v="453"/>
    <d v="2014-10-21T00:00:00"/>
    <s v="Standard Class"/>
    <x v="393"/>
    <s v="Dionis Lloyd"/>
    <x v="1"/>
    <s v="United States"/>
    <s v="Thousand Oaks"/>
    <x v="1"/>
    <n v="91360"/>
    <x v="1"/>
    <x v="205"/>
    <x v="0"/>
    <x v="5"/>
    <x v="204"/>
    <n v="22.72"/>
    <n v="1"/>
    <n v="0"/>
    <n v="9.3152000000000008"/>
  </r>
  <r>
    <n v="6838"/>
    <x v="3393"/>
    <x v="1"/>
    <x v="380"/>
    <d v="2012-07-12T00:00:00"/>
    <s v="Standard Class"/>
    <x v="541"/>
    <s v="Barbara Fisher"/>
    <x v="1"/>
    <s v="United States"/>
    <s v="Vineland"/>
    <x v="30"/>
    <n v="8360"/>
    <x v="3"/>
    <x v="324"/>
    <x v="1"/>
    <x v="6"/>
    <x v="321"/>
    <n v="11.12"/>
    <n v="4"/>
    <n v="0"/>
    <n v="2.8911999999999995"/>
  </r>
  <r>
    <n v="6839"/>
    <x v="3394"/>
    <x v="3"/>
    <x v="1119"/>
    <d v="2014-02-10T00:00:00"/>
    <s v="Standard Class"/>
    <x v="712"/>
    <s v="Fred Chung"/>
    <x v="1"/>
    <s v="United States"/>
    <s v="Torrance"/>
    <x v="1"/>
    <n v="90503"/>
    <x v="1"/>
    <x v="1739"/>
    <x v="1"/>
    <x v="9"/>
    <x v="1719"/>
    <n v="1640.6999999999998"/>
    <n v="5"/>
    <n v="0"/>
    <n v="459.39599999999996"/>
  </r>
  <r>
    <n v="6840"/>
    <x v="3394"/>
    <x v="3"/>
    <x v="1119"/>
    <d v="2014-02-10T00:00:00"/>
    <s v="Standard Class"/>
    <x v="712"/>
    <s v="Fred Chung"/>
    <x v="1"/>
    <s v="United States"/>
    <s v="Torrance"/>
    <x v="1"/>
    <n v="90503"/>
    <x v="1"/>
    <x v="918"/>
    <x v="2"/>
    <x v="7"/>
    <x v="901"/>
    <n v="371.2"/>
    <n v="5"/>
    <n v="0.2"/>
    <n v="41.759999999999948"/>
  </r>
  <r>
    <n v="6841"/>
    <x v="3395"/>
    <x v="1"/>
    <x v="401"/>
    <d v="2012-12-07T00:00:00"/>
    <s v="First Class"/>
    <x v="486"/>
    <s v="Mike Pelletier"/>
    <x v="2"/>
    <s v="United States"/>
    <s v="Troy"/>
    <x v="24"/>
    <n v="45373"/>
    <x v="3"/>
    <x v="91"/>
    <x v="1"/>
    <x v="8"/>
    <x v="91"/>
    <n v="14.832000000000003"/>
    <n v="3"/>
    <n v="0.7"/>
    <n v="-10.382399999999997"/>
  </r>
  <r>
    <n v="6842"/>
    <x v="3396"/>
    <x v="0"/>
    <x v="126"/>
    <d v="2013-09-18T00:00:00"/>
    <s v="Standard Class"/>
    <x v="295"/>
    <s v="Anthony Johnson"/>
    <x v="1"/>
    <s v="United States"/>
    <s v="Springfield"/>
    <x v="17"/>
    <n v="22153"/>
    <x v="0"/>
    <x v="1691"/>
    <x v="2"/>
    <x v="11"/>
    <x v="1670"/>
    <n v="20.700000000000003"/>
    <n v="3"/>
    <n v="0"/>
    <n v="1.6559999999999988"/>
  </r>
  <r>
    <n v="6843"/>
    <x v="3396"/>
    <x v="0"/>
    <x v="126"/>
    <d v="2013-09-18T00:00:00"/>
    <s v="Standard Class"/>
    <x v="295"/>
    <s v="Anthony Johnson"/>
    <x v="1"/>
    <s v="United States"/>
    <s v="Springfield"/>
    <x v="17"/>
    <n v="22153"/>
    <x v="0"/>
    <x v="1228"/>
    <x v="1"/>
    <x v="13"/>
    <x v="33"/>
    <n v="11.34"/>
    <n v="3"/>
    <n v="0"/>
    <n v="5.2164000000000001"/>
  </r>
  <r>
    <n v="6844"/>
    <x v="3396"/>
    <x v="0"/>
    <x v="126"/>
    <d v="2013-09-18T00:00:00"/>
    <s v="Standard Class"/>
    <x v="295"/>
    <s v="Anthony Johnson"/>
    <x v="1"/>
    <s v="United States"/>
    <s v="Springfield"/>
    <x v="17"/>
    <n v="22153"/>
    <x v="0"/>
    <x v="1033"/>
    <x v="1"/>
    <x v="4"/>
    <x v="1015"/>
    <n v="67.900000000000006"/>
    <n v="5"/>
    <n v="0"/>
    <n v="0.67899999999999849"/>
  </r>
  <r>
    <n v="6845"/>
    <x v="3396"/>
    <x v="0"/>
    <x v="126"/>
    <d v="2013-09-18T00:00:00"/>
    <s v="Standard Class"/>
    <x v="295"/>
    <s v="Anthony Johnson"/>
    <x v="1"/>
    <s v="United States"/>
    <s v="Springfield"/>
    <x v="17"/>
    <n v="22153"/>
    <x v="0"/>
    <x v="1802"/>
    <x v="0"/>
    <x v="1"/>
    <x v="1783"/>
    <n v="1059.1199999999999"/>
    <n v="4"/>
    <n v="0"/>
    <n v="307.14479999999992"/>
  </r>
  <r>
    <n v="6846"/>
    <x v="3397"/>
    <x v="2"/>
    <x v="522"/>
    <d v="2011-07-12T00:00:00"/>
    <s v="Standard Class"/>
    <x v="604"/>
    <s v="Becky Castell"/>
    <x v="2"/>
    <s v="United States"/>
    <s v="El Cajon"/>
    <x v="1"/>
    <n v="92020"/>
    <x v="1"/>
    <x v="1180"/>
    <x v="0"/>
    <x v="1"/>
    <x v="1157"/>
    <n v="478.48"/>
    <n v="2"/>
    <n v="0.2"/>
    <n v="47.848000000000013"/>
  </r>
  <r>
    <n v="6847"/>
    <x v="3398"/>
    <x v="0"/>
    <x v="195"/>
    <d v="2013-05-15T00:00:00"/>
    <s v="Standard Class"/>
    <x v="602"/>
    <s v="Ricardo Sperren"/>
    <x v="1"/>
    <s v="United States"/>
    <s v="Los Angeles"/>
    <x v="1"/>
    <n v="90036"/>
    <x v="1"/>
    <x v="1788"/>
    <x v="1"/>
    <x v="10"/>
    <x v="1769"/>
    <n v="32.04"/>
    <n v="4"/>
    <n v="0"/>
    <n v="14.417999999999999"/>
  </r>
  <r>
    <n v="6848"/>
    <x v="3399"/>
    <x v="0"/>
    <x v="427"/>
    <d v="2013-07-23T00:00:00"/>
    <s v="Standard Class"/>
    <x v="73"/>
    <s v="Nora Paige"/>
    <x v="0"/>
    <s v="United States"/>
    <s v="Phoenix"/>
    <x v="16"/>
    <n v="85023"/>
    <x v="1"/>
    <x v="431"/>
    <x v="2"/>
    <x v="7"/>
    <x v="426"/>
    <n v="55.991999999999997"/>
    <n v="1"/>
    <n v="0.2"/>
    <n v="3.4995000000000029"/>
  </r>
  <r>
    <n v="6849"/>
    <x v="3400"/>
    <x v="0"/>
    <x v="1133"/>
    <d v="2013-06-22T00:00:00"/>
    <s v="First Class"/>
    <x v="590"/>
    <s v="Bobby Trafton"/>
    <x v="0"/>
    <s v="United States"/>
    <s v="Frankfort"/>
    <x v="10"/>
    <n v="60423"/>
    <x v="2"/>
    <x v="1684"/>
    <x v="1"/>
    <x v="10"/>
    <x v="1663"/>
    <n v="76.864000000000004"/>
    <n v="2"/>
    <n v="0.2"/>
    <n v="26.902399999999993"/>
  </r>
  <r>
    <n v="6850"/>
    <x v="3401"/>
    <x v="2"/>
    <x v="1017"/>
    <d v="2011-04-25T00:00:00"/>
    <s v="Standard Class"/>
    <x v="546"/>
    <s v="Benjamin Patterson"/>
    <x v="0"/>
    <s v="United States"/>
    <s v="Los Angeles"/>
    <x v="1"/>
    <n v="90045"/>
    <x v="1"/>
    <x v="1442"/>
    <x v="0"/>
    <x v="5"/>
    <x v="1421"/>
    <n v="59.92"/>
    <n v="4"/>
    <n v="0"/>
    <n v="27.563200000000002"/>
  </r>
  <r>
    <n v="6851"/>
    <x v="3402"/>
    <x v="0"/>
    <x v="1134"/>
    <d v="2013-01-12T00:00:00"/>
    <s v="Standard Class"/>
    <x v="705"/>
    <s v="Jack O'Briant"/>
    <x v="1"/>
    <s v="United States"/>
    <s v="Franklin"/>
    <x v="6"/>
    <n v="53132"/>
    <x v="2"/>
    <x v="37"/>
    <x v="0"/>
    <x v="0"/>
    <x v="37"/>
    <n v="1565.88"/>
    <n v="6"/>
    <n v="0"/>
    <n v="407.12880000000007"/>
  </r>
  <r>
    <n v="6852"/>
    <x v="3402"/>
    <x v="0"/>
    <x v="1134"/>
    <d v="2013-01-12T00:00:00"/>
    <s v="Standard Class"/>
    <x v="705"/>
    <s v="Jack O'Briant"/>
    <x v="1"/>
    <s v="United States"/>
    <s v="Franklin"/>
    <x v="6"/>
    <n v="53132"/>
    <x v="2"/>
    <x v="58"/>
    <x v="1"/>
    <x v="8"/>
    <x v="58"/>
    <n v="106.05"/>
    <n v="7"/>
    <n v="0"/>
    <n v="49.843499999999999"/>
  </r>
  <r>
    <n v="6853"/>
    <x v="3403"/>
    <x v="3"/>
    <x v="331"/>
    <d v="2014-12-29T00:00:00"/>
    <s v="Second Class"/>
    <x v="751"/>
    <s v="Monica Federle"/>
    <x v="1"/>
    <s v="United States"/>
    <s v="Little Rock"/>
    <x v="36"/>
    <n v="72209"/>
    <x v="0"/>
    <x v="177"/>
    <x v="1"/>
    <x v="4"/>
    <x v="176"/>
    <n v="62.04"/>
    <n v="4"/>
    <n v="0"/>
    <n v="17.371200000000002"/>
  </r>
  <r>
    <n v="6854"/>
    <x v="3403"/>
    <x v="3"/>
    <x v="331"/>
    <d v="2014-12-29T00:00:00"/>
    <s v="Second Class"/>
    <x v="751"/>
    <s v="Monica Federle"/>
    <x v="1"/>
    <s v="United States"/>
    <s v="Little Rock"/>
    <x v="36"/>
    <n v="72209"/>
    <x v="0"/>
    <x v="1405"/>
    <x v="2"/>
    <x v="7"/>
    <x v="1383"/>
    <n v="494.97"/>
    <n v="3"/>
    <n v="0"/>
    <n v="148.49099999999996"/>
  </r>
  <r>
    <n v="6855"/>
    <x v="3403"/>
    <x v="3"/>
    <x v="331"/>
    <d v="2014-12-29T00:00:00"/>
    <s v="Second Class"/>
    <x v="751"/>
    <s v="Monica Federle"/>
    <x v="1"/>
    <s v="United States"/>
    <s v="Little Rock"/>
    <x v="36"/>
    <n v="72209"/>
    <x v="0"/>
    <x v="196"/>
    <x v="1"/>
    <x v="4"/>
    <x v="195"/>
    <n v="367.96"/>
    <n v="4"/>
    <n v="0"/>
    <n v="14.718399999999974"/>
  </r>
  <r>
    <n v="6856"/>
    <x v="3403"/>
    <x v="3"/>
    <x v="331"/>
    <d v="2014-12-29T00:00:00"/>
    <s v="Second Class"/>
    <x v="751"/>
    <s v="Monica Federle"/>
    <x v="1"/>
    <s v="United States"/>
    <s v="Little Rock"/>
    <x v="36"/>
    <n v="72209"/>
    <x v="0"/>
    <x v="1134"/>
    <x v="1"/>
    <x v="10"/>
    <x v="1113"/>
    <n v="44.96"/>
    <n v="2"/>
    <n v="0"/>
    <n v="20.6816"/>
  </r>
  <r>
    <n v="6857"/>
    <x v="3403"/>
    <x v="3"/>
    <x v="331"/>
    <d v="2014-12-29T00:00:00"/>
    <s v="Second Class"/>
    <x v="751"/>
    <s v="Monica Federle"/>
    <x v="1"/>
    <s v="United States"/>
    <s v="Little Rock"/>
    <x v="36"/>
    <n v="72209"/>
    <x v="0"/>
    <x v="1697"/>
    <x v="1"/>
    <x v="12"/>
    <x v="1676"/>
    <n v="182.94"/>
    <n v="3"/>
    <n v="0"/>
    <n v="85.981799999999993"/>
  </r>
  <r>
    <n v="6858"/>
    <x v="3404"/>
    <x v="3"/>
    <x v="827"/>
    <d v="2014-04-23T00:00:00"/>
    <s v="Standard Class"/>
    <x v="519"/>
    <s v="Pamela Stobb"/>
    <x v="0"/>
    <s v="United States"/>
    <s v="Los Angeles"/>
    <x v="1"/>
    <n v="90008"/>
    <x v="1"/>
    <x v="945"/>
    <x v="1"/>
    <x v="10"/>
    <x v="929"/>
    <n v="28.14"/>
    <n v="3"/>
    <n v="0"/>
    <n v="13.507200000000001"/>
  </r>
  <r>
    <n v="6859"/>
    <x v="3404"/>
    <x v="3"/>
    <x v="827"/>
    <d v="2014-04-23T00:00:00"/>
    <s v="Standard Class"/>
    <x v="519"/>
    <s v="Pamela Stobb"/>
    <x v="0"/>
    <s v="United States"/>
    <s v="Los Angeles"/>
    <x v="1"/>
    <n v="90008"/>
    <x v="1"/>
    <x v="932"/>
    <x v="1"/>
    <x v="2"/>
    <x v="916"/>
    <n v="7.38"/>
    <n v="2"/>
    <n v="0"/>
    <n v="3.4685999999999999"/>
  </r>
  <r>
    <n v="6860"/>
    <x v="3404"/>
    <x v="3"/>
    <x v="827"/>
    <d v="2014-04-23T00:00:00"/>
    <s v="Standard Class"/>
    <x v="519"/>
    <s v="Pamela Stobb"/>
    <x v="0"/>
    <s v="United States"/>
    <s v="Los Angeles"/>
    <x v="1"/>
    <n v="90008"/>
    <x v="1"/>
    <x v="845"/>
    <x v="1"/>
    <x v="13"/>
    <x v="831"/>
    <n v="10.9"/>
    <n v="5"/>
    <n v="0"/>
    <n v="3.5970000000000004"/>
  </r>
  <r>
    <n v="6861"/>
    <x v="3404"/>
    <x v="3"/>
    <x v="827"/>
    <d v="2014-04-23T00:00:00"/>
    <s v="Standard Class"/>
    <x v="519"/>
    <s v="Pamela Stobb"/>
    <x v="0"/>
    <s v="United States"/>
    <s v="Los Angeles"/>
    <x v="1"/>
    <n v="90008"/>
    <x v="1"/>
    <x v="606"/>
    <x v="2"/>
    <x v="11"/>
    <x v="601"/>
    <n v="274.89"/>
    <n v="11"/>
    <n v="0"/>
    <n v="46.731299999999962"/>
  </r>
  <r>
    <n v="6862"/>
    <x v="3404"/>
    <x v="3"/>
    <x v="827"/>
    <d v="2014-04-23T00:00:00"/>
    <s v="Standard Class"/>
    <x v="519"/>
    <s v="Pamela Stobb"/>
    <x v="0"/>
    <s v="United States"/>
    <s v="Los Angeles"/>
    <x v="1"/>
    <n v="90008"/>
    <x v="1"/>
    <x v="1186"/>
    <x v="1"/>
    <x v="2"/>
    <x v="1163"/>
    <n v="23.04"/>
    <n v="8"/>
    <n v="0"/>
    <n v="11.2896"/>
  </r>
  <r>
    <n v="6863"/>
    <x v="3404"/>
    <x v="3"/>
    <x v="827"/>
    <d v="2014-04-23T00:00:00"/>
    <s v="Standard Class"/>
    <x v="519"/>
    <s v="Pamela Stobb"/>
    <x v="0"/>
    <s v="United States"/>
    <s v="Los Angeles"/>
    <x v="1"/>
    <n v="90008"/>
    <x v="1"/>
    <x v="1209"/>
    <x v="0"/>
    <x v="1"/>
    <x v="1185"/>
    <n v="218.35200000000003"/>
    <n v="3"/>
    <n v="0.2"/>
    <n v="-19.105800000000016"/>
  </r>
  <r>
    <n v="6864"/>
    <x v="3405"/>
    <x v="3"/>
    <x v="96"/>
    <d v="2014-12-09T00:00:00"/>
    <s v="Standard Class"/>
    <x v="199"/>
    <s v="Maribeth Yedwab"/>
    <x v="1"/>
    <s v="United States"/>
    <s v="San Antonio"/>
    <x v="5"/>
    <n v="78207"/>
    <x v="2"/>
    <x v="1440"/>
    <x v="1"/>
    <x v="10"/>
    <x v="1419"/>
    <n v="10.368000000000002"/>
    <n v="2"/>
    <n v="0.2"/>
    <n v="3.6288"/>
  </r>
  <r>
    <n v="6865"/>
    <x v="3406"/>
    <x v="0"/>
    <x v="1036"/>
    <d v="2013-08-29T00:00:00"/>
    <s v="Standard Class"/>
    <x v="554"/>
    <s v="Scot Coram"/>
    <x v="1"/>
    <s v="United States"/>
    <s v="Los Angeles"/>
    <x v="1"/>
    <n v="90004"/>
    <x v="1"/>
    <x v="741"/>
    <x v="1"/>
    <x v="8"/>
    <x v="732"/>
    <n v="12.672000000000001"/>
    <n v="2"/>
    <n v="0.2"/>
    <n v="4.7519999999999998"/>
  </r>
  <r>
    <n v="6866"/>
    <x v="3406"/>
    <x v="0"/>
    <x v="1036"/>
    <d v="2013-08-29T00:00:00"/>
    <s v="Standard Class"/>
    <x v="554"/>
    <s v="Scot Coram"/>
    <x v="1"/>
    <s v="United States"/>
    <s v="Los Angeles"/>
    <x v="1"/>
    <n v="90004"/>
    <x v="1"/>
    <x v="461"/>
    <x v="2"/>
    <x v="7"/>
    <x v="457"/>
    <n v="91.96"/>
    <n v="5"/>
    <n v="0.2"/>
    <n v="-20.690999999999992"/>
  </r>
  <r>
    <n v="6867"/>
    <x v="3406"/>
    <x v="0"/>
    <x v="1036"/>
    <d v="2013-08-29T00:00:00"/>
    <s v="Standard Class"/>
    <x v="554"/>
    <s v="Scot Coram"/>
    <x v="1"/>
    <s v="United States"/>
    <s v="Los Angeles"/>
    <x v="1"/>
    <n v="90004"/>
    <x v="1"/>
    <x v="106"/>
    <x v="2"/>
    <x v="11"/>
    <x v="106"/>
    <n v="254.96999999999997"/>
    <n v="3"/>
    <n v="0"/>
    <n v="91.789199999999994"/>
  </r>
  <r>
    <n v="6868"/>
    <x v="3406"/>
    <x v="0"/>
    <x v="1036"/>
    <d v="2013-08-29T00:00:00"/>
    <s v="Standard Class"/>
    <x v="554"/>
    <s v="Scot Coram"/>
    <x v="1"/>
    <s v="United States"/>
    <s v="Los Angeles"/>
    <x v="1"/>
    <n v="90004"/>
    <x v="1"/>
    <x v="1431"/>
    <x v="2"/>
    <x v="7"/>
    <x v="1410"/>
    <n v="31.983999999999998"/>
    <n v="2"/>
    <n v="0.2"/>
    <n v="-7.9959999999999996"/>
  </r>
  <r>
    <n v="6869"/>
    <x v="3406"/>
    <x v="0"/>
    <x v="1036"/>
    <d v="2013-08-29T00:00:00"/>
    <s v="Standard Class"/>
    <x v="554"/>
    <s v="Scot Coram"/>
    <x v="1"/>
    <s v="United States"/>
    <s v="Los Angeles"/>
    <x v="1"/>
    <n v="90004"/>
    <x v="1"/>
    <x v="1382"/>
    <x v="0"/>
    <x v="3"/>
    <x v="1358"/>
    <n v="2887.0560000000005"/>
    <n v="9"/>
    <n v="0.2"/>
    <n v="180.44099999999992"/>
  </r>
  <r>
    <n v="6870"/>
    <x v="3406"/>
    <x v="0"/>
    <x v="1036"/>
    <d v="2013-08-29T00:00:00"/>
    <s v="Standard Class"/>
    <x v="554"/>
    <s v="Scot Coram"/>
    <x v="1"/>
    <s v="United States"/>
    <s v="Los Angeles"/>
    <x v="1"/>
    <n v="90004"/>
    <x v="1"/>
    <x v="1465"/>
    <x v="1"/>
    <x v="10"/>
    <x v="1442"/>
    <n v="12.96"/>
    <n v="2"/>
    <n v="0"/>
    <n v="6.2208000000000006"/>
  </r>
  <r>
    <n v="6871"/>
    <x v="3406"/>
    <x v="0"/>
    <x v="1036"/>
    <d v="2013-08-29T00:00:00"/>
    <s v="Standard Class"/>
    <x v="554"/>
    <s v="Scot Coram"/>
    <x v="1"/>
    <s v="United States"/>
    <s v="Los Angeles"/>
    <x v="1"/>
    <n v="90004"/>
    <x v="1"/>
    <x v="1610"/>
    <x v="1"/>
    <x v="10"/>
    <x v="1592"/>
    <n v="47.52"/>
    <n v="9"/>
    <n v="0"/>
    <n v="21.384"/>
  </r>
  <r>
    <n v="6872"/>
    <x v="3407"/>
    <x v="0"/>
    <x v="5"/>
    <d v="2013-12-09T00:00:00"/>
    <s v="Second Class"/>
    <x v="575"/>
    <s v="Randy Ferguson"/>
    <x v="1"/>
    <s v="United States"/>
    <s v="Chicago"/>
    <x v="10"/>
    <n v="60610"/>
    <x v="2"/>
    <x v="690"/>
    <x v="1"/>
    <x v="2"/>
    <x v="683"/>
    <n v="11.952000000000002"/>
    <n v="3"/>
    <n v="0.2"/>
    <n v="3.8843999999999994"/>
  </r>
  <r>
    <n v="6873"/>
    <x v="3408"/>
    <x v="1"/>
    <x v="1135"/>
    <d v="2012-12-19T00:00:00"/>
    <s v="First Class"/>
    <x v="65"/>
    <s v="Sandra Glassco"/>
    <x v="0"/>
    <s v="United States"/>
    <s v="Seattle"/>
    <x v="4"/>
    <n v="98105"/>
    <x v="1"/>
    <x v="1668"/>
    <x v="1"/>
    <x v="10"/>
    <x v="1647"/>
    <n v="4.9800000000000004"/>
    <n v="1"/>
    <n v="0"/>
    <n v="2.3406000000000002"/>
  </r>
  <r>
    <n v="6874"/>
    <x v="3409"/>
    <x v="2"/>
    <x v="1136"/>
    <d v="2011-10-22T00:00:00"/>
    <s v="Second Class"/>
    <x v="14"/>
    <s v="Tracy Blumstein"/>
    <x v="0"/>
    <s v="United States"/>
    <s v="Beaumont"/>
    <x v="5"/>
    <n v="77705"/>
    <x v="2"/>
    <x v="828"/>
    <x v="1"/>
    <x v="8"/>
    <x v="816"/>
    <n v="10.779999999999996"/>
    <n v="5"/>
    <n v="0.8"/>
    <n v="-17.248000000000008"/>
  </r>
  <r>
    <n v="6875"/>
    <x v="3409"/>
    <x v="2"/>
    <x v="1136"/>
    <d v="2011-10-22T00:00:00"/>
    <s v="Second Class"/>
    <x v="14"/>
    <s v="Tracy Blumstein"/>
    <x v="0"/>
    <s v="United States"/>
    <s v="Beaumont"/>
    <x v="5"/>
    <n v="77705"/>
    <x v="2"/>
    <x v="959"/>
    <x v="2"/>
    <x v="11"/>
    <x v="943"/>
    <n v="119.97600000000001"/>
    <n v="3"/>
    <n v="0.2"/>
    <n v="-17.996400000000019"/>
  </r>
  <r>
    <n v="6876"/>
    <x v="3410"/>
    <x v="0"/>
    <x v="64"/>
    <d v="2013-09-11T00:00:00"/>
    <s v="Standard Class"/>
    <x v="462"/>
    <s v="Michael Moore"/>
    <x v="0"/>
    <s v="United States"/>
    <s v="Chesapeake"/>
    <x v="17"/>
    <n v="23320"/>
    <x v="0"/>
    <x v="1351"/>
    <x v="1"/>
    <x v="2"/>
    <x v="1328"/>
    <n v="25.06"/>
    <n v="2"/>
    <n v="0"/>
    <n v="11.778199999999998"/>
  </r>
  <r>
    <n v="6877"/>
    <x v="3410"/>
    <x v="0"/>
    <x v="64"/>
    <d v="2013-09-11T00:00:00"/>
    <s v="Standard Class"/>
    <x v="462"/>
    <s v="Michael Moore"/>
    <x v="0"/>
    <s v="United States"/>
    <s v="Chesapeake"/>
    <x v="17"/>
    <n v="23320"/>
    <x v="0"/>
    <x v="1258"/>
    <x v="0"/>
    <x v="3"/>
    <x v="1233"/>
    <n v="1652.94"/>
    <n v="3"/>
    <n v="0"/>
    <n v="314.05859999999996"/>
  </r>
  <r>
    <n v="6878"/>
    <x v="3411"/>
    <x v="1"/>
    <x v="52"/>
    <d v="2012-10-15T00:00:00"/>
    <s v="Same Day"/>
    <x v="0"/>
    <s v="Claire Gute"/>
    <x v="0"/>
    <s v="United States"/>
    <s v="Dallas"/>
    <x v="5"/>
    <n v="75217"/>
    <x v="2"/>
    <x v="859"/>
    <x v="0"/>
    <x v="5"/>
    <x v="845"/>
    <n v="131.376"/>
    <n v="6"/>
    <n v="0.6"/>
    <n v="-95.24760000000002"/>
  </r>
  <r>
    <n v="6879"/>
    <x v="3411"/>
    <x v="1"/>
    <x v="52"/>
    <d v="2012-10-15T00:00:00"/>
    <s v="Same Day"/>
    <x v="0"/>
    <s v="Claire Gute"/>
    <x v="0"/>
    <s v="United States"/>
    <s v="Dallas"/>
    <x v="5"/>
    <n v="75217"/>
    <x v="2"/>
    <x v="1083"/>
    <x v="1"/>
    <x v="10"/>
    <x v="1064"/>
    <n v="5.3440000000000003"/>
    <n v="1"/>
    <n v="0.2"/>
    <n v="1.8703999999999998"/>
  </r>
  <r>
    <n v="6880"/>
    <x v="3412"/>
    <x v="1"/>
    <x v="494"/>
    <d v="2012-12-05T00:00:00"/>
    <s v="Second Class"/>
    <x v="69"/>
    <s v="Tamara Willingham"/>
    <x v="2"/>
    <s v="United States"/>
    <s v="Seattle"/>
    <x v="4"/>
    <n v="98105"/>
    <x v="1"/>
    <x v="445"/>
    <x v="0"/>
    <x v="1"/>
    <x v="440"/>
    <n v="2003.9200000000003"/>
    <n v="5"/>
    <n v="0.2"/>
    <n v="125.24499999999995"/>
  </r>
  <r>
    <n v="6881"/>
    <x v="3412"/>
    <x v="1"/>
    <x v="494"/>
    <d v="2012-12-05T00:00:00"/>
    <s v="Second Class"/>
    <x v="69"/>
    <s v="Tamara Willingham"/>
    <x v="2"/>
    <s v="United States"/>
    <s v="Seattle"/>
    <x v="4"/>
    <n v="98105"/>
    <x v="1"/>
    <x v="1330"/>
    <x v="1"/>
    <x v="10"/>
    <x v="1306"/>
    <n v="32.400000000000006"/>
    <n v="5"/>
    <n v="0"/>
    <n v="15.552000000000001"/>
  </r>
  <r>
    <n v="6882"/>
    <x v="3412"/>
    <x v="1"/>
    <x v="494"/>
    <d v="2012-12-05T00:00:00"/>
    <s v="Second Class"/>
    <x v="69"/>
    <s v="Tamara Willingham"/>
    <x v="2"/>
    <s v="United States"/>
    <s v="Seattle"/>
    <x v="4"/>
    <n v="98105"/>
    <x v="1"/>
    <x v="214"/>
    <x v="0"/>
    <x v="3"/>
    <x v="213"/>
    <n v="1913.3999999999999"/>
    <n v="9"/>
    <n v="0"/>
    <n v="401.81399999999985"/>
  </r>
  <r>
    <n v="6883"/>
    <x v="3412"/>
    <x v="1"/>
    <x v="494"/>
    <d v="2012-12-05T00:00:00"/>
    <s v="Second Class"/>
    <x v="69"/>
    <s v="Tamara Willingham"/>
    <x v="2"/>
    <s v="United States"/>
    <s v="Seattle"/>
    <x v="4"/>
    <n v="98105"/>
    <x v="1"/>
    <x v="1166"/>
    <x v="1"/>
    <x v="4"/>
    <x v="1144"/>
    <n v="146.72999999999999"/>
    <n v="3"/>
    <n v="0"/>
    <n v="2.9346000000000032"/>
  </r>
  <r>
    <n v="6884"/>
    <x v="3412"/>
    <x v="1"/>
    <x v="494"/>
    <d v="2012-12-05T00:00:00"/>
    <s v="Second Class"/>
    <x v="69"/>
    <s v="Tamara Willingham"/>
    <x v="2"/>
    <s v="United States"/>
    <s v="Seattle"/>
    <x v="4"/>
    <n v="98105"/>
    <x v="1"/>
    <x v="393"/>
    <x v="1"/>
    <x v="10"/>
    <x v="389"/>
    <n v="114.2"/>
    <n v="5"/>
    <n v="0"/>
    <n v="52.531999999999996"/>
  </r>
  <r>
    <n v="6885"/>
    <x v="3413"/>
    <x v="1"/>
    <x v="70"/>
    <d v="2012-06-04T00:00:00"/>
    <s v="Standard Class"/>
    <x v="217"/>
    <s v="Bill Donatelli"/>
    <x v="0"/>
    <s v="United States"/>
    <s v="Minneapolis"/>
    <x v="11"/>
    <n v="55407"/>
    <x v="2"/>
    <x v="1476"/>
    <x v="0"/>
    <x v="1"/>
    <x v="1454"/>
    <n v="2567.84"/>
    <n v="8"/>
    <n v="0"/>
    <n v="770.35199999999986"/>
  </r>
  <r>
    <n v="6886"/>
    <x v="3414"/>
    <x v="3"/>
    <x v="18"/>
    <d v="2014-09-18T00:00:00"/>
    <s v="Standard Class"/>
    <x v="456"/>
    <s v="Helen Abelman"/>
    <x v="0"/>
    <s v="United States"/>
    <s v="Springfield"/>
    <x v="24"/>
    <n v="45503"/>
    <x v="3"/>
    <x v="103"/>
    <x v="2"/>
    <x v="11"/>
    <x v="103"/>
    <n v="37.056000000000004"/>
    <n v="4"/>
    <n v="0.2"/>
    <n v="8.8008000000000006"/>
  </r>
  <r>
    <n v="6887"/>
    <x v="3414"/>
    <x v="3"/>
    <x v="18"/>
    <d v="2014-09-18T00:00:00"/>
    <s v="Standard Class"/>
    <x v="456"/>
    <s v="Helen Abelman"/>
    <x v="0"/>
    <s v="United States"/>
    <s v="Springfield"/>
    <x v="24"/>
    <n v="45503"/>
    <x v="3"/>
    <x v="1015"/>
    <x v="2"/>
    <x v="7"/>
    <x v="997"/>
    <n v="259.89600000000002"/>
    <n v="2"/>
    <n v="0.4"/>
    <n v="-56.310799999999972"/>
  </r>
  <r>
    <n v="6888"/>
    <x v="3415"/>
    <x v="3"/>
    <x v="1016"/>
    <d v="2014-05-03T00:00:00"/>
    <s v="Standard Class"/>
    <x v="328"/>
    <s v="Lauren Leatherbury"/>
    <x v="0"/>
    <s v="United States"/>
    <s v="Los Angeles"/>
    <x v="1"/>
    <n v="90032"/>
    <x v="1"/>
    <x v="69"/>
    <x v="1"/>
    <x v="10"/>
    <x v="69"/>
    <n v="19.049999999999997"/>
    <n v="3"/>
    <n v="0"/>
    <n v="8.7629999999999999"/>
  </r>
  <r>
    <n v="6889"/>
    <x v="3415"/>
    <x v="3"/>
    <x v="1016"/>
    <d v="2014-05-03T00:00:00"/>
    <s v="Standard Class"/>
    <x v="328"/>
    <s v="Lauren Leatherbury"/>
    <x v="0"/>
    <s v="United States"/>
    <s v="Los Angeles"/>
    <x v="1"/>
    <n v="90032"/>
    <x v="1"/>
    <x v="997"/>
    <x v="1"/>
    <x v="8"/>
    <x v="980"/>
    <n v="73.343999999999994"/>
    <n v="3"/>
    <n v="0.2"/>
    <n v="27.503999999999998"/>
  </r>
  <r>
    <n v="6890"/>
    <x v="3416"/>
    <x v="3"/>
    <x v="65"/>
    <d v="2014-09-23T00:00:00"/>
    <s v="Standard Class"/>
    <x v="164"/>
    <s v="Saphhira Shifley"/>
    <x v="1"/>
    <s v="United States"/>
    <s v="Columbus"/>
    <x v="32"/>
    <n v="31907"/>
    <x v="0"/>
    <x v="179"/>
    <x v="2"/>
    <x v="7"/>
    <x v="178"/>
    <n v="95.68"/>
    <n v="8"/>
    <n v="0"/>
    <n v="26.790400000000005"/>
  </r>
  <r>
    <n v="6891"/>
    <x v="3416"/>
    <x v="3"/>
    <x v="65"/>
    <d v="2014-09-23T00:00:00"/>
    <s v="Standard Class"/>
    <x v="164"/>
    <s v="Saphhira Shifley"/>
    <x v="1"/>
    <s v="United States"/>
    <s v="Columbus"/>
    <x v="32"/>
    <n v="31907"/>
    <x v="0"/>
    <x v="251"/>
    <x v="1"/>
    <x v="10"/>
    <x v="249"/>
    <n v="50.96"/>
    <n v="7"/>
    <n v="0"/>
    <n v="24.460800000000003"/>
  </r>
  <r>
    <n v="6892"/>
    <x v="3416"/>
    <x v="3"/>
    <x v="65"/>
    <d v="2014-09-23T00:00:00"/>
    <s v="Standard Class"/>
    <x v="164"/>
    <s v="Saphhira Shifley"/>
    <x v="1"/>
    <s v="United States"/>
    <s v="Columbus"/>
    <x v="32"/>
    <n v="31907"/>
    <x v="0"/>
    <x v="108"/>
    <x v="1"/>
    <x v="6"/>
    <x v="108"/>
    <n v="113.94"/>
    <n v="3"/>
    <n v="0"/>
    <n v="34.181999999999988"/>
  </r>
  <r>
    <n v="6893"/>
    <x v="3416"/>
    <x v="3"/>
    <x v="65"/>
    <d v="2014-09-23T00:00:00"/>
    <s v="Standard Class"/>
    <x v="164"/>
    <s v="Saphhira Shifley"/>
    <x v="1"/>
    <s v="United States"/>
    <s v="Columbus"/>
    <x v="32"/>
    <n v="31907"/>
    <x v="0"/>
    <x v="1465"/>
    <x v="1"/>
    <x v="10"/>
    <x v="1442"/>
    <n v="25.92"/>
    <n v="4"/>
    <n v="0"/>
    <n v="12.441600000000001"/>
  </r>
  <r>
    <n v="6894"/>
    <x v="3416"/>
    <x v="3"/>
    <x v="65"/>
    <d v="2014-09-23T00:00:00"/>
    <s v="Standard Class"/>
    <x v="164"/>
    <s v="Saphhira Shifley"/>
    <x v="1"/>
    <s v="United States"/>
    <s v="Columbus"/>
    <x v="32"/>
    <n v="31907"/>
    <x v="0"/>
    <x v="1524"/>
    <x v="0"/>
    <x v="5"/>
    <x v="1502"/>
    <n v="20.32"/>
    <n v="4"/>
    <n v="0"/>
    <n v="6.9087999999999994"/>
  </r>
  <r>
    <n v="6895"/>
    <x v="3416"/>
    <x v="3"/>
    <x v="65"/>
    <d v="2014-09-23T00:00:00"/>
    <s v="Standard Class"/>
    <x v="164"/>
    <s v="Saphhira Shifley"/>
    <x v="1"/>
    <s v="United States"/>
    <s v="Columbus"/>
    <x v="32"/>
    <n v="31907"/>
    <x v="0"/>
    <x v="53"/>
    <x v="2"/>
    <x v="7"/>
    <x v="53"/>
    <n v="411.98"/>
    <n v="2"/>
    <n v="0"/>
    <n v="119.4742"/>
  </r>
  <r>
    <n v="6896"/>
    <x v="3416"/>
    <x v="3"/>
    <x v="65"/>
    <d v="2014-09-23T00:00:00"/>
    <s v="Standard Class"/>
    <x v="164"/>
    <s v="Saphhira Shifley"/>
    <x v="1"/>
    <s v="United States"/>
    <s v="Columbus"/>
    <x v="32"/>
    <n v="31907"/>
    <x v="0"/>
    <x v="610"/>
    <x v="1"/>
    <x v="14"/>
    <x v="605"/>
    <n v="34.479999999999997"/>
    <n v="2"/>
    <n v="0"/>
    <n v="9.9991999999999948"/>
  </r>
  <r>
    <n v="6897"/>
    <x v="3416"/>
    <x v="3"/>
    <x v="65"/>
    <d v="2014-09-23T00:00:00"/>
    <s v="Standard Class"/>
    <x v="164"/>
    <s v="Saphhira Shifley"/>
    <x v="1"/>
    <s v="United States"/>
    <s v="Columbus"/>
    <x v="32"/>
    <n v="31907"/>
    <x v="0"/>
    <x v="1689"/>
    <x v="1"/>
    <x v="10"/>
    <x v="1668"/>
    <n v="244.54999999999998"/>
    <n v="5"/>
    <n v="0"/>
    <n v="114.93849999999998"/>
  </r>
  <r>
    <n v="6898"/>
    <x v="3417"/>
    <x v="3"/>
    <x v="238"/>
    <d v="2014-08-26T00:00:00"/>
    <s v="Standard Class"/>
    <x v="237"/>
    <s v="Chloris Kastensmidt"/>
    <x v="0"/>
    <s v="United States"/>
    <s v="Lakewood"/>
    <x v="24"/>
    <n v="44107"/>
    <x v="3"/>
    <x v="1224"/>
    <x v="1"/>
    <x v="8"/>
    <x v="1199"/>
    <n v="10.782000000000002"/>
    <n v="3"/>
    <n v="0.7"/>
    <n v="-7.9067999999999969"/>
  </r>
  <r>
    <n v="6899"/>
    <x v="3418"/>
    <x v="1"/>
    <x v="1137"/>
    <d v="2012-05-26T00:00:00"/>
    <s v="Second Class"/>
    <x v="745"/>
    <s v="Vivek Sundaresam"/>
    <x v="0"/>
    <s v="United States"/>
    <s v="Naperville"/>
    <x v="10"/>
    <n v="60540"/>
    <x v="2"/>
    <x v="812"/>
    <x v="0"/>
    <x v="1"/>
    <x v="801"/>
    <n v="602.65099999999995"/>
    <n v="7"/>
    <n v="0.3"/>
    <n v="-163.57670000000005"/>
  </r>
  <r>
    <n v="6900"/>
    <x v="3418"/>
    <x v="1"/>
    <x v="1137"/>
    <d v="2012-05-26T00:00:00"/>
    <s v="Second Class"/>
    <x v="745"/>
    <s v="Vivek Sundaresam"/>
    <x v="0"/>
    <s v="United States"/>
    <s v="Naperville"/>
    <x v="10"/>
    <n v="60540"/>
    <x v="2"/>
    <x v="1206"/>
    <x v="1"/>
    <x v="8"/>
    <x v="1182"/>
    <n v="7.6559999999999988"/>
    <n v="6"/>
    <n v="0.8"/>
    <n v="-13.015200000000004"/>
  </r>
  <r>
    <n v="6901"/>
    <x v="3419"/>
    <x v="1"/>
    <x v="67"/>
    <d v="2012-09-11T00:00:00"/>
    <s v="Standard Class"/>
    <x v="184"/>
    <s v="Tanja Norvell"/>
    <x v="2"/>
    <s v="United States"/>
    <s v="New York City"/>
    <x v="15"/>
    <n v="10009"/>
    <x v="3"/>
    <x v="657"/>
    <x v="2"/>
    <x v="11"/>
    <x v="651"/>
    <n v="559.92999999999995"/>
    <n v="7"/>
    <n v="0"/>
    <n v="167.97899999999996"/>
  </r>
  <r>
    <n v="6902"/>
    <x v="3420"/>
    <x v="3"/>
    <x v="1138"/>
    <d v="2014-07-25T00:00:00"/>
    <s v="Same Day"/>
    <x v="403"/>
    <s v="Harold Ryan"/>
    <x v="1"/>
    <s v="United States"/>
    <s v="Huntington Beach"/>
    <x v="1"/>
    <n v="92646"/>
    <x v="1"/>
    <x v="306"/>
    <x v="2"/>
    <x v="16"/>
    <x v="303"/>
    <n v="2399.96"/>
    <n v="5"/>
    <n v="0.2"/>
    <n v="839.9860000000001"/>
  </r>
  <r>
    <n v="6903"/>
    <x v="3421"/>
    <x v="3"/>
    <x v="264"/>
    <d v="2014-09-09T00:00:00"/>
    <s v="Standard Class"/>
    <x v="329"/>
    <s v="Jill Stevenson"/>
    <x v="1"/>
    <s v="United States"/>
    <s v="Chicago"/>
    <x v="10"/>
    <n v="60653"/>
    <x v="2"/>
    <x v="659"/>
    <x v="1"/>
    <x v="13"/>
    <x v="653"/>
    <n v="16"/>
    <n v="4"/>
    <n v="0.2"/>
    <n v="5.6"/>
  </r>
  <r>
    <n v="6904"/>
    <x v="3421"/>
    <x v="3"/>
    <x v="264"/>
    <d v="2014-09-09T00:00:00"/>
    <s v="Standard Class"/>
    <x v="329"/>
    <s v="Jill Stevenson"/>
    <x v="1"/>
    <s v="United States"/>
    <s v="Chicago"/>
    <x v="10"/>
    <n v="60653"/>
    <x v="2"/>
    <x v="1803"/>
    <x v="1"/>
    <x v="9"/>
    <x v="1784"/>
    <n v="5.5879999999999992"/>
    <n v="2"/>
    <n v="0.8"/>
    <n v="-15.087600000000002"/>
  </r>
  <r>
    <n v="6905"/>
    <x v="3421"/>
    <x v="3"/>
    <x v="264"/>
    <d v="2014-09-09T00:00:00"/>
    <s v="Standard Class"/>
    <x v="329"/>
    <s v="Jill Stevenson"/>
    <x v="1"/>
    <s v="United States"/>
    <s v="Chicago"/>
    <x v="10"/>
    <n v="60653"/>
    <x v="2"/>
    <x v="1755"/>
    <x v="1"/>
    <x v="4"/>
    <x v="1736"/>
    <n v="235.92"/>
    <n v="5"/>
    <n v="0.2"/>
    <n v="-44.235000000000007"/>
  </r>
  <r>
    <n v="6906"/>
    <x v="3422"/>
    <x v="3"/>
    <x v="1139"/>
    <d v="2014-12-09T00:00:00"/>
    <s v="Second Class"/>
    <x v="272"/>
    <s v="Brad Norvell"/>
    <x v="1"/>
    <s v="United States"/>
    <s v="Brentwood"/>
    <x v="1"/>
    <n v="94513"/>
    <x v="1"/>
    <x v="683"/>
    <x v="1"/>
    <x v="4"/>
    <x v="33"/>
    <n v="10.68"/>
    <n v="1"/>
    <n v="0"/>
    <n v="2.8836000000000004"/>
  </r>
  <r>
    <n v="6907"/>
    <x v="3423"/>
    <x v="3"/>
    <x v="968"/>
    <d v="2014-05-21T00:00:00"/>
    <s v="Same Day"/>
    <x v="153"/>
    <s v="Allen Rosenblatt"/>
    <x v="1"/>
    <s v="United States"/>
    <s v="Trenton"/>
    <x v="12"/>
    <n v="48183"/>
    <x v="2"/>
    <x v="340"/>
    <x v="1"/>
    <x v="8"/>
    <x v="336"/>
    <n v="41.28"/>
    <n v="2"/>
    <n v="0"/>
    <n v="19.814399999999999"/>
  </r>
  <r>
    <n v="6908"/>
    <x v="3424"/>
    <x v="0"/>
    <x v="720"/>
    <d v="2013-10-04T00:00:00"/>
    <s v="Standard Class"/>
    <x v="517"/>
    <s v="Shaun Weien"/>
    <x v="0"/>
    <s v="United States"/>
    <s v="Seattle"/>
    <x v="4"/>
    <n v="98103"/>
    <x v="1"/>
    <x v="1718"/>
    <x v="2"/>
    <x v="7"/>
    <x v="1696"/>
    <n v="1001.5840000000001"/>
    <n v="2"/>
    <n v="0.2"/>
    <n v="125.19799999999992"/>
  </r>
  <r>
    <n v="6909"/>
    <x v="3425"/>
    <x v="3"/>
    <x v="389"/>
    <d v="2014-12-16T00:00:00"/>
    <s v="Standard Class"/>
    <x v="68"/>
    <s v="Justin Ellison"/>
    <x v="1"/>
    <s v="United States"/>
    <s v="North Charleston"/>
    <x v="20"/>
    <n v="29406"/>
    <x v="0"/>
    <x v="1256"/>
    <x v="0"/>
    <x v="5"/>
    <x v="1231"/>
    <n v="14.76"/>
    <n v="2"/>
    <n v="0"/>
    <n v="4.2803999999999984"/>
  </r>
  <r>
    <n v="6910"/>
    <x v="3426"/>
    <x v="2"/>
    <x v="103"/>
    <d v="2011-09-18T00:00:00"/>
    <s v="Second Class"/>
    <x v="23"/>
    <s v="Lena Hernandez"/>
    <x v="0"/>
    <s v="United States"/>
    <s v="Columbus"/>
    <x v="24"/>
    <n v="43229"/>
    <x v="3"/>
    <x v="757"/>
    <x v="1"/>
    <x v="8"/>
    <x v="748"/>
    <n v="2.5020000000000002"/>
    <n v="3"/>
    <n v="0.7"/>
    <n v="-2.0015999999999998"/>
  </r>
  <r>
    <n v="6911"/>
    <x v="3427"/>
    <x v="3"/>
    <x v="570"/>
    <d v="2014-08-03T00:00:00"/>
    <s v="Standard Class"/>
    <x v="364"/>
    <s v="Vivek Gonzalez"/>
    <x v="0"/>
    <s v="United States"/>
    <s v="Seattle"/>
    <x v="4"/>
    <n v="98103"/>
    <x v="1"/>
    <x v="266"/>
    <x v="0"/>
    <x v="0"/>
    <x v="263"/>
    <n v="115.96"/>
    <n v="2"/>
    <n v="0"/>
    <n v="25.511200000000002"/>
  </r>
  <r>
    <n v="6912"/>
    <x v="3428"/>
    <x v="3"/>
    <x v="378"/>
    <d v="2014-08-06T00:00:00"/>
    <s v="Second Class"/>
    <x v="75"/>
    <s v="Eric Murdock"/>
    <x v="0"/>
    <s v="United States"/>
    <s v="San Francisco"/>
    <x v="1"/>
    <n v="94109"/>
    <x v="1"/>
    <x v="821"/>
    <x v="1"/>
    <x v="4"/>
    <x v="809"/>
    <n v="186.54"/>
    <n v="3"/>
    <n v="0"/>
    <n v="50.365800000000007"/>
  </r>
  <r>
    <n v="6913"/>
    <x v="3429"/>
    <x v="3"/>
    <x v="743"/>
    <d v="2014-05-06T00:00:00"/>
    <s v="Second Class"/>
    <x v="605"/>
    <s v="Elizabeth Moffitt"/>
    <x v="1"/>
    <s v="United States"/>
    <s v="Los Angeles"/>
    <x v="1"/>
    <n v="90049"/>
    <x v="1"/>
    <x v="685"/>
    <x v="2"/>
    <x v="11"/>
    <x v="678"/>
    <n v="159.56"/>
    <n v="4"/>
    <n v="0"/>
    <n v="59.037199999999999"/>
  </r>
  <r>
    <n v="6914"/>
    <x v="3430"/>
    <x v="1"/>
    <x v="821"/>
    <d v="2012-06-16T00:00:00"/>
    <s v="Standard Class"/>
    <x v="101"/>
    <s v="Jonathan Howell"/>
    <x v="0"/>
    <s v="United States"/>
    <s v="West Palm Beach"/>
    <x v="2"/>
    <n v="33407"/>
    <x v="0"/>
    <x v="104"/>
    <x v="2"/>
    <x v="7"/>
    <x v="104"/>
    <n v="55.984000000000009"/>
    <n v="2"/>
    <n v="0.2"/>
    <n v="4.1987999999999985"/>
  </r>
  <r>
    <n v="6915"/>
    <x v="3431"/>
    <x v="2"/>
    <x v="1091"/>
    <d v="2011-12-29T00:00:00"/>
    <s v="Standard Class"/>
    <x v="413"/>
    <s v="Nora Preis"/>
    <x v="0"/>
    <s v="United States"/>
    <s v="Chicago"/>
    <x v="10"/>
    <n v="60623"/>
    <x v="2"/>
    <x v="546"/>
    <x v="1"/>
    <x v="4"/>
    <x v="541"/>
    <n v="132.16"/>
    <n v="1"/>
    <n v="0.2"/>
    <n v="9.911999999999999"/>
  </r>
  <r>
    <n v="6916"/>
    <x v="3431"/>
    <x v="2"/>
    <x v="1091"/>
    <d v="2011-12-29T00:00:00"/>
    <s v="Standard Class"/>
    <x v="413"/>
    <s v="Nora Preis"/>
    <x v="0"/>
    <s v="United States"/>
    <s v="Chicago"/>
    <x v="10"/>
    <n v="60623"/>
    <x v="2"/>
    <x v="528"/>
    <x v="1"/>
    <x v="8"/>
    <x v="523"/>
    <n v="17.903999999999996"/>
    <n v="6"/>
    <n v="0.8"/>
    <n v="-31.332000000000008"/>
  </r>
  <r>
    <n v="6917"/>
    <x v="3431"/>
    <x v="2"/>
    <x v="1091"/>
    <d v="2011-12-29T00:00:00"/>
    <s v="Standard Class"/>
    <x v="413"/>
    <s v="Nora Preis"/>
    <x v="0"/>
    <s v="United States"/>
    <s v="Chicago"/>
    <x v="10"/>
    <n v="60623"/>
    <x v="2"/>
    <x v="968"/>
    <x v="1"/>
    <x v="10"/>
    <x v="952"/>
    <n v="124.032"/>
    <n v="4"/>
    <n v="0.2"/>
    <n v="44.961600000000004"/>
  </r>
  <r>
    <n v="6918"/>
    <x v="3432"/>
    <x v="2"/>
    <x v="757"/>
    <d v="2011-12-21T00:00:00"/>
    <s v="Standard Class"/>
    <x v="741"/>
    <s v="Stefanie Holloman"/>
    <x v="1"/>
    <s v="United States"/>
    <s v="Sacramento"/>
    <x v="1"/>
    <n v="95823"/>
    <x v="1"/>
    <x v="1131"/>
    <x v="0"/>
    <x v="1"/>
    <x v="1110"/>
    <n v="1403.9200000000003"/>
    <n v="5"/>
    <n v="0.2"/>
    <n v="70.196000000000026"/>
  </r>
  <r>
    <n v="6919"/>
    <x v="3433"/>
    <x v="0"/>
    <x v="947"/>
    <d v="2013-04-19T00:00:00"/>
    <s v="Second Class"/>
    <x v="298"/>
    <s v="Bryan Mills"/>
    <x v="0"/>
    <s v="United States"/>
    <s v="Seattle"/>
    <x v="4"/>
    <n v="98115"/>
    <x v="1"/>
    <x v="1511"/>
    <x v="1"/>
    <x v="14"/>
    <x v="1489"/>
    <n v="28.799999999999997"/>
    <n v="3"/>
    <n v="0"/>
    <n v="0.86400000000000077"/>
  </r>
  <r>
    <n v="6920"/>
    <x v="3434"/>
    <x v="1"/>
    <x v="1031"/>
    <d v="2012-05-28T00:00:00"/>
    <s v="Standard Class"/>
    <x v="428"/>
    <s v="Henry Goldwyn"/>
    <x v="1"/>
    <s v="United States"/>
    <s v="Philadelphia"/>
    <x v="9"/>
    <n v="19143"/>
    <x v="3"/>
    <x v="800"/>
    <x v="1"/>
    <x v="8"/>
    <x v="790"/>
    <n v="24.588000000000001"/>
    <n v="2"/>
    <n v="0.7"/>
    <n v="-18.031199999999998"/>
  </r>
  <r>
    <n v="6921"/>
    <x v="3435"/>
    <x v="3"/>
    <x v="425"/>
    <d v="2014-03-03T00:00:00"/>
    <s v="Standard Class"/>
    <x v="78"/>
    <s v="Becky Martin"/>
    <x v="0"/>
    <s v="United States"/>
    <s v="Santa Barbara"/>
    <x v="1"/>
    <n v="93101"/>
    <x v="1"/>
    <x v="543"/>
    <x v="1"/>
    <x v="9"/>
    <x v="538"/>
    <n v="356.78999999999996"/>
    <n v="7"/>
    <n v="0"/>
    <n v="99.901199999999989"/>
  </r>
  <r>
    <n v="6922"/>
    <x v="3436"/>
    <x v="3"/>
    <x v="1095"/>
    <d v="2014-04-11T00:00:00"/>
    <s v="Standard Class"/>
    <x v="390"/>
    <s v="Penelope Sewall"/>
    <x v="2"/>
    <s v="United States"/>
    <s v="New York City"/>
    <x v="15"/>
    <n v="10011"/>
    <x v="3"/>
    <x v="618"/>
    <x v="1"/>
    <x v="12"/>
    <x v="613"/>
    <n v="16.98"/>
    <n v="1"/>
    <n v="0"/>
    <n v="8.49"/>
  </r>
  <r>
    <n v="6923"/>
    <x v="3437"/>
    <x v="1"/>
    <x v="199"/>
    <d v="2012-03-19T00:00:00"/>
    <s v="Second Class"/>
    <x v="384"/>
    <s v="Maurice Satty"/>
    <x v="0"/>
    <s v="United States"/>
    <s v="Auburn"/>
    <x v="19"/>
    <n v="36830"/>
    <x v="0"/>
    <x v="508"/>
    <x v="1"/>
    <x v="2"/>
    <x v="503"/>
    <n v="491.55"/>
    <n v="5"/>
    <n v="0"/>
    <n v="240.8595"/>
  </r>
  <r>
    <n v="6924"/>
    <x v="3437"/>
    <x v="1"/>
    <x v="199"/>
    <d v="2012-03-19T00:00:00"/>
    <s v="Second Class"/>
    <x v="384"/>
    <s v="Maurice Satty"/>
    <x v="0"/>
    <s v="United States"/>
    <s v="Auburn"/>
    <x v="19"/>
    <n v="36830"/>
    <x v="0"/>
    <x v="436"/>
    <x v="1"/>
    <x v="12"/>
    <x v="431"/>
    <n v="7.38"/>
    <n v="2"/>
    <n v="0"/>
    <n v="3.3947999999999996"/>
  </r>
  <r>
    <n v="6925"/>
    <x v="3438"/>
    <x v="1"/>
    <x v="672"/>
    <d v="2012-12-04T00:00:00"/>
    <s v="Standard Class"/>
    <x v="538"/>
    <s v="Janet Lee"/>
    <x v="0"/>
    <s v="United States"/>
    <s v="New York City"/>
    <x v="15"/>
    <n v="10035"/>
    <x v="3"/>
    <x v="938"/>
    <x v="1"/>
    <x v="10"/>
    <x v="922"/>
    <n v="23.66"/>
    <n v="7"/>
    <n v="0"/>
    <n v="10.883599999999998"/>
  </r>
  <r>
    <n v="6926"/>
    <x v="3438"/>
    <x v="1"/>
    <x v="672"/>
    <d v="2012-12-04T00:00:00"/>
    <s v="Standard Class"/>
    <x v="538"/>
    <s v="Janet Lee"/>
    <x v="0"/>
    <s v="United States"/>
    <s v="New York City"/>
    <x v="15"/>
    <n v="10035"/>
    <x v="3"/>
    <x v="1544"/>
    <x v="0"/>
    <x v="0"/>
    <x v="1523"/>
    <n v="681.40800000000013"/>
    <n v="12"/>
    <n v="0.2"/>
    <n v="42.588000000000022"/>
  </r>
  <r>
    <n v="6927"/>
    <x v="3439"/>
    <x v="0"/>
    <x v="1062"/>
    <d v="2013-08-04T00:00:00"/>
    <s v="Standard Class"/>
    <x v="730"/>
    <s v="Khloe Miller"/>
    <x v="0"/>
    <s v="United States"/>
    <s v="Los Angeles"/>
    <x v="1"/>
    <n v="90032"/>
    <x v="1"/>
    <x v="1729"/>
    <x v="1"/>
    <x v="2"/>
    <x v="1707"/>
    <n v="18.899999999999999"/>
    <n v="3"/>
    <n v="0"/>
    <n v="8.6939999999999991"/>
  </r>
  <r>
    <n v="6928"/>
    <x v="3440"/>
    <x v="0"/>
    <x v="661"/>
    <d v="2013-06-26T00:00:00"/>
    <s v="Second Class"/>
    <x v="76"/>
    <s v="Ruben Dartt"/>
    <x v="0"/>
    <s v="United States"/>
    <s v="San Francisco"/>
    <x v="1"/>
    <n v="94109"/>
    <x v="1"/>
    <x v="1247"/>
    <x v="1"/>
    <x v="4"/>
    <x v="1222"/>
    <n v="93.68"/>
    <n v="4"/>
    <n v="0"/>
    <n v="25.293599999999998"/>
  </r>
  <r>
    <n v="6929"/>
    <x v="3440"/>
    <x v="0"/>
    <x v="661"/>
    <d v="2013-06-26T00:00:00"/>
    <s v="Second Class"/>
    <x v="76"/>
    <s v="Ruben Dartt"/>
    <x v="0"/>
    <s v="United States"/>
    <s v="San Francisco"/>
    <x v="1"/>
    <n v="94109"/>
    <x v="1"/>
    <x v="573"/>
    <x v="1"/>
    <x v="2"/>
    <x v="568"/>
    <n v="21.93"/>
    <n v="3"/>
    <n v="0"/>
    <n v="10.307099999999998"/>
  </r>
  <r>
    <n v="6930"/>
    <x v="3440"/>
    <x v="0"/>
    <x v="661"/>
    <d v="2013-06-26T00:00:00"/>
    <s v="Second Class"/>
    <x v="76"/>
    <s v="Ruben Dartt"/>
    <x v="0"/>
    <s v="United States"/>
    <s v="San Francisco"/>
    <x v="1"/>
    <n v="94109"/>
    <x v="1"/>
    <x v="348"/>
    <x v="2"/>
    <x v="7"/>
    <x v="344"/>
    <n v="862.34400000000005"/>
    <n v="7"/>
    <n v="0.2"/>
    <n v="97.013699999999858"/>
  </r>
  <r>
    <n v="6931"/>
    <x v="3440"/>
    <x v="0"/>
    <x v="661"/>
    <d v="2013-06-26T00:00:00"/>
    <s v="Second Class"/>
    <x v="76"/>
    <s v="Ruben Dartt"/>
    <x v="0"/>
    <s v="United States"/>
    <s v="San Francisco"/>
    <x v="1"/>
    <n v="94109"/>
    <x v="1"/>
    <x v="681"/>
    <x v="1"/>
    <x v="10"/>
    <x v="675"/>
    <n v="19.98"/>
    <n v="1"/>
    <n v="0"/>
    <n v="9.3905999999999992"/>
  </r>
  <r>
    <n v="6932"/>
    <x v="3441"/>
    <x v="2"/>
    <x v="686"/>
    <d v="2011-07-18T00:00:00"/>
    <s v="Standard Class"/>
    <x v="461"/>
    <s v="Shui Tom"/>
    <x v="0"/>
    <s v="United States"/>
    <s v="Philadelphia"/>
    <x v="9"/>
    <n v="19140"/>
    <x v="3"/>
    <x v="1804"/>
    <x v="2"/>
    <x v="7"/>
    <x v="1785"/>
    <n v="13.493999999999998"/>
    <n v="1"/>
    <n v="0.4"/>
    <n v="-2.2490000000000023"/>
  </r>
  <r>
    <n v="6933"/>
    <x v="3441"/>
    <x v="2"/>
    <x v="686"/>
    <d v="2011-07-18T00:00:00"/>
    <s v="Standard Class"/>
    <x v="461"/>
    <s v="Shui Tom"/>
    <x v="0"/>
    <s v="United States"/>
    <s v="Philadelphia"/>
    <x v="9"/>
    <n v="19140"/>
    <x v="3"/>
    <x v="1730"/>
    <x v="2"/>
    <x v="7"/>
    <x v="1708"/>
    <n v="23.987999999999996"/>
    <n v="2"/>
    <n v="0.4"/>
    <n v="-13.993000000000004"/>
  </r>
  <r>
    <n v="6934"/>
    <x v="3441"/>
    <x v="2"/>
    <x v="686"/>
    <d v="2011-07-18T00:00:00"/>
    <s v="Standard Class"/>
    <x v="461"/>
    <s v="Shui Tom"/>
    <x v="0"/>
    <s v="United States"/>
    <s v="Philadelphia"/>
    <x v="9"/>
    <n v="19140"/>
    <x v="3"/>
    <x v="1801"/>
    <x v="0"/>
    <x v="5"/>
    <x v="1782"/>
    <n v="31.983999999999998"/>
    <n v="2"/>
    <n v="0.2"/>
    <n v="1.1993999999999998"/>
  </r>
  <r>
    <n v="6935"/>
    <x v="3441"/>
    <x v="2"/>
    <x v="686"/>
    <d v="2011-07-18T00:00:00"/>
    <s v="Standard Class"/>
    <x v="461"/>
    <s v="Shui Tom"/>
    <x v="0"/>
    <s v="United States"/>
    <s v="Philadelphia"/>
    <x v="9"/>
    <n v="19140"/>
    <x v="3"/>
    <x v="1062"/>
    <x v="1"/>
    <x v="6"/>
    <x v="1042"/>
    <n v="41.584000000000003"/>
    <n v="2"/>
    <n v="0.2"/>
    <n v="4.6781999999999968"/>
  </r>
  <r>
    <n v="6936"/>
    <x v="3442"/>
    <x v="3"/>
    <x v="329"/>
    <d v="2014-12-04T00:00:00"/>
    <s v="Second Class"/>
    <x v="162"/>
    <s v="Bart Pistole"/>
    <x v="1"/>
    <s v="United States"/>
    <s v="El Paso"/>
    <x v="5"/>
    <n v="79907"/>
    <x v="2"/>
    <x v="97"/>
    <x v="2"/>
    <x v="11"/>
    <x v="97"/>
    <n v="95.976000000000013"/>
    <n v="3"/>
    <n v="0.2"/>
    <n v="-10.797300000000011"/>
  </r>
  <r>
    <n v="6937"/>
    <x v="3443"/>
    <x v="0"/>
    <x v="476"/>
    <d v="2013-09-05T00:00:00"/>
    <s v="First Class"/>
    <x v="638"/>
    <s v="Tom Ashbrook"/>
    <x v="2"/>
    <s v="United States"/>
    <s v="Chicago"/>
    <x v="10"/>
    <n v="60653"/>
    <x v="2"/>
    <x v="1805"/>
    <x v="0"/>
    <x v="5"/>
    <x v="1786"/>
    <n v="84.272000000000006"/>
    <n v="2"/>
    <n v="0.6"/>
    <n v="-75.844800000000006"/>
  </r>
  <r>
    <n v="6938"/>
    <x v="3444"/>
    <x v="2"/>
    <x v="345"/>
    <d v="2011-06-15T00:00:00"/>
    <s v="Same Day"/>
    <x v="519"/>
    <s v="Pamela Stobb"/>
    <x v="0"/>
    <s v="United States"/>
    <s v="El Paso"/>
    <x v="5"/>
    <n v="79907"/>
    <x v="2"/>
    <x v="1767"/>
    <x v="1"/>
    <x v="10"/>
    <x v="1747"/>
    <n v="36.544000000000004"/>
    <n v="2"/>
    <n v="0.2"/>
    <n v="11.876799999999998"/>
  </r>
  <r>
    <n v="6939"/>
    <x v="3445"/>
    <x v="0"/>
    <x v="732"/>
    <d v="2013-11-10T00:00:00"/>
    <s v="Standard Class"/>
    <x v="413"/>
    <s v="Nora Preis"/>
    <x v="0"/>
    <s v="United States"/>
    <s v="Seattle"/>
    <x v="4"/>
    <n v="98105"/>
    <x v="1"/>
    <x v="1806"/>
    <x v="2"/>
    <x v="11"/>
    <x v="1787"/>
    <n v="479.72"/>
    <n v="4"/>
    <n v="0"/>
    <n v="52.769200000000012"/>
  </r>
  <r>
    <n v="6940"/>
    <x v="3446"/>
    <x v="3"/>
    <x v="335"/>
    <d v="2014-07-01T00:00:00"/>
    <s v="Standard Class"/>
    <x v="609"/>
    <s v="Scott Cohen"/>
    <x v="1"/>
    <s v="United States"/>
    <s v="New York City"/>
    <x v="15"/>
    <n v="10009"/>
    <x v="3"/>
    <x v="669"/>
    <x v="1"/>
    <x v="8"/>
    <x v="663"/>
    <n v="102.36799999999999"/>
    <n v="2"/>
    <n v="0.2"/>
    <n v="37.108400000000003"/>
  </r>
  <r>
    <n v="6941"/>
    <x v="3446"/>
    <x v="3"/>
    <x v="335"/>
    <d v="2014-07-01T00:00:00"/>
    <s v="Standard Class"/>
    <x v="609"/>
    <s v="Scott Cohen"/>
    <x v="1"/>
    <s v="United States"/>
    <s v="New York City"/>
    <x v="15"/>
    <n v="10009"/>
    <x v="3"/>
    <x v="675"/>
    <x v="1"/>
    <x v="14"/>
    <x v="669"/>
    <n v="28.4"/>
    <n v="5"/>
    <n v="0"/>
    <n v="8.2359999999999989"/>
  </r>
  <r>
    <n v="6942"/>
    <x v="3446"/>
    <x v="3"/>
    <x v="335"/>
    <d v="2014-07-01T00:00:00"/>
    <s v="Standard Class"/>
    <x v="609"/>
    <s v="Scott Cohen"/>
    <x v="1"/>
    <s v="United States"/>
    <s v="New York City"/>
    <x v="15"/>
    <n v="10009"/>
    <x v="3"/>
    <x v="518"/>
    <x v="1"/>
    <x v="4"/>
    <x v="513"/>
    <n v="713.88"/>
    <n v="4"/>
    <n v="0"/>
    <n v="214.16399999999993"/>
  </r>
  <r>
    <n v="6943"/>
    <x v="3446"/>
    <x v="3"/>
    <x v="335"/>
    <d v="2014-07-01T00:00:00"/>
    <s v="Standard Class"/>
    <x v="609"/>
    <s v="Scott Cohen"/>
    <x v="1"/>
    <s v="United States"/>
    <s v="New York City"/>
    <x v="15"/>
    <n v="10009"/>
    <x v="3"/>
    <x v="1274"/>
    <x v="1"/>
    <x v="10"/>
    <x v="1250"/>
    <n v="68.52"/>
    <n v="3"/>
    <n v="0"/>
    <n v="31.519199999999998"/>
  </r>
  <r>
    <n v="6944"/>
    <x v="3447"/>
    <x v="1"/>
    <x v="395"/>
    <d v="2012-07-30T00:00:00"/>
    <s v="Standard Class"/>
    <x v="709"/>
    <s v="Russell D'Ascenzo"/>
    <x v="0"/>
    <s v="United States"/>
    <s v="Los Angeles"/>
    <x v="1"/>
    <n v="90032"/>
    <x v="1"/>
    <x v="1807"/>
    <x v="2"/>
    <x v="7"/>
    <x v="1788"/>
    <n v="623.96"/>
    <n v="5"/>
    <n v="0.2"/>
    <n v="38.997500000000002"/>
  </r>
  <r>
    <n v="6945"/>
    <x v="3448"/>
    <x v="2"/>
    <x v="865"/>
    <d v="2011-09-27T00:00:00"/>
    <s v="Standard Class"/>
    <x v="764"/>
    <s v="Thea Hudgings"/>
    <x v="1"/>
    <s v="United States"/>
    <s v="Newark"/>
    <x v="13"/>
    <n v="19711"/>
    <x v="3"/>
    <x v="994"/>
    <x v="1"/>
    <x v="8"/>
    <x v="977"/>
    <n v="11.12"/>
    <n v="4"/>
    <n v="0"/>
    <n v="5.4487999999999994"/>
  </r>
  <r>
    <n v="6946"/>
    <x v="3449"/>
    <x v="0"/>
    <x v="955"/>
    <d v="2013-10-05T00:00:00"/>
    <s v="Standard Class"/>
    <x v="411"/>
    <s v="Greg Matthias"/>
    <x v="0"/>
    <s v="United States"/>
    <s v="New York City"/>
    <x v="15"/>
    <n v="10011"/>
    <x v="3"/>
    <x v="1219"/>
    <x v="0"/>
    <x v="0"/>
    <x v="1194"/>
    <n v="523.91999999999996"/>
    <n v="5"/>
    <n v="0.2"/>
    <n v="-26.195999999999984"/>
  </r>
  <r>
    <n v="6947"/>
    <x v="3450"/>
    <x v="1"/>
    <x v="529"/>
    <d v="2012-11-13T00:00:00"/>
    <s v="Standard Class"/>
    <x v="270"/>
    <s v="Jesus Ocampo"/>
    <x v="2"/>
    <s v="United States"/>
    <s v="Roseville"/>
    <x v="1"/>
    <n v="95661"/>
    <x v="1"/>
    <x v="310"/>
    <x v="1"/>
    <x v="13"/>
    <x v="307"/>
    <n v="2.48"/>
    <n v="2"/>
    <n v="0"/>
    <n v="1.1656"/>
  </r>
  <r>
    <n v="6948"/>
    <x v="3451"/>
    <x v="1"/>
    <x v="334"/>
    <d v="2012-04-29T00:00:00"/>
    <s v="Standard Class"/>
    <x v="233"/>
    <s v="Zuschuss Carroll"/>
    <x v="0"/>
    <s v="United States"/>
    <s v="Aurora"/>
    <x v="10"/>
    <n v="60505"/>
    <x v="2"/>
    <x v="942"/>
    <x v="1"/>
    <x v="4"/>
    <x v="926"/>
    <n v="221.024"/>
    <n v="2"/>
    <n v="0.2"/>
    <n v="-55.256"/>
  </r>
  <r>
    <n v="6949"/>
    <x v="3451"/>
    <x v="1"/>
    <x v="334"/>
    <d v="2012-04-29T00:00:00"/>
    <s v="Standard Class"/>
    <x v="233"/>
    <s v="Zuschuss Carroll"/>
    <x v="0"/>
    <s v="United States"/>
    <s v="Aurora"/>
    <x v="10"/>
    <n v="60505"/>
    <x v="2"/>
    <x v="1534"/>
    <x v="0"/>
    <x v="1"/>
    <x v="1513"/>
    <n v="128.05799999999999"/>
    <n v="3"/>
    <n v="0.3"/>
    <n v="-23.782199999999996"/>
  </r>
  <r>
    <n v="6950"/>
    <x v="3452"/>
    <x v="3"/>
    <x v="123"/>
    <d v="2014-11-20T00:00:00"/>
    <s v="Same Day"/>
    <x v="399"/>
    <s v="Anne Pryor"/>
    <x v="2"/>
    <s v="United States"/>
    <s v="New York City"/>
    <x v="15"/>
    <n v="10011"/>
    <x v="3"/>
    <x v="1124"/>
    <x v="1"/>
    <x v="8"/>
    <x v="1103"/>
    <n v="58.407999999999994"/>
    <n v="7"/>
    <n v="0.2"/>
    <n v="18.252499999999998"/>
  </r>
  <r>
    <n v="6951"/>
    <x v="3452"/>
    <x v="3"/>
    <x v="123"/>
    <d v="2014-11-20T00:00:00"/>
    <s v="Same Day"/>
    <x v="399"/>
    <s v="Anne Pryor"/>
    <x v="2"/>
    <s v="United States"/>
    <s v="New York City"/>
    <x v="15"/>
    <n v="10011"/>
    <x v="3"/>
    <x v="972"/>
    <x v="0"/>
    <x v="3"/>
    <x v="957"/>
    <n v="79.97399999999999"/>
    <n v="3"/>
    <n v="0.4"/>
    <n v="-29.323800000000006"/>
  </r>
  <r>
    <n v="6952"/>
    <x v="3453"/>
    <x v="1"/>
    <x v="312"/>
    <d v="2012-11-24T00:00:00"/>
    <s v="Standard Class"/>
    <x v="136"/>
    <s v="Grace Kelly"/>
    <x v="1"/>
    <s v="United States"/>
    <s v="Dallas"/>
    <x v="5"/>
    <n v="75217"/>
    <x v="2"/>
    <x v="1808"/>
    <x v="2"/>
    <x v="15"/>
    <x v="1789"/>
    <n v="479.988"/>
    <n v="2"/>
    <n v="0.4"/>
    <n v="55.998599999999954"/>
  </r>
  <r>
    <n v="6953"/>
    <x v="3454"/>
    <x v="1"/>
    <x v="653"/>
    <d v="2012-10-03T00:00:00"/>
    <s v="First Class"/>
    <x v="31"/>
    <s v="Henry MacAllister"/>
    <x v="0"/>
    <s v="United States"/>
    <s v="Los Angeles"/>
    <x v="1"/>
    <n v="90008"/>
    <x v="1"/>
    <x v="1181"/>
    <x v="1"/>
    <x v="8"/>
    <x v="1158"/>
    <n v="11.808"/>
    <n v="3"/>
    <n v="0.2"/>
    <n v="4.1327999999999996"/>
  </r>
  <r>
    <n v="6954"/>
    <x v="3454"/>
    <x v="1"/>
    <x v="653"/>
    <d v="2012-10-03T00:00:00"/>
    <s v="First Class"/>
    <x v="31"/>
    <s v="Henry MacAllister"/>
    <x v="0"/>
    <s v="United States"/>
    <s v="Los Angeles"/>
    <x v="1"/>
    <n v="90008"/>
    <x v="1"/>
    <x v="1595"/>
    <x v="1"/>
    <x v="8"/>
    <x v="1578"/>
    <n v="53.567999999999998"/>
    <n v="4"/>
    <n v="0.2"/>
    <n v="19.418399999999995"/>
  </r>
  <r>
    <n v="6955"/>
    <x v="3454"/>
    <x v="1"/>
    <x v="653"/>
    <d v="2012-10-03T00:00:00"/>
    <s v="First Class"/>
    <x v="31"/>
    <s v="Henry MacAllister"/>
    <x v="0"/>
    <s v="United States"/>
    <s v="Los Angeles"/>
    <x v="1"/>
    <n v="90008"/>
    <x v="1"/>
    <x v="1370"/>
    <x v="2"/>
    <x v="7"/>
    <x v="1346"/>
    <n v="503.96000000000004"/>
    <n v="5"/>
    <n v="0.2"/>
    <n v="50.396000000000015"/>
  </r>
  <r>
    <n v="6956"/>
    <x v="3455"/>
    <x v="1"/>
    <x v="334"/>
    <d v="2012-05-02T00:00:00"/>
    <s v="Standard Class"/>
    <x v="322"/>
    <s v="Linda Southworth"/>
    <x v="1"/>
    <s v="United States"/>
    <s v="Los Angeles"/>
    <x v="1"/>
    <n v="90004"/>
    <x v="1"/>
    <x v="761"/>
    <x v="1"/>
    <x v="12"/>
    <x v="753"/>
    <n v="21.34"/>
    <n v="2"/>
    <n v="0"/>
    <n v="9.8163999999999998"/>
  </r>
  <r>
    <n v="6957"/>
    <x v="3456"/>
    <x v="0"/>
    <x v="216"/>
    <d v="2013-07-20T00:00:00"/>
    <s v="Standard Class"/>
    <x v="781"/>
    <s v="Anemone Ratner"/>
    <x v="0"/>
    <s v="United States"/>
    <s v="Columbus"/>
    <x v="32"/>
    <n v="31907"/>
    <x v="0"/>
    <x v="1344"/>
    <x v="1"/>
    <x v="8"/>
    <x v="1320"/>
    <n v="36.4"/>
    <n v="5"/>
    <n v="0"/>
    <n v="17.107999999999997"/>
  </r>
  <r>
    <n v="6958"/>
    <x v="3456"/>
    <x v="0"/>
    <x v="216"/>
    <d v="2013-07-20T00:00:00"/>
    <s v="Standard Class"/>
    <x v="781"/>
    <s v="Anemone Ratner"/>
    <x v="0"/>
    <s v="United States"/>
    <s v="Columbus"/>
    <x v="32"/>
    <n v="31907"/>
    <x v="0"/>
    <x v="28"/>
    <x v="0"/>
    <x v="5"/>
    <x v="28"/>
    <n v="51.75"/>
    <n v="1"/>
    <n v="0"/>
    <n v="15.524999999999999"/>
  </r>
  <r>
    <n v="6959"/>
    <x v="3457"/>
    <x v="1"/>
    <x v="874"/>
    <d v="2012-09-29T00:00:00"/>
    <s v="Second Class"/>
    <x v="563"/>
    <s v="Rick Huthwaite"/>
    <x v="2"/>
    <s v="United States"/>
    <s v="San Francisco"/>
    <x v="1"/>
    <n v="94110"/>
    <x v="1"/>
    <x v="177"/>
    <x v="1"/>
    <x v="4"/>
    <x v="176"/>
    <n v="15.51"/>
    <n v="1"/>
    <n v="0"/>
    <n v="4.3428000000000004"/>
  </r>
  <r>
    <n v="6960"/>
    <x v="3457"/>
    <x v="1"/>
    <x v="874"/>
    <d v="2012-09-29T00:00:00"/>
    <s v="Second Class"/>
    <x v="563"/>
    <s v="Rick Huthwaite"/>
    <x v="2"/>
    <s v="United States"/>
    <s v="San Francisco"/>
    <x v="1"/>
    <n v="94110"/>
    <x v="1"/>
    <x v="126"/>
    <x v="1"/>
    <x v="10"/>
    <x v="127"/>
    <n v="146.82"/>
    <n v="3"/>
    <n v="0"/>
    <n v="73.41"/>
  </r>
  <r>
    <n v="6961"/>
    <x v="3457"/>
    <x v="1"/>
    <x v="874"/>
    <d v="2012-09-29T00:00:00"/>
    <s v="Second Class"/>
    <x v="563"/>
    <s v="Rick Huthwaite"/>
    <x v="2"/>
    <s v="United States"/>
    <s v="San Francisco"/>
    <x v="1"/>
    <n v="94110"/>
    <x v="1"/>
    <x v="490"/>
    <x v="1"/>
    <x v="10"/>
    <x v="485"/>
    <n v="12.96"/>
    <n v="2"/>
    <n v="0"/>
    <n v="6.2208000000000006"/>
  </r>
  <r>
    <n v="6962"/>
    <x v="3458"/>
    <x v="3"/>
    <x v="468"/>
    <d v="2014-11-11T00:00:00"/>
    <s v="Same Day"/>
    <x v="353"/>
    <s v="Thomas Brumley"/>
    <x v="2"/>
    <s v="United States"/>
    <s v="Riverside"/>
    <x v="1"/>
    <n v="92503"/>
    <x v="1"/>
    <x v="1026"/>
    <x v="1"/>
    <x v="6"/>
    <x v="1008"/>
    <n v="7.8000000000000007"/>
    <n v="3"/>
    <n v="0"/>
    <n v="2.1060000000000008"/>
  </r>
  <r>
    <n v="6963"/>
    <x v="3459"/>
    <x v="0"/>
    <x v="87"/>
    <d v="2013-07-21T00:00:00"/>
    <s v="Second Class"/>
    <x v="63"/>
    <s v="Jonathan Doherty"/>
    <x v="1"/>
    <s v="United States"/>
    <s v="Columbia"/>
    <x v="20"/>
    <n v="29203"/>
    <x v="0"/>
    <x v="29"/>
    <x v="1"/>
    <x v="12"/>
    <x v="29"/>
    <n v="10.199999999999999"/>
    <n v="5"/>
    <n v="0"/>
    <n v="4.7939999999999996"/>
  </r>
  <r>
    <n v="6964"/>
    <x v="3459"/>
    <x v="0"/>
    <x v="87"/>
    <d v="2013-07-21T00:00:00"/>
    <s v="Second Class"/>
    <x v="63"/>
    <s v="Jonathan Doherty"/>
    <x v="1"/>
    <s v="United States"/>
    <s v="Columbia"/>
    <x v="20"/>
    <n v="29203"/>
    <x v="0"/>
    <x v="1453"/>
    <x v="1"/>
    <x v="6"/>
    <x v="1430"/>
    <n v="22.32"/>
    <n v="3"/>
    <n v="0"/>
    <n v="5.580000000000001"/>
  </r>
  <r>
    <n v="6965"/>
    <x v="3459"/>
    <x v="0"/>
    <x v="87"/>
    <d v="2013-07-21T00:00:00"/>
    <s v="Second Class"/>
    <x v="63"/>
    <s v="Jonathan Doherty"/>
    <x v="1"/>
    <s v="United States"/>
    <s v="Columbia"/>
    <x v="20"/>
    <n v="29203"/>
    <x v="0"/>
    <x v="544"/>
    <x v="1"/>
    <x v="8"/>
    <x v="539"/>
    <n v="24.1"/>
    <n v="5"/>
    <n v="0"/>
    <n v="11.086"/>
  </r>
  <r>
    <n v="6966"/>
    <x v="3459"/>
    <x v="0"/>
    <x v="87"/>
    <d v="2013-07-21T00:00:00"/>
    <s v="Second Class"/>
    <x v="63"/>
    <s v="Jonathan Doherty"/>
    <x v="1"/>
    <s v="United States"/>
    <s v="Columbia"/>
    <x v="20"/>
    <n v="29203"/>
    <x v="0"/>
    <x v="1302"/>
    <x v="2"/>
    <x v="11"/>
    <x v="1278"/>
    <n v="75.98"/>
    <n v="2"/>
    <n v="0"/>
    <n v="18.235199999999999"/>
  </r>
  <r>
    <n v="6967"/>
    <x v="3459"/>
    <x v="0"/>
    <x v="87"/>
    <d v="2013-07-21T00:00:00"/>
    <s v="Second Class"/>
    <x v="63"/>
    <s v="Jonathan Doherty"/>
    <x v="1"/>
    <s v="United States"/>
    <s v="Columbia"/>
    <x v="20"/>
    <n v="29203"/>
    <x v="0"/>
    <x v="507"/>
    <x v="1"/>
    <x v="8"/>
    <x v="502"/>
    <n v="6.46"/>
    <n v="2"/>
    <n v="0"/>
    <n v="3.1654"/>
  </r>
  <r>
    <n v="6968"/>
    <x v="3459"/>
    <x v="0"/>
    <x v="87"/>
    <d v="2013-07-21T00:00:00"/>
    <s v="Second Class"/>
    <x v="63"/>
    <s v="Jonathan Doherty"/>
    <x v="1"/>
    <s v="United States"/>
    <s v="Columbia"/>
    <x v="20"/>
    <n v="29203"/>
    <x v="0"/>
    <x v="1604"/>
    <x v="1"/>
    <x v="10"/>
    <x v="1587"/>
    <n v="60.12"/>
    <n v="9"/>
    <n v="0"/>
    <n v="28.857599999999998"/>
  </r>
  <r>
    <n v="6969"/>
    <x v="3460"/>
    <x v="1"/>
    <x v="1140"/>
    <d v="2012-10-20T00:00:00"/>
    <s v="Second Class"/>
    <x v="172"/>
    <s v="Michael Paige"/>
    <x v="1"/>
    <s v="United States"/>
    <s v="New York City"/>
    <x v="15"/>
    <n v="10011"/>
    <x v="3"/>
    <x v="903"/>
    <x v="2"/>
    <x v="7"/>
    <x v="886"/>
    <n v="824.97"/>
    <n v="3"/>
    <n v="0"/>
    <n v="214.4922"/>
  </r>
  <r>
    <n v="6970"/>
    <x v="3461"/>
    <x v="0"/>
    <x v="994"/>
    <d v="2013-01-13T00:00:00"/>
    <s v="Second Class"/>
    <x v="677"/>
    <s v="Joy Bell-"/>
    <x v="0"/>
    <s v="United States"/>
    <s v="Longview"/>
    <x v="4"/>
    <n v="98632"/>
    <x v="1"/>
    <x v="527"/>
    <x v="0"/>
    <x v="5"/>
    <x v="522"/>
    <n v="24.849999999999998"/>
    <n v="5"/>
    <n v="0"/>
    <n v="7.7034999999999982"/>
  </r>
  <r>
    <n v="6971"/>
    <x v="3462"/>
    <x v="3"/>
    <x v="20"/>
    <d v="2014-09-26T00:00:00"/>
    <s v="Standard Class"/>
    <x v="455"/>
    <s v="Adrian Barton"/>
    <x v="0"/>
    <s v="United States"/>
    <s v="Phoenix"/>
    <x v="16"/>
    <n v="85023"/>
    <x v="1"/>
    <x v="1555"/>
    <x v="1"/>
    <x v="4"/>
    <x v="1534"/>
    <n v="12.624000000000001"/>
    <n v="2"/>
    <n v="0.2"/>
    <n v="-2.5248000000000022"/>
  </r>
  <r>
    <n v="6972"/>
    <x v="3462"/>
    <x v="3"/>
    <x v="20"/>
    <d v="2014-09-26T00:00:00"/>
    <s v="Standard Class"/>
    <x v="455"/>
    <s v="Adrian Barton"/>
    <x v="0"/>
    <s v="United States"/>
    <s v="Phoenix"/>
    <x v="16"/>
    <n v="85023"/>
    <x v="1"/>
    <x v="201"/>
    <x v="2"/>
    <x v="11"/>
    <x v="200"/>
    <n v="89.584000000000003"/>
    <n v="2"/>
    <n v="0.2"/>
    <n v="4.4792000000000058"/>
  </r>
  <r>
    <n v="6973"/>
    <x v="3462"/>
    <x v="3"/>
    <x v="20"/>
    <d v="2014-09-26T00:00:00"/>
    <s v="Standard Class"/>
    <x v="455"/>
    <s v="Adrian Barton"/>
    <x v="0"/>
    <s v="United States"/>
    <s v="Phoenix"/>
    <x v="16"/>
    <n v="85023"/>
    <x v="1"/>
    <x v="1538"/>
    <x v="2"/>
    <x v="7"/>
    <x v="1517"/>
    <n v="471.92"/>
    <n v="2"/>
    <n v="0.2"/>
    <n v="29.495000000000019"/>
  </r>
  <r>
    <n v="6974"/>
    <x v="3462"/>
    <x v="3"/>
    <x v="20"/>
    <d v="2014-09-26T00:00:00"/>
    <s v="Standard Class"/>
    <x v="455"/>
    <s v="Adrian Barton"/>
    <x v="0"/>
    <s v="United States"/>
    <s v="Phoenix"/>
    <x v="16"/>
    <n v="85023"/>
    <x v="1"/>
    <x v="58"/>
    <x v="1"/>
    <x v="8"/>
    <x v="58"/>
    <n v="18.180000000000003"/>
    <n v="4"/>
    <n v="0.7"/>
    <n v="-13.938000000000002"/>
  </r>
  <r>
    <n v="6975"/>
    <x v="3463"/>
    <x v="3"/>
    <x v="175"/>
    <d v="2014-09-20T00:00:00"/>
    <s v="Standard Class"/>
    <x v="230"/>
    <s v="Charles Crestani"/>
    <x v="0"/>
    <s v="United States"/>
    <s v="Houston"/>
    <x v="5"/>
    <n v="77095"/>
    <x v="2"/>
    <x v="1571"/>
    <x v="1"/>
    <x v="6"/>
    <x v="1553"/>
    <n v="31.744"/>
    <n v="2"/>
    <n v="0.2"/>
    <n v="8.3328000000000024"/>
  </r>
  <r>
    <n v="6976"/>
    <x v="3464"/>
    <x v="1"/>
    <x v="1141"/>
    <d v="2012-07-02T00:00:00"/>
    <s v="Standard Class"/>
    <x v="388"/>
    <s v="Craig Yedwab"/>
    <x v="1"/>
    <s v="United States"/>
    <s v="Gilbert"/>
    <x v="16"/>
    <n v="85234"/>
    <x v="1"/>
    <x v="1139"/>
    <x v="1"/>
    <x v="2"/>
    <x v="1118"/>
    <n v="5.9039999999999999"/>
    <n v="2"/>
    <n v="0.2"/>
    <n v="1.9925999999999999"/>
  </r>
  <r>
    <n v="6977"/>
    <x v="3464"/>
    <x v="1"/>
    <x v="1141"/>
    <d v="2012-07-02T00:00:00"/>
    <s v="Standard Class"/>
    <x v="388"/>
    <s v="Craig Yedwab"/>
    <x v="1"/>
    <s v="United States"/>
    <s v="Gilbert"/>
    <x v="16"/>
    <n v="85234"/>
    <x v="1"/>
    <x v="622"/>
    <x v="0"/>
    <x v="5"/>
    <x v="616"/>
    <n v="621.7600000000001"/>
    <n v="4"/>
    <n v="0.2"/>
    <n v="46.631999999999977"/>
  </r>
  <r>
    <n v="6978"/>
    <x v="3465"/>
    <x v="0"/>
    <x v="881"/>
    <d v="2013-11-29T00:00:00"/>
    <s v="First Class"/>
    <x v="212"/>
    <s v="Emily Phan"/>
    <x v="0"/>
    <s v="United States"/>
    <s v="Jonesboro"/>
    <x v="36"/>
    <n v="72401"/>
    <x v="0"/>
    <x v="993"/>
    <x v="2"/>
    <x v="7"/>
    <x v="976"/>
    <n v="59.98"/>
    <n v="2"/>
    <n v="0"/>
    <n v="17.993999999999993"/>
  </r>
  <r>
    <n v="6979"/>
    <x v="3466"/>
    <x v="3"/>
    <x v="920"/>
    <d v="2014-11-30T00:00:00"/>
    <s v="Second Class"/>
    <x v="111"/>
    <s v="Delfina Latchford"/>
    <x v="0"/>
    <s v="United States"/>
    <s v="Atlanta"/>
    <x v="32"/>
    <n v="30318"/>
    <x v="0"/>
    <x v="362"/>
    <x v="1"/>
    <x v="10"/>
    <x v="357"/>
    <n v="48.87"/>
    <n v="9"/>
    <n v="0"/>
    <n v="23.946299999999997"/>
  </r>
  <r>
    <n v="6980"/>
    <x v="3467"/>
    <x v="3"/>
    <x v="424"/>
    <d v="2014-01-20T00:00:00"/>
    <s v="Standard Class"/>
    <x v="2"/>
    <s v="Sean O'Donnell"/>
    <x v="0"/>
    <s v="United States"/>
    <s v="Los Angeles"/>
    <x v="1"/>
    <n v="90036"/>
    <x v="1"/>
    <x v="1693"/>
    <x v="1"/>
    <x v="10"/>
    <x v="1672"/>
    <n v="154.9"/>
    <n v="5"/>
    <n v="0"/>
    <n v="69.704999999999998"/>
  </r>
  <r>
    <n v="6981"/>
    <x v="3468"/>
    <x v="2"/>
    <x v="845"/>
    <d v="2011-11-08T00:00:00"/>
    <s v="First Class"/>
    <x v="162"/>
    <s v="Bart Pistole"/>
    <x v="1"/>
    <s v="United States"/>
    <s v="New York City"/>
    <x v="15"/>
    <n v="10024"/>
    <x v="3"/>
    <x v="1084"/>
    <x v="1"/>
    <x v="13"/>
    <x v="1065"/>
    <n v="5.92"/>
    <n v="4"/>
    <n v="0"/>
    <n v="2.8415999999999997"/>
  </r>
  <r>
    <n v="6982"/>
    <x v="3468"/>
    <x v="2"/>
    <x v="845"/>
    <d v="2011-11-08T00:00:00"/>
    <s v="First Class"/>
    <x v="162"/>
    <s v="Bart Pistole"/>
    <x v="1"/>
    <s v="United States"/>
    <s v="New York City"/>
    <x v="15"/>
    <n v="10024"/>
    <x v="3"/>
    <x v="1603"/>
    <x v="1"/>
    <x v="10"/>
    <x v="1586"/>
    <n v="30.18"/>
    <n v="3"/>
    <n v="0"/>
    <n v="13.8828"/>
  </r>
  <r>
    <n v="6983"/>
    <x v="3469"/>
    <x v="0"/>
    <x v="142"/>
    <d v="2013-09-06T00:00:00"/>
    <s v="Standard Class"/>
    <x v="350"/>
    <s v="Joseph Airdo"/>
    <x v="0"/>
    <s v="United States"/>
    <s v="Detroit"/>
    <x v="12"/>
    <n v="48227"/>
    <x v="2"/>
    <x v="544"/>
    <x v="1"/>
    <x v="8"/>
    <x v="539"/>
    <n v="24.1"/>
    <n v="5"/>
    <n v="0"/>
    <n v="11.086"/>
  </r>
  <r>
    <n v="6984"/>
    <x v="3469"/>
    <x v="0"/>
    <x v="142"/>
    <d v="2013-09-06T00:00:00"/>
    <s v="Standard Class"/>
    <x v="350"/>
    <s v="Joseph Airdo"/>
    <x v="0"/>
    <s v="United States"/>
    <s v="Detroit"/>
    <x v="12"/>
    <n v="48227"/>
    <x v="2"/>
    <x v="402"/>
    <x v="2"/>
    <x v="7"/>
    <x v="398"/>
    <n v="8.7799999999999994"/>
    <n v="1"/>
    <n v="0"/>
    <n v="2.2827999999999999"/>
  </r>
  <r>
    <n v="6985"/>
    <x v="3469"/>
    <x v="0"/>
    <x v="142"/>
    <d v="2013-09-06T00:00:00"/>
    <s v="Standard Class"/>
    <x v="350"/>
    <s v="Joseph Airdo"/>
    <x v="0"/>
    <s v="United States"/>
    <s v="Detroit"/>
    <x v="12"/>
    <n v="48227"/>
    <x v="2"/>
    <x v="549"/>
    <x v="1"/>
    <x v="9"/>
    <x v="544"/>
    <n v="376.74"/>
    <n v="4"/>
    <n v="0.1"/>
    <n v="71.161999999999978"/>
  </r>
  <r>
    <n v="6986"/>
    <x v="3469"/>
    <x v="0"/>
    <x v="142"/>
    <d v="2013-09-06T00:00:00"/>
    <s v="Standard Class"/>
    <x v="350"/>
    <s v="Joseph Airdo"/>
    <x v="0"/>
    <s v="United States"/>
    <s v="Detroit"/>
    <x v="12"/>
    <n v="48227"/>
    <x v="2"/>
    <x v="777"/>
    <x v="1"/>
    <x v="8"/>
    <x v="768"/>
    <n v="29.52"/>
    <n v="4"/>
    <n v="0"/>
    <n v="14.4648"/>
  </r>
  <r>
    <n v="6987"/>
    <x v="3469"/>
    <x v="0"/>
    <x v="142"/>
    <d v="2013-09-06T00:00:00"/>
    <s v="Standard Class"/>
    <x v="350"/>
    <s v="Joseph Airdo"/>
    <x v="0"/>
    <s v="United States"/>
    <s v="Detroit"/>
    <x v="12"/>
    <n v="48227"/>
    <x v="2"/>
    <x v="879"/>
    <x v="1"/>
    <x v="6"/>
    <x v="864"/>
    <n v="11.96"/>
    <n v="2"/>
    <n v="0"/>
    <n v="2.99"/>
  </r>
  <r>
    <n v="6988"/>
    <x v="3469"/>
    <x v="0"/>
    <x v="142"/>
    <d v="2013-09-06T00:00:00"/>
    <s v="Standard Class"/>
    <x v="350"/>
    <s v="Joseph Airdo"/>
    <x v="0"/>
    <s v="United States"/>
    <s v="Detroit"/>
    <x v="12"/>
    <n v="48227"/>
    <x v="2"/>
    <x v="1085"/>
    <x v="1"/>
    <x v="8"/>
    <x v="1066"/>
    <n v="26.400000000000002"/>
    <n v="5"/>
    <n v="0"/>
    <n v="12.672000000000001"/>
  </r>
  <r>
    <n v="6989"/>
    <x v="3470"/>
    <x v="3"/>
    <x v="343"/>
    <d v="2014-11-17T00:00:00"/>
    <s v="Second Class"/>
    <x v="179"/>
    <s v="Brenda Bowman"/>
    <x v="1"/>
    <s v="United States"/>
    <s v="Fort Lauderdale"/>
    <x v="2"/>
    <n v="33311"/>
    <x v="0"/>
    <x v="1364"/>
    <x v="1"/>
    <x v="9"/>
    <x v="1341"/>
    <n v="1158.1199999999999"/>
    <n v="5"/>
    <n v="0.2"/>
    <n v="130.28849999999983"/>
  </r>
  <r>
    <n v="6990"/>
    <x v="3471"/>
    <x v="3"/>
    <x v="157"/>
    <d v="2014-12-14T00:00:00"/>
    <s v="First Class"/>
    <x v="589"/>
    <s v="Dennis Kane"/>
    <x v="0"/>
    <s v="United States"/>
    <s v="Abilene"/>
    <x v="5"/>
    <n v="79605"/>
    <x v="2"/>
    <x v="1809"/>
    <x v="1"/>
    <x v="9"/>
    <x v="1790"/>
    <n v="1.3919999999999997"/>
    <n v="2"/>
    <n v="0.8"/>
    <n v="-3.7584000000000009"/>
  </r>
  <r>
    <n v="6991"/>
    <x v="3472"/>
    <x v="1"/>
    <x v="627"/>
    <d v="2012-11-13T00:00:00"/>
    <s v="Second Class"/>
    <x v="584"/>
    <s v="Rob Haberlin"/>
    <x v="0"/>
    <s v="United States"/>
    <s v="Hampton"/>
    <x v="17"/>
    <n v="23666"/>
    <x v="0"/>
    <x v="667"/>
    <x v="1"/>
    <x v="9"/>
    <x v="661"/>
    <n v="44.43"/>
    <n v="3"/>
    <n v="0"/>
    <n v="18.660600000000002"/>
  </r>
  <r>
    <n v="6992"/>
    <x v="3472"/>
    <x v="1"/>
    <x v="627"/>
    <d v="2012-11-13T00:00:00"/>
    <s v="Second Class"/>
    <x v="584"/>
    <s v="Rob Haberlin"/>
    <x v="0"/>
    <s v="United States"/>
    <s v="Hampton"/>
    <x v="17"/>
    <n v="23666"/>
    <x v="0"/>
    <x v="1409"/>
    <x v="2"/>
    <x v="7"/>
    <x v="1387"/>
    <n v="226.20000000000002"/>
    <n v="5"/>
    <n v="0"/>
    <n v="58.811999999999998"/>
  </r>
  <r>
    <n v="6993"/>
    <x v="3472"/>
    <x v="1"/>
    <x v="627"/>
    <d v="2012-11-13T00:00:00"/>
    <s v="Second Class"/>
    <x v="584"/>
    <s v="Rob Haberlin"/>
    <x v="0"/>
    <s v="United States"/>
    <s v="Hampton"/>
    <x v="17"/>
    <n v="23666"/>
    <x v="0"/>
    <x v="1292"/>
    <x v="0"/>
    <x v="5"/>
    <x v="1269"/>
    <n v="186.54"/>
    <n v="3"/>
    <n v="0"/>
    <n v="41.038800000000002"/>
  </r>
  <r>
    <n v="6994"/>
    <x v="3472"/>
    <x v="1"/>
    <x v="627"/>
    <d v="2012-11-13T00:00:00"/>
    <s v="Second Class"/>
    <x v="584"/>
    <s v="Rob Haberlin"/>
    <x v="0"/>
    <s v="United States"/>
    <s v="Hampton"/>
    <x v="17"/>
    <n v="23666"/>
    <x v="0"/>
    <x v="108"/>
    <x v="1"/>
    <x v="6"/>
    <x v="108"/>
    <n v="265.85999999999996"/>
    <n v="7"/>
    <n v="0"/>
    <n v="79.757999999999967"/>
  </r>
  <r>
    <n v="6995"/>
    <x v="3472"/>
    <x v="1"/>
    <x v="627"/>
    <d v="2012-11-13T00:00:00"/>
    <s v="Second Class"/>
    <x v="584"/>
    <s v="Rob Haberlin"/>
    <x v="0"/>
    <s v="United States"/>
    <s v="Hampton"/>
    <x v="17"/>
    <n v="23666"/>
    <x v="0"/>
    <x v="311"/>
    <x v="1"/>
    <x v="6"/>
    <x v="308"/>
    <n v="27.9"/>
    <n v="5"/>
    <n v="0"/>
    <n v="6.9749999999999979"/>
  </r>
  <r>
    <n v="6996"/>
    <x v="3473"/>
    <x v="1"/>
    <x v="902"/>
    <d v="2012-11-26T00:00:00"/>
    <s v="Standard Class"/>
    <x v="636"/>
    <s v="Aleksandra Gannaway"/>
    <x v="1"/>
    <s v="United States"/>
    <s v="Las Vegas"/>
    <x v="33"/>
    <n v="89115"/>
    <x v="1"/>
    <x v="1037"/>
    <x v="1"/>
    <x v="9"/>
    <x v="1018"/>
    <n v="31.08"/>
    <n v="4"/>
    <n v="0"/>
    <n v="8.3916000000000004"/>
  </r>
  <r>
    <n v="6997"/>
    <x v="3474"/>
    <x v="3"/>
    <x v="331"/>
    <d v="2014-12-26T00:00:00"/>
    <s v="Second Class"/>
    <x v="80"/>
    <s v="Jennifer Braxton"/>
    <x v="1"/>
    <s v="United States"/>
    <s v="Rockford"/>
    <x v="10"/>
    <n v="61107"/>
    <x v="2"/>
    <x v="153"/>
    <x v="1"/>
    <x v="8"/>
    <x v="152"/>
    <n v="13.839999999999998"/>
    <n v="4"/>
    <n v="0.8"/>
    <n v="-22.144000000000005"/>
  </r>
  <r>
    <n v="6998"/>
    <x v="3474"/>
    <x v="3"/>
    <x v="331"/>
    <d v="2014-12-26T00:00:00"/>
    <s v="Second Class"/>
    <x v="80"/>
    <s v="Jennifer Braxton"/>
    <x v="1"/>
    <s v="United States"/>
    <s v="Rockford"/>
    <x v="10"/>
    <n v="61107"/>
    <x v="2"/>
    <x v="1082"/>
    <x v="1"/>
    <x v="10"/>
    <x v="1063"/>
    <n v="175.87200000000001"/>
    <n v="4"/>
    <n v="0.2"/>
    <n v="63.753599999999992"/>
  </r>
  <r>
    <n v="6999"/>
    <x v="3475"/>
    <x v="0"/>
    <x v="1142"/>
    <d v="2013-09-23T00:00:00"/>
    <s v="Standard Class"/>
    <x v="604"/>
    <s v="Becky Castell"/>
    <x v="2"/>
    <s v="United States"/>
    <s v="Laguna Niguel"/>
    <x v="1"/>
    <n v="92677"/>
    <x v="1"/>
    <x v="727"/>
    <x v="1"/>
    <x v="10"/>
    <x v="1543"/>
    <n v="12.96"/>
    <n v="2"/>
    <n v="0"/>
    <n v="6.3504000000000005"/>
  </r>
  <r>
    <n v="7000"/>
    <x v="3476"/>
    <x v="3"/>
    <x v="1143"/>
    <d v="2014-05-30T00:00:00"/>
    <s v="First Class"/>
    <x v="169"/>
    <s v="Kimberly Carter"/>
    <x v="1"/>
    <s v="United States"/>
    <s v="Louisville"/>
    <x v="0"/>
    <n v="40214"/>
    <x v="0"/>
    <x v="1710"/>
    <x v="1"/>
    <x v="9"/>
    <x v="1690"/>
    <n v="208.44"/>
    <n v="3"/>
    <n v="0"/>
    <n v="62.531999999999982"/>
  </r>
  <r>
    <n v="7001"/>
    <x v="3476"/>
    <x v="3"/>
    <x v="1143"/>
    <d v="2014-05-30T00:00:00"/>
    <s v="First Class"/>
    <x v="169"/>
    <s v="Kimberly Carter"/>
    <x v="1"/>
    <s v="United States"/>
    <s v="Louisville"/>
    <x v="0"/>
    <n v="40214"/>
    <x v="0"/>
    <x v="505"/>
    <x v="1"/>
    <x v="14"/>
    <x v="500"/>
    <n v="25.76"/>
    <n v="2"/>
    <n v="0"/>
    <n v="0.77280000000000015"/>
  </r>
  <r>
    <n v="7002"/>
    <x v="3477"/>
    <x v="1"/>
    <x v="1110"/>
    <d v="2012-04-03T00:00:00"/>
    <s v="Standard Class"/>
    <x v="660"/>
    <s v="Daniel Raglin"/>
    <x v="2"/>
    <s v="United States"/>
    <s v="Normal"/>
    <x v="10"/>
    <n v="61761"/>
    <x v="2"/>
    <x v="1585"/>
    <x v="0"/>
    <x v="1"/>
    <x v="1567"/>
    <n v="366.74399999999997"/>
    <n v="4"/>
    <n v="0.3"/>
    <n v="-110.02320000000003"/>
  </r>
  <r>
    <n v="7003"/>
    <x v="3478"/>
    <x v="2"/>
    <x v="710"/>
    <d v="2011-08-21T00:00:00"/>
    <s v="Second Class"/>
    <x v="694"/>
    <s v="David Wiener"/>
    <x v="1"/>
    <s v="United States"/>
    <s v="Los Angeles"/>
    <x v="1"/>
    <n v="90045"/>
    <x v="1"/>
    <x v="479"/>
    <x v="0"/>
    <x v="5"/>
    <x v="475"/>
    <n v="289.24"/>
    <n v="7"/>
    <n v="0"/>
    <n v="26.031600000000012"/>
  </r>
  <r>
    <n v="7004"/>
    <x v="3478"/>
    <x v="2"/>
    <x v="710"/>
    <d v="2011-08-21T00:00:00"/>
    <s v="Second Class"/>
    <x v="694"/>
    <s v="David Wiener"/>
    <x v="1"/>
    <s v="United States"/>
    <s v="Los Angeles"/>
    <x v="1"/>
    <n v="90045"/>
    <x v="1"/>
    <x v="1311"/>
    <x v="1"/>
    <x v="8"/>
    <x v="1288"/>
    <n v="69.456000000000003"/>
    <n v="2"/>
    <n v="0.2"/>
    <n v="22.573199999999996"/>
  </r>
  <r>
    <n v="7005"/>
    <x v="3479"/>
    <x v="2"/>
    <x v="851"/>
    <d v="2011-12-28T00:00:00"/>
    <s v="Standard Class"/>
    <x v="545"/>
    <s v="Michelle Ellison"/>
    <x v="1"/>
    <s v="United States"/>
    <s v="Port Arthur"/>
    <x v="5"/>
    <n v="77642"/>
    <x v="2"/>
    <x v="1396"/>
    <x v="1"/>
    <x v="10"/>
    <x v="1374"/>
    <n v="5.1840000000000011"/>
    <n v="1"/>
    <n v="0.2"/>
    <n v="1.8144"/>
  </r>
  <r>
    <n v="7006"/>
    <x v="3480"/>
    <x v="1"/>
    <x v="549"/>
    <d v="2012-11-05T00:00:00"/>
    <s v="Standard Class"/>
    <x v="223"/>
    <s v="Jeremy Farry"/>
    <x v="0"/>
    <s v="United States"/>
    <s v="New York City"/>
    <x v="15"/>
    <n v="10009"/>
    <x v="3"/>
    <x v="1756"/>
    <x v="0"/>
    <x v="1"/>
    <x v="1737"/>
    <n v="205.16400000000002"/>
    <n v="2"/>
    <n v="0.1"/>
    <n v="13.677600000000002"/>
  </r>
  <r>
    <n v="7007"/>
    <x v="3481"/>
    <x v="2"/>
    <x v="534"/>
    <d v="2011-12-21T00:00:00"/>
    <s v="Standard Class"/>
    <x v="133"/>
    <s v="Sung Pak"/>
    <x v="1"/>
    <s v="United States"/>
    <s v="Chicago"/>
    <x v="10"/>
    <n v="60623"/>
    <x v="2"/>
    <x v="1445"/>
    <x v="0"/>
    <x v="5"/>
    <x v="1423"/>
    <n v="8.5440000000000005"/>
    <n v="2"/>
    <n v="0.6"/>
    <n v="-7.4759999999999991"/>
  </r>
  <r>
    <n v="7008"/>
    <x v="3482"/>
    <x v="1"/>
    <x v="291"/>
    <d v="2012-08-25T00:00:00"/>
    <s v="Standard Class"/>
    <x v="471"/>
    <s v="Katherine Nockton"/>
    <x v="1"/>
    <s v="United States"/>
    <s v="Springfield"/>
    <x v="24"/>
    <n v="45503"/>
    <x v="3"/>
    <x v="410"/>
    <x v="1"/>
    <x v="8"/>
    <x v="405"/>
    <n v="12.828000000000001"/>
    <n v="2"/>
    <n v="0.7"/>
    <n v="-8.9795999999999978"/>
  </r>
  <r>
    <n v="7009"/>
    <x v="3482"/>
    <x v="1"/>
    <x v="291"/>
    <d v="2012-08-25T00:00:00"/>
    <s v="Standard Class"/>
    <x v="471"/>
    <s v="Katherine Nockton"/>
    <x v="1"/>
    <s v="United States"/>
    <s v="Springfield"/>
    <x v="24"/>
    <n v="45503"/>
    <x v="3"/>
    <x v="463"/>
    <x v="0"/>
    <x v="1"/>
    <x v="459"/>
    <n v="598.45799999999997"/>
    <n v="3"/>
    <n v="0.3"/>
    <n v="-42.746999999999957"/>
  </r>
  <r>
    <n v="7010"/>
    <x v="3482"/>
    <x v="1"/>
    <x v="291"/>
    <d v="2012-08-25T00:00:00"/>
    <s v="Standard Class"/>
    <x v="471"/>
    <s v="Katherine Nockton"/>
    <x v="1"/>
    <s v="United States"/>
    <s v="Springfield"/>
    <x v="24"/>
    <n v="45503"/>
    <x v="3"/>
    <x v="1525"/>
    <x v="0"/>
    <x v="5"/>
    <x v="1503"/>
    <n v="25.983999999999998"/>
    <n v="1"/>
    <n v="0.2"/>
    <n v="-3.8976000000000015"/>
  </r>
  <r>
    <n v="7011"/>
    <x v="3483"/>
    <x v="2"/>
    <x v="235"/>
    <d v="2011-05-27T00:00:00"/>
    <s v="Standard Class"/>
    <x v="218"/>
    <s v="Greg Tran"/>
    <x v="0"/>
    <s v="United States"/>
    <s v="New York City"/>
    <x v="15"/>
    <n v="10035"/>
    <x v="3"/>
    <x v="1366"/>
    <x v="1"/>
    <x v="8"/>
    <x v="304"/>
    <n v="17.96"/>
    <n v="5"/>
    <n v="0.2"/>
    <n v="5.8369999999999997"/>
  </r>
  <r>
    <n v="7012"/>
    <x v="3483"/>
    <x v="2"/>
    <x v="235"/>
    <d v="2011-05-27T00:00:00"/>
    <s v="Standard Class"/>
    <x v="218"/>
    <s v="Greg Tran"/>
    <x v="0"/>
    <s v="United States"/>
    <s v="New York City"/>
    <x v="15"/>
    <n v="10035"/>
    <x v="3"/>
    <x v="1576"/>
    <x v="1"/>
    <x v="14"/>
    <x v="1558"/>
    <n v="5.04"/>
    <n v="2"/>
    <n v="0"/>
    <n v="0.15120000000000022"/>
  </r>
  <r>
    <n v="7013"/>
    <x v="3483"/>
    <x v="2"/>
    <x v="235"/>
    <d v="2011-05-27T00:00:00"/>
    <s v="Standard Class"/>
    <x v="218"/>
    <s v="Greg Tran"/>
    <x v="0"/>
    <s v="United States"/>
    <s v="New York City"/>
    <x v="15"/>
    <n v="10035"/>
    <x v="3"/>
    <x v="77"/>
    <x v="1"/>
    <x v="9"/>
    <x v="77"/>
    <n v="208.16"/>
    <n v="1"/>
    <n v="0"/>
    <n v="56.20320000000001"/>
  </r>
  <r>
    <n v="7014"/>
    <x v="3484"/>
    <x v="3"/>
    <x v="34"/>
    <d v="2014-12-12T00:00:00"/>
    <s v="Second Class"/>
    <x v="626"/>
    <s v="Daniel Byrd"/>
    <x v="2"/>
    <s v="United States"/>
    <s v="Salinas"/>
    <x v="1"/>
    <n v="93905"/>
    <x v="1"/>
    <x v="672"/>
    <x v="0"/>
    <x v="0"/>
    <x v="666"/>
    <n v="148.25700000000001"/>
    <n v="3"/>
    <n v="0.15"/>
    <n v="15.697800000000004"/>
  </r>
  <r>
    <n v="7015"/>
    <x v="3485"/>
    <x v="2"/>
    <x v="518"/>
    <d v="2011-03-13T00:00:00"/>
    <s v="Second Class"/>
    <x v="524"/>
    <s v="Filia McAdams"/>
    <x v="1"/>
    <s v="United States"/>
    <s v="Richmond"/>
    <x v="0"/>
    <n v="40475"/>
    <x v="0"/>
    <x v="414"/>
    <x v="1"/>
    <x v="9"/>
    <x v="409"/>
    <n v="146.76"/>
    <n v="3"/>
    <n v="0"/>
    <n v="38.157600000000002"/>
  </r>
  <r>
    <n v="7016"/>
    <x v="3485"/>
    <x v="2"/>
    <x v="518"/>
    <d v="2011-03-13T00:00:00"/>
    <s v="Second Class"/>
    <x v="524"/>
    <s v="Filia McAdams"/>
    <x v="1"/>
    <s v="United States"/>
    <s v="Richmond"/>
    <x v="0"/>
    <n v="40475"/>
    <x v="0"/>
    <x v="678"/>
    <x v="2"/>
    <x v="11"/>
    <x v="672"/>
    <n v="32.96"/>
    <n v="2"/>
    <n v="0"/>
    <n v="14.172800000000002"/>
  </r>
  <r>
    <n v="7017"/>
    <x v="3485"/>
    <x v="2"/>
    <x v="518"/>
    <d v="2011-03-13T00:00:00"/>
    <s v="Second Class"/>
    <x v="524"/>
    <s v="Filia McAdams"/>
    <x v="1"/>
    <s v="United States"/>
    <s v="Richmond"/>
    <x v="0"/>
    <n v="40475"/>
    <x v="0"/>
    <x v="469"/>
    <x v="2"/>
    <x v="7"/>
    <x v="465"/>
    <n v="587.97"/>
    <n v="3"/>
    <n v="0"/>
    <n v="164.63160000000005"/>
  </r>
  <r>
    <n v="7018"/>
    <x v="3485"/>
    <x v="2"/>
    <x v="518"/>
    <d v="2011-03-13T00:00:00"/>
    <s v="Second Class"/>
    <x v="524"/>
    <s v="Filia McAdams"/>
    <x v="1"/>
    <s v="United States"/>
    <s v="Richmond"/>
    <x v="0"/>
    <n v="40475"/>
    <x v="0"/>
    <x v="1463"/>
    <x v="1"/>
    <x v="10"/>
    <x v="1440"/>
    <n v="14.940000000000001"/>
    <n v="3"/>
    <n v="0"/>
    <n v="7.0218000000000007"/>
  </r>
  <r>
    <n v="7019"/>
    <x v="3486"/>
    <x v="0"/>
    <x v="661"/>
    <d v="2013-06-28T00:00:00"/>
    <s v="Second Class"/>
    <x v="325"/>
    <s v="Sally Matthias"/>
    <x v="0"/>
    <s v="United States"/>
    <s v="New York City"/>
    <x v="15"/>
    <n v="10035"/>
    <x v="3"/>
    <x v="1647"/>
    <x v="1"/>
    <x v="2"/>
    <x v="1627"/>
    <n v="25.83"/>
    <n v="7"/>
    <n v="0"/>
    <n v="12.1401"/>
  </r>
  <r>
    <n v="7020"/>
    <x v="3487"/>
    <x v="2"/>
    <x v="709"/>
    <d v="2011-08-27T00:00:00"/>
    <s v="Standard Class"/>
    <x v="275"/>
    <s v="Arthur Prichep"/>
    <x v="0"/>
    <s v="United States"/>
    <s v="Denver"/>
    <x v="22"/>
    <n v="80219"/>
    <x v="1"/>
    <x v="1810"/>
    <x v="1"/>
    <x v="10"/>
    <x v="1791"/>
    <n v="15.552000000000003"/>
    <n v="3"/>
    <n v="0.2"/>
    <n v="5.4432"/>
  </r>
  <r>
    <n v="7021"/>
    <x v="3487"/>
    <x v="2"/>
    <x v="709"/>
    <d v="2011-08-27T00:00:00"/>
    <s v="Standard Class"/>
    <x v="275"/>
    <s v="Arthur Prichep"/>
    <x v="0"/>
    <s v="United States"/>
    <s v="Denver"/>
    <x v="22"/>
    <n v="80219"/>
    <x v="1"/>
    <x v="1768"/>
    <x v="1"/>
    <x v="14"/>
    <x v="1748"/>
    <n v="6.8000000000000007"/>
    <n v="1"/>
    <n v="0.2"/>
    <n v="0.50999999999999979"/>
  </r>
  <r>
    <n v="7022"/>
    <x v="3487"/>
    <x v="2"/>
    <x v="709"/>
    <d v="2011-08-27T00:00:00"/>
    <s v="Standard Class"/>
    <x v="275"/>
    <s v="Arthur Prichep"/>
    <x v="0"/>
    <s v="United States"/>
    <s v="Denver"/>
    <x v="22"/>
    <n v="80219"/>
    <x v="1"/>
    <x v="247"/>
    <x v="0"/>
    <x v="5"/>
    <x v="245"/>
    <n v="4.2240000000000002"/>
    <n v="3"/>
    <n v="0.2"/>
    <n v="1.2672000000000003"/>
  </r>
  <r>
    <n v="7023"/>
    <x v="3487"/>
    <x v="2"/>
    <x v="709"/>
    <d v="2011-08-27T00:00:00"/>
    <s v="Standard Class"/>
    <x v="275"/>
    <s v="Arthur Prichep"/>
    <x v="0"/>
    <s v="United States"/>
    <s v="Denver"/>
    <x v="22"/>
    <n v="80219"/>
    <x v="1"/>
    <x v="424"/>
    <x v="2"/>
    <x v="7"/>
    <x v="419"/>
    <n v="143.64000000000001"/>
    <n v="9"/>
    <n v="0.2"/>
    <n v="10.772999999999989"/>
  </r>
  <r>
    <n v="7024"/>
    <x v="3487"/>
    <x v="2"/>
    <x v="709"/>
    <d v="2011-08-27T00:00:00"/>
    <s v="Standard Class"/>
    <x v="275"/>
    <s v="Arthur Prichep"/>
    <x v="0"/>
    <s v="United States"/>
    <s v="Denver"/>
    <x v="22"/>
    <n v="80219"/>
    <x v="1"/>
    <x v="712"/>
    <x v="1"/>
    <x v="10"/>
    <x v="704"/>
    <n v="31.104000000000006"/>
    <n v="6"/>
    <n v="0.2"/>
    <n v="10.8864"/>
  </r>
  <r>
    <n v="7025"/>
    <x v="3487"/>
    <x v="2"/>
    <x v="709"/>
    <d v="2011-08-27T00:00:00"/>
    <s v="Standard Class"/>
    <x v="275"/>
    <s v="Arthur Prichep"/>
    <x v="0"/>
    <s v="United States"/>
    <s v="Denver"/>
    <x v="22"/>
    <n v="80219"/>
    <x v="1"/>
    <x v="1030"/>
    <x v="1"/>
    <x v="10"/>
    <x v="1012"/>
    <n v="223.05600000000001"/>
    <n v="9"/>
    <n v="0.2"/>
    <n v="69.704999999999984"/>
  </r>
  <r>
    <n v="7026"/>
    <x v="3488"/>
    <x v="3"/>
    <x v="695"/>
    <d v="2014-02-13T00:00:00"/>
    <s v="Standard Class"/>
    <x v="259"/>
    <s v="Sibella Parks"/>
    <x v="1"/>
    <s v="United States"/>
    <s v="New York City"/>
    <x v="15"/>
    <n v="10024"/>
    <x v="3"/>
    <x v="529"/>
    <x v="2"/>
    <x v="7"/>
    <x v="524"/>
    <n v="227.45999999999998"/>
    <n v="6"/>
    <n v="0"/>
    <n v="65.963399999999979"/>
  </r>
  <r>
    <n v="7027"/>
    <x v="3488"/>
    <x v="3"/>
    <x v="695"/>
    <d v="2014-02-13T00:00:00"/>
    <s v="Standard Class"/>
    <x v="259"/>
    <s v="Sibella Parks"/>
    <x v="1"/>
    <s v="United States"/>
    <s v="New York City"/>
    <x v="15"/>
    <n v="10024"/>
    <x v="3"/>
    <x v="1784"/>
    <x v="1"/>
    <x v="8"/>
    <x v="1765"/>
    <n v="46.24"/>
    <n v="4"/>
    <n v="0.2"/>
    <n v="15.605999999999996"/>
  </r>
  <r>
    <n v="7028"/>
    <x v="3489"/>
    <x v="3"/>
    <x v="926"/>
    <d v="2014-02-06T00:00:00"/>
    <s v="Standard Class"/>
    <x v="361"/>
    <s v="Rob Dowd"/>
    <x v="0"/>
    <s v="United States"/>
    <s v="New York City"/>
    <x v="15"/>
    <n v="10011"/>
    <x v="3"/>
    <x v="709"/>
    <x v="1"/>
    <x v="2"/>
    <x v="701"/>
    <n v="5.22"/>
    <n v="2"/>
    <n v="0"/>
    <n v="2.4011999999999998"/>
  </r>
  <r>
    <n v="7029"/>
    <x v="3490"/>
    <x v="0"/>
    <x v="887"/>
    <d v="2013-12-24T00:00:00"/>
    <s v="Second Class"/>
    <x v="430"/>
    <s v="Matt Collins"/>
    <x v="0"/>
    <s v="United States"/>
    <s v="Fremont"/>
    <x v="8"/>
    <n v="68025"/>
    <x v="2"/>
    <x v="987"/>
    <x v="1"/>
    <x v="10"/>
    <x v="971"/>
    <n v="33.9"/>
    <n v="5"/>
    <n v="0"/>
    <n v="15.593999999999999"/>
  </r>
  <r>
    <n v="7030"/>
    <x v="3491"/>
    <x v="0"/>
    <x v="583"/>
    <d v="2013-11-17T00:00:00"/>
    <s v="Standard Class"/>
    <x v="494"/>
    <s v="Edward Becker"/>
    <x v="1"/>
    <s v="United States"/>
    <s v="New York City"/>
    <x v="15"/>
    <n v="10011"/>
    <x v="3"/>
    <x v="1190"/>
    <x v="1"/>
    <x v="4"/>
    <x v="33"/>
    <n v="28.14"/>
    <n v="3"/>
    <n v="0"/>
    <n v="7.8792000000000009"/>
  </r>
  <r>
    <n v="7031"/>
    <x v="3491"/>
    <x v="0"/>
    <x v="583"/>
    <d v="2013-11-17T00:00:00"/>
    <s v="Standard Class"/>
    <x v="494"/>
    <s v="Edward Becker"/>
    <x v="1"/>
    <s v="United States"/>
    <s v="New York City"/>
    <x v="15"/>
    <n v="10011"/>
    <x v="3"/>
    <x v="1542"/>
    <x v="2"/>
    <x v="11"/>
    <x v="1521"/>
    <n v="36"/>
    <n v="2"/>
    <n v="0"/>
    <n v="6.4799999999999969"/>
  </r>
  <r>
    <n v="7032"/>
    <x v="3491"/>
    <x v="0"/>
    <x v="583"/>
    <d v="2013-11-17T00:00:00"/>
    <s v="Standard Class"/>
    <x v="494"/>
    <s v="Edward Becker"/>
    <x v="1"/>
    <s v="United States"/>
    <s v="New York City"/>
    <x v="15"/>
    <n v="10011"/>
    <x v="3"/>
    <x v="290"/>
    <x v="1"/>
    <x v="6"/>
    <x v="287"/>
    <n v="92.94"/>
    <n v="3"/>
    <n v="0"/>
    <n v="25.093799999999998"/>
  </r>
  <r>
    <n v="7033"/>
    <x v="3491"/>
    <x v="0"/>
    <x v="583"/>
    <d v="2013-11-17T00:00:00"/>
    <s v="Standard Class"/>
    <x v="494"/>
    <s v="Edward Becker"/>
    <x v="1"/>
    <s v="United States"/>
    <s v="New York City"/>
    <x v="15"/>
    <n v="10011"/>
    <x v="3"/>
    <x v="1209"/>
    <x v="0"/>
    <x v="1"/>
    <x v="1185"/>
    <n v="245.64600000000002"/>
    <n v="3"/>
    <n v="0.1"/>
    <n v="8.1881999999999877"/>
  </r>
  <r>
    <n v="7034"/>
    <x v="3491"/>
    <x v="0"/>
    <x v="583"/>
    <d v="2013-11-17T00:00:00"/>
    <s v="Standard Class"/>
    <x v="494"/>
    <s v="Edward Becker"/>
    <x v="1"/>
    <s v="United States"/>
    <s v="New York City"/>
    <x v="15"/>
    <n v="10011"/>
    <x v="3"/>
    <x v="710"/>
    <x v="1"/>
    <x v="8"/>
    <x v="702"/>
    <n v="55.00800000000001"/>
    <n v="3"/>
    <n v="0.2"/>
    <n v="17.189999999999998"/>
  </r>
  <r>
    <n v="7035"/>
    <x v="3491"/>
    <x v="0"/>
    <x v="583"/>
    <d v="2013-11-17T00:00:00"/>
    <s v="Standard Class"/>
    <x v="494"/>
    <s v="Edward Becker"/>
    <x v="1"/>
    <s v="United States"/>
    <s v="New York City"/>
    <x v="15"/>
    <n v="10011"/>
    <x v="3"/>
    <x v="908"/>
    <x v="1"/>
    <x v="8"/>
    <x v="891"/>
    <n v="35.231999999999999"/>
    <n v="3"/>
    <n v="0.2"/>
    <n v="11.450399999999998"/>
  </r>
  <r>
    <n v="7036"/>
    <x v="3492"/>
    <x v="3"/>
    <x v="45"/>
    <d v="2014-11-14T00:00:00"/>
    <s v="Standard Class"/>
    <x v="531"/>
    <s v="Jim Epp"/>
    <x v="1"/>
    <s v="United States"/>
    <s v="San Diego"/>
    <x v="1"/>
    <n v="92105"/>
    <x v="1"/>
    <x v="635"/>
    <x v="0"/>
    <x v="1"/>
    <x v="629"/>
    <n v="523.39200000000005"/>
    <n v="3"/>
    <n v="0.2"/>
    <n v="52.339199999999977"/>
  </r>
  <r>
    <n v="7037"/>
    <x v="3493"/>
    <x v="2"/>
    <x v="1073"/>
    <d v="2011-05-04T00:00:00"/>
    <s v="Second Class"/>
    <x v="750"/>
    <s v="Cari Schnelling"/>
    <x v="0"/>
    <s v="United States"/>
    <s v="Lakeland"/>
    <x v="2"/>
    <n v="33801"/>
    <x v="0"/>
    <x v="851"/>
    <x v="2"/>
    <x v="16"/>
    <x v="836"/>
    <n v="479.98400000000004"/>
    <n v="2"/>
    <n v="0.2"/>
    <n v="89.996999999999986"/>
  </r>
  <r>
    <n v="7038"/>
    <x v="3494"/>
    <x v="3"/>
    <x v="585"/>
    <d v="2014-09-28T00:00:00"/>
    <s v="Standard Class"/>
    <x v="287"/>
    <s v="Peter Bühler"/>
    <x v="0"/>
    <s v="United States"/>
    <s v="Smyrna"/>
    <x v="32"/>
    <n v="30080"/>
    <x v="0"/>
    <x v="1330"/>
    <x v="1"/>
    <x v="10"/>
    <x v="1306"/>
    <n v="12.96"/>
    <n v="2"/>
    <n v="0"/>
    <n v="6.2208000000000006"/>
  </r>
  <r>
    <n v="7039"/>
    <x v="3494"/>
    <x v="3"/>
    <x v="585"/>
    <d v="2014-09-28T00:00:00"/>
    <s v="Standard Class"/>
    <x v="287"/>
    <s v="Peter Bühler"/>
    <x v="0"/>
    <s v="United States"/>
    <s v="Smyrna"/>
    <x v="32"/>
    <n v="30080"/>
    <x v="0"/>
    <x v="1811"/>
    <x v="1"/>
    <x v="6"/>
    <x v="1792"/>
    <n v="17.940000000000001"/>
    <n v="3"/>
    <n v="0"/>
    <n v="6.4584000000000001"/>
  </r>
  <r>
    <n v="7040"/>
    <x v="3495"/>
    <x v="3"/>
    <x v="94"/>
    <d v="2014-12-24T00:00:00"/>
    <s v="Standard Class"/>
    <x v="247"/>
    <s v="Annie Thurman"/>
    <x v="0"/>
    <s v="United States"/>
    <s v="New York City"/>
    <x v="15"/>
    <n v="10009"/>
    <x v="3"/>
    <x v="225"/>
    <x v="1"/>
    <x v="4"/>
    <x v="223"/>
    <n v="166.72"/>
    <n v="2"/>
    <n v="0"/>
    <n v="41.680000000000007"/>
  </r>
  <r>
    <n v="7041"/>
    <x v="3495"/>
    <x v="3"/>
    <x v="94"/>
    <d v="2014-12-24T00:00:00"/>
    <s v="Standard Class"/>
    <x v="247"/>
    <s v="Annie Thurman"/>
    <x v="0"/>
    <s v="United States"/>
    <s v="New York City"/>
    <x v="15"/>
    <n v="10009"/>
    <x v="3"/>
    <x v="1339"/>
    <x v="1"/>
    <x v="8"/>
    <x v="1315"/>
    <n v="24.816000000000003"/>
    <n v="3"/>
    <n v="0.2"/>
    <n v="8.3753999999999991"/>
  </r>
  <r>
    <n v="7042"/>
    <x v="3495"/>
    <x v="3"/>
    <x v="94"/>
    <d v="2014-12-24T00:00:00"/>
    <s v="Standard Class"/>
    <x v="247"/>
    <s v="Annie Thurman"/>
    <x v="0"/>
    <s v="United States"/>
    <s v="New York City"/>
    <x v="15"/>
    <n v="10009"/>
    <x v="3"/>
    <x v="1292"/>
    <x v="0"/>
    <x v="5"/>
    <x v="1269"/>
    <n v="124.36"/>
    <n v="2"/>
    <n v="0"/>
    <n v="27.359200000000001"/>
  </r>
  <r>
    <n v="7043"/>
    <x v="3496"/>
    <x v="3"/>
    <x v="930"/>
    <d v="2014-07-24T00:00:00"/>
    <s v="Standard Class"/>
    <x v="277"/>
    <s v="Seth Vernon"/>
    <x v="0"/>
    <s v="United States"/>
    <s v="Philadelphia"/>
    <x v="9"/>
    <n v="19134"/>
    <x v="3"/>
    <x v="1687"/>
    <x v="2"/>
    <x v="16"/>
    <x v="1666"/>
    <n v="599.97"/>
    <n v="5"/>
    <n v="0.4"/>
    <n v="69.996499999999969"/>
  </r>
  <r>
    <n v="7044"/>
    <x v="3496"/>
    <x v="3"/>
    <x v="930"/>
    <d v="2014-07-24T00:00:00"/>
    <s v="Standard Class"/>
    <x v="277"/>
    <s v="Seth Vernon"/>
    <x v="0"/>
    <s v="United States"/>
    <s v="Philadelphia"/>
    <x v="9"/>
    <n v="19134"/>
    <x v="3"/>
    <x v="474"/>
    <x v="0"/>
    <x v="1"/>
    <x v="470"/>
    <n v="198.744"/>
    <n v="4"/>
    <n v="0.3"/>
    <n v="-14.195999999999984"/>
  </r>
  <r>
    <n v="7045"/>
    <x v="3496"/>
    <x v="3"/>
    <x v="930"/>
    <d v="2014-07-24T00:00:00"/>
    <s v="Standard Class"/>
    <x v="277"/>
    <s v="Seth Vernon"/>
    <x v="0"/>
    <s v="United States"/>
    <s v="Philadelphia"/>
    <x v="9"/>
    <n v="19134"/>
    <x v="3"/>
    <x v="1322"/>
    <x v="1"/>
    <x v="14"/>
    <x v="1299"/>
    <n v="9.1840000000000011"/>
    <n v="2"/>
    <n v="0.2"/>
    <n v="1.1479999999999988"/>
  </r>
  <r>
    <n v="7046"/>
    <x v="3497"/>
    <x v="0"/>
    <x v="54"/>
    <d v="2013-11-10T00:00:00"/>
    <s v="Standard Class"/>
    <x v="601"/>
    <s v="Patrick Jones"/>
    <x v="1"/>
    <s v="United States"/>
    <s v="Dallas"/>
    <x v="5"/>
    <n v="75217"/>
    <x v="2"/>
    <x v="1215"/>
    <x v="1"/>
    <x v="10"/>
    <x v="1190"/>
    <n v="9.2480000000000011"/>
    <n v="2"/>
    <n v="0.2"/>
    <n v="3.3524000000000003"/>
  </r>
  <r>
    <n v="7047"/>
    <x v="3498"/>
    <x v="2"/>
    <x v="918"/>
    <d v="2011-04-12T00:00:00"/>
    <s v="Standard Class"/>
    <x v="134"/>
    <s v="Nathan Mautz"/>
    <x v="2"/>
    <s v="United States"/>
    <s v="Concord"/>
    <x v="1"/>
    <n v="94521"/>
    <x v="1"/>
    <x v="209"/>
    <x v="0"/>
    <x v="3"/>
    <x v="208"/>
    <n v="99.591999999999999"/>
    <n v="1"/>
    <n v="0.2"/>
    <n v="2.4897999999999989"/>
  </r>
  <r>
    <n v="7048"/>
    <x v="3498"/>
    <x v="2"/>
    <x v="918"/>
    <d v="2011-04-12T00:00:00"/>
    <s v="Standard Class"/>
    <x v="134"/>
    <s v="Nathan Mautz"/>
    <x v="2"/>
    <s v="United States"/>
    <s v="Concord"/>
    <x v="1"/>
    <n v="94521"/>
    <x v="1"/>
    <x v="295"/>
    <x v="2"/>
    <x v="11"/>
    <x v="292"/>
    <n v="399.96"/>
    <n v="4"/>
    <n v="0"/>
    <n v="139.98599999999999"/>
  </r>
  <r>
    <n v="7049"/>
    <x v="3499"/>
    <x v="0"/>
    <x v="1041"/>
    <d v="2013-08-17T00:00:00"/>
    <s v="First Class"/>
    <x v="309"/>
    <s v="Toby Ritter"/>
    <x v="0"/>
    <s v="United States"/>
    <s v="Nashville"/>
    <x v="18"/>
    <n v="37211"/>
    <x v="0"/>
    <x v="1553"/>
    <x v="1"/>
    <x v="10"/>
    <x v="1532"/>
    <n v="15.552000000000003"/>
    <n v="3"/>
    <n v="0.2"/>
    <n v="5.4432"/>
  </r>
  <r>
    <n v="7050"/>
    <x v="3500"/>
    <x v="2"/>
    <x v="794"/>
    <d v="2011-09-30T00:00:00"/>
    <s v="Standard Class"/>
    <x v="593"/>
    <s v="Barry Franz"/>
    <x v="2"/>
    <s v="United States"/>
    <s v="Aurora"/>
    <x v="22"/>
    <n v="80013"/>
    <x v="1"/>
    <x v="1583"/>
    <x v="1"/>
    <x v="6"/>
    <x v="1565"/>
    <n v="14.576000000000001"/>
    <n v="2"/>
    <n v="0.2"/>
    <n v="2.3685999999999989"/>
  </r>
  <r>
    <n v="7051"/>
    <x v="3501"/>
    <x v="0"/>
    <x v="25"/>
    <d v="2013-12-12T00:00:00"/>
    <s v="Same Day"/>
    <x v="576"/>
    <s v="William Brown"/>
    <x v="0"/>
    <s v="United States"/>
    <s v="Anaheim"/>
    <x v="1"/>
    <n v="92804"/>
    <x v="1"/>
    <x v="270"/>
    <x v="1"/>
    <x v="8"/>
    <x v="267"/>
    <n v="209.60000000000002"/>
    <n v="5"/>
    <n v="0.2"/>
    <n v="68.11999999999999"/>
  </r>
  <r>
    <n v="7052"/>
    <x v="3501"/>
    <x v="0"/>
    <x v="25"/>
    <d v="2013-12-12T00:00:00"/>
    <s v="Same Day"/>
    <x v="576"/>
    <s v="William Brown"/>
    <x v="0"/>
    <s v="United States"/>
    <s v="Anaheim"/>
    <x v="1"/>
    <n v="92804"/>
    <x v="1"/>
    <x v="1759"/>
    <x v="1"/>
    <x v="6"/>
    <x v="1739"/>
    <n v="23.32"/>
    <n v="2"/>
    <n v="0"/>
    <n v="6.0632000000000019"/>
  </r>
  <r>
    <n v="7053"/>
    <x v="3501"/>
    <x v="0"/>
    <x v="25"/>
    <d v="2013-12-12T00:00:00"/>
    <s v="Same Day"/>
    <x v="576"/>
    <s v="William Brown"/>
    <x v="0"/>
    <s v="United States"/>
    <s v="Anaheim"/>
    <x v="1"/>
    <n v="92804"/>
    <x v="1"/>
    <x v="1174"/>
    <x v="1"/>
    <x v="10"/>
    <x v="1151"/>
    <n v="30.98"/>
    <n v="1"/>
    <n v="0"/>
    <n v="13.940999999999999"/>
  </r>
  <r>
    <n v="7054"/>
    <x v="3501"/>
    <x v="0"/>
    <x v="25"/>
    <d v="2013-12-12T00:00:00"/>
    <s v="Same Day"/>
    <x v="576"/>
    <s v="William Brown"/>
    <x v="0"/>
    <s v="United States"/>
    <s v="Anaheim"/>
    <x v="1"/>
    <n v="92804"/>
    <x v="1"/>
    <x v="632"/>
    <x v="2"/>
    <x v="11"/>
    <x v="626"/>
    <n v="119.96"/>
    <n v="4"/>
    <n v="0"/>
    <n v="25.191599999999994"/>
  </r>
  <r>
    <n v="7055"/>
    <x v="3501"/>
    <x v="0"/>
    <x v="25"/>
    <d v="2013-12-12T00:00:00"/>
    <s v="Same Day"/>
    <x v="576"/>
    <s v="William Brown"/>
    <x v="0"/>
    <s v="United States"/>
    <s v="Anaheim"/>
    <x v="1"/>
    <n v="92804"/>
    <x v="1"/>
    <x v="1209"/>
    <x v="0"/>
    <x v="1"/>
    <x v="1185"/>
    <n v="363.92"/>
    <n v="5"/>
    <n v="0.2"/>
    <n v="-31.843000000000018"/>
  </r>
  <r>
    <n v="7056"/>
    <x v="3501"/>
    <x v="0"/>
    <x v="25"/>
    <d v="2013-12-12T00:00:00"/>
    <s v="Same Day"/>
    <x v="576"/>
    <s v="William Brown"/>
    <x v="0"/>
    <s v="United States"/>
    <s v="Anaheim"/>
    <x v="1"/>
    <n v="92804"/>
    <x v="1"/>
    <x v="528"/>
    <x v="1"/>
    <x v="8"/>
    <x v="523"/>
    <n v="35.808"/>
    <n v="3"/>
    <n v="0.2"/>
    <n v="11.189999999999996"/>
  </r>
  <r>
    <n v="7057"/>
    <x v="3501"/>
    <x v="0"/>
    <x v="25"/>
    <d v="2013-12-12T00:00:00"/>
    <s v="Same Day"/>
    <x v="576"/>
    <s v="William Brown"/>
    <x v="0"/>
    <s v="United States"/>
    <s v="Anaheim"/>
    <x v="1"/>
    <n v="92804"/>
    <x v="1"/>
    <x v="822"/>
    <x v="1"/>
    <x v="8"/>
    <x v="810"/>
    <n v="122.688"/>
    <n v="9"/>
    <n v="0.2"/>
    <n v="39.873599999999982"/>
  </r>
  <r>
    <n v="7058"/>
    <x v="3501"/>
    <x v="0"/>
    <x v="25"/>
    <d v="2013-12-12T00:00:00"/>
    <s v="Same Day"/>
    <x v="576"/>
    <s v="William Brown"/>
    <x v="0"/>
    <s v="United States"/>
    <s v="Anaheim"/>
    <x v="1"/>
    <n v="92804"/>
    <x v="1"/>
    <x v="898"/>
    <x v="0"/>
    <x v="3"/>
    <x v="882"/>
    <n v="892.13600000000008"/>
    <n v="7"/>
    <n v="0.2"/>
    <n v="111.51699999999991"/>
  </r>
  <r>
    <n v="7059"/>
    <x v="3501"/>
    <x v="0"/>
    <x v="25"/>
    <d v="2013-12-12T00:00:00"/>
    <s v="Same Day"/>
    <x v="576"/>
    <s v="William Brown"/>
    <x v="0"/>
    <s v="United States"/>
    <s v="Anaheim"/>
    <x v="1"/>
    <n v="92804"/>
    <x v="1"/>
    <x v="1764"/>
    <x v="1"/>
    <x v="4"/>
    <x v="1744"/>
    <n v="50.22"/>
    <n v="3"/>
    <n v="0"/>
    <n v="2.0087999999999973"/>
  </r>
  <r>
    <n v="7060"/>
    <x v="3501"/>
    <x v="0"/>
    <x v="25"/>
    <d v="2013-12-12T00:00:00"/>
    <s v="Same Day"/>
    <x v="576"/>
    <s v="William Brown"/>
    <x v="0"/>
    <s v="United States"/>
    <s v="Anaheim"/>
    <x v="1"/>
    <n v="92804"/>
    <x v="1"/>
    <x v="586"/>
    <x v="1"/>
    <x v="9"/>
    <x v="581"/>
    <n v="83.42"/>
    <n v="2"/>
    <n v="0"/>
    <n v="24.191799999999994"/>
  </r>
  <r>
    <n v="7061"/>
    <x v="3501"/>
    <x v="0"/>
    <x v="25"/>
    <d v="2013-12-12T00:00:00"/>
    <s v="Same Day"/>
    <x v="576"/>
    <s v="William Brown"/>
    <x v="0"/>
    <s v="United States"/>
    <s v="Anaheim"/>
    <x v="1"/>
    <n v="92804"/>
    <x v="1"/>
    <x v="1812"/>
    <x v="1"/>
    <x v="8"/>
    <x v="1793"/>
    <n v="5.8719999999999999"/>
    <n v="2"/>
    <n v="0.2"/>
    <n v="2.1286"/>
  </r>
  <r>
    <n v="7062"/>
    <x v="3502"/>
    <x v="1"/>
    <x v="302"/>
    <d v="2012-02-05T00:00:00"/>
    <s v="Second Class"/>
    <x v="175"/>
    <s v="Ken Heidel"/>
    <x v="1"/>
    <s v="United States"/>
    <s v="Pleasant Grove"/>
    <x v="7"/>
    <n v="84062"/>
    <x v="1"/>
    <x v="881"/>
    <x v="1"/>
    <x v="8"/>
    <x v="866"/>
    <n v="12.144"/>
    <n v="3"/>
    <n v="0.2"/>
    <n v="4.0985999999999994"/>
  </r>
  <r>
    <n v="7063"/>
    <x v="3503"/>
    <x v="0"/>
    <x v="723"/>
    <d v="2014-01-01T00:00:00"/>
    <s v="Second Class"/>
    <x v="107"/>
    <s v="Ken Lonsdale"/>
    <x v="0"/>
    <s v="United States"/>
    <s v="Springfield"/>
    <x v="21"/>
    <n v="97477"/>
    <x v="1"/>
    <x v="1758"/>
    <x v="1"/>
    <x v="12"/>
    <x v="1702"/>
    <n v="27.792000000000002"/>
    <n v="3"/>
    <n v="0.2"/>
    <n v="10.422000000000001"/>
  </r>
  <r>
    <n v="7064"/>
    <x v="3504"/>
    <x v="3"/>
    <x v="515"/>
    <d v="2014-09-06T00:00:00"/>
    <s v="Standard Class"/>
    <x v="450"/>
    <s v="Michael Granlund"/>
    <x v="2"/>
    <s v="United States"/>
    <s v="Salem"/>
    <x v="21"/>
    <n v="97301"/>
    <x v="1"/>
    <x v="1562"/>
    <x v="1"/>
    <x v="14"/>
    <x v="1544"/>
    <n v="6.2080000000000002"/>
    <n v="2"/>
    <n v="0.2"/>
    <n v="0.69839999999999902"/>
  </r>
  <r>
    <n v="7065"/>
    <x v="3505"/>
    <x v="3"/>
    <x v="1144"/>
    <d v="2014-02-10T00:00:00"/>
    <s v="Standard Class"/>
    <x v="282"/>
    <s v="Jay Fein"/>
    <x v="0"/>
    <s v="United States"/>
    <s v="Rochester"/>
    <x v="15"/>
    <n v="14609"/>
    <x v="3"/>
    <x v="930"/>
    <x v="1"/>
    <x v="9"/>
    <x v="914"/>
    <n v="32.67"/>
    <n v="3"/>
    <n v="0"/>
    <n v="8.4942000000000011"/>
  </r>
  <r>
    <n v="7066"/>
    <x v="3506"/>
    <x v="2"/>
    <x v="776"/>
    <d v="2011-12-08T00:00:00"/>
    <s v="First Class"/>
    <x v="276"/>
    <s v="Roland Schwarz"/>
    <x v="1"/>
    <s v="United States"/>
    <s v="Los Angeles"/>
    <x v="1"/>
    <n v="90008"/>
    <x v="1"/>
    <x v="734"/>
    <x v="1"/>
    <x v="4"/>
    <x v="726"/>
    <n v="1261.33"/>
    <n v="7"/>
    <n v="0"/>
    <n v="327.94580000000002"/>
  </r>
  <r>
    <n v="7067"/>
    <x v="3507"/>
    <x v="0"/>
    <x v="198"/>
    <d v="2013-06-04T00:00:00"/>
    <s v="Standard Class"/>
    <x v="644"/>
    <s v="Nancy Lomonaco"/>
    <x v="2"/>
    <s v="United States"/>
    <s v="Los Angeles"/>
    <x v="1"/>
    <n v="90049"/>
    <x v="1"/>
    <x v="1434"/>
    <x v="1"/>
    <x v="10"/>
    <x v="1413"/>
    <n v="38.880000000000003"/>
    <n v="6"/>
    <n v="0"/>
    <n v="18.662400000000002"/>
  </r>
  <r>
    <n v="7068"/>
    <x v="3508"/>
    <x v="0"/>
    <x v="206"/>
    <d v="2013-05-27T00:00:00"/>
    <s v="Standard Class"/>
    <x v="155"/>
    <s v="Alejandro Savely"/>
    <x v="1"/>
    <s v="United States"/>
    <s v="Dallas"/>
    <x v="5"/>
    <n v="75081"/>
    <x v="2"/>
    <x v="185"/>
    <x v="1"/>
    <x v="8"/>
    <x v="184"/>
    <n v="1.9639999999999995"/>
    <n v="2"/>
    <n v="0.8"/>
    <n v="-3.2406000000000006"/>
  </r>
  <r>
    <n v="7069"/>
    <x v="3508"/>
    <x v="0"/>
    <x v="206"/>
    <d v="2013-05-27T00:00:00"/>
    <s v="Standard Class"/>
    <x v="155"/>
    <s v="Alejandro Savely"/>
    <x v="1"/>
    <s v="United States"/>
    <s v="Dallas"/>
    <x v="5"/>
    <n v="75081"/>
    <x v="2"/>
    <x v="693"/>
    <x v="1"/>
    <x v="10"/>
    <x v="686"/>
    <n v="82.656000000000006"/>
    <n v="9"/>
    <n v="0.2"/>
    <n v="30.996000000000002"/>
  </r>
  <r>
    <n v="7070"/>
    <x v="3509"/>
    <x v="2"/>
    <x v="128"/>
    <d v="2011-08-14T00:00:00"/>
    <s v="Standard Class"/>
    <x v="421"/>
    <s v="Gene McClure"/>
    <x v="0"/>
    <s v="United States"/>
    <s v="Fresno"/>
    <x v="1"/>
    <n v="93727"/>
    <x v="1"/>
    <x v="457"/>
    <x v="1"/>
    <x v="10"/>
    <x v="453"/>
    <n v="5.98"/>
    <n v="1"/>
    <n v="0"/>
    <n v="2.6909999999999998"/>
  </r>
  <r>
    <n v="7071"/>
    <x v="3510"/>
    <x v="0"/>
    <x v="64"/>
    <d v="2013-09-11T00:00:00"/>
    <s v="Second Class"/>
    <x v="711"/>
    <s v="Stephanie Ulpright"/>
    <x v="2"/>
    <s v="United States"/>
    <s v="Chicago"/>
    <x v="10"/>
    <n v="60653"/>
    <x v="2"/>
    <x v="609"/>
    <x v="1"/>
    <x v="10"/>
    <x v="604"/>
    <n v="9.2480000000000011"/>
    <n v="2"/>
    <n v="0.2"/>
    <n v="3.3524000000000003"/>
  </r>
  <r>
    <n v="7072"/>
    <x v="3511"/>
    <x v="0"/>
    <x v="310"/>
    <d v="2013-07-29T00:00:00"/>
    <s v="Standard Class"/>
    <x v="237"/>
    <s v="Chloris Kastensmidt"/>
    <x v="0"/>
    <s v="United States"/>
    <s v="Mcallen"/>
    <x v="5"/>
    <n v="78501"/>
    <x v="2"/>
    <x v="1477"/>
    <x v="1"/>
    <x v="6"/>
    <x v="1455"/>
    <n v="4.4479999999999995"/>
    <n v="2"/>
    <n v="0.2"/>
    <n v="0.3335999999999999"/>
  </r>
  <r>
    <n v="7073"/>
    <x v="3511"/>
    <x v="0"/>
    <x v="310"/>
    <d v="2013-07-29T00:00:00"/>
    <s v="Standard Class"/>
    <x v="237"/>
    <s v="Chloris Kastensmidt"/>
    <x v="0"/>
    <s v="United States"/>
    <s v="Mcallen"/>
    <x v="5"/>
    <n v="78501"/>
    <x v="2"/>
    <x v="1114"/>
    <x v="1"/>
    <x v="10"/>
    <x v="1094"/>
    <n v="5.1840000000000011"/>
    <n v="1"/>
    <n v="0.2"/>
    <n v="1.8144"/>
  </r>
  <r>
    <n v="7074"/>
    <x v="3511"/>
    <x v="0"/>
    <x v="310"/>
    <d v="2013-07-29T00:00:00"/>
    <s v="Standard Class"/>
    <x v="237"/>
    <s v="Chloris Kastensmidt"/>
    <x v="0"/>
    <s v="United States"/>
    <s v="Mcallen"/>
    <x v="5"/>
    <n v="78501"/>
    <x v="2"/>
    <x v="399"/>
    <x v="1"/>
    <x v="6"/>
    <x v="395"/>
    <n v="175.92"/>
    <n v="5"/>
    <n v="0.2"/>
    <n v="15.393000000000008"/>
  </r>
  <r>
    <n v="7075"/>
    <x v="3511"/>
    <x v="0"/>
    <x v="310"/>
    <d v="2013-07-29T00:00:00"/>
    <s v="Standard Class"/>
    <x v="237"/>
    <s v="Chloris Kastensmidt"/>
    <x v="0"/>
    <s v="United States"/>
    <s v="Mcallen"/>
    <x v="5"/>
    <n v="78501"/>
    <x v="2"/>
    <x v="990"/>
    <x v="1"/>
    <x v="8"/>
    <x v="302"/>
    <n v="4.7519999999999989"/>
    <n v="4"/>
    <n v="0.8"/>
    <n v="-8.3160000000000025"/>
  </r>
  <r>
    <n v="7076"/>
    <x v="3511"/>
    <x v="0"/>
    <x v="310"/>
    <d v="2013-07-29T00:00:00"/>
    <s v="Standard Class"/>
    <x v="237"/>
    <s v="Chloris Kastensmidt"/>
    <x v="0"/>
    <s v="United States"/>
    <s v="Mcallen"/>
    <x v="5"/>
    <n v="78501"/>
    <x v="2"/>
    <x v="1059"/>
    <x v="1"/>
    <x v="14"/>
    <x v="1039"/>
    <n v="13.344000000000001"/>
    <n v="2"/>
    <n v="0.2"/>
    <n v="1.0007999999999999"/>
  </r>
  <r>
    <n v="7077"/>
    <x v="3512"/>
    <x v="0"/>
    <x v="536"/>
    <d v="2013-05-18T00:00:00"/>
    <s v="Standard Class"/>
    <x v="758"/>
    <s v="Jill Matthias"/>
    <x v="0"/>
    <s v="United States"/>
    <s v="Seattle"/>
    <x v="4"/>
    <n v="98105"/>
    <x v="1"/>
    <x v="598"/>
    <x v="1"/>
    <x v="12"/>
    <x v="593"/>
    <n v="54.900000000000006"/>
    <n v="5"/>
    <n v="0"/>
    <n v="26.901000000000003"/>
  </r>
  <r>
    <n v="7078"/>
    <x v="3513"/>
    <x v="0"/>
    <x v="476"/>
    <d v="2013-09-07T00:00:00"/>
    <s v="Standard Class"/>
    <x v="555"/>
    <s v="Joe Elijah"/>
    <x v="0"/>
    <s v="United States"/>
    <s v="Charlotte"/>
    <x v="3"/>
    <n v="28205"/>
    <x v="0"/>
    <x v="634"/>
    <x v="1"/>
    <x v="8"/>
    <x v="628"/>
    <n v="22.911000000000005"/>
    <n v="7"/>
    <n v="0.7"/>
    <n v="-17.565099999999994"/>
  </r>
  <r>
    <n v="7079"/>
    <x v="3513"/>
    <x v="0"/>
    <x v="476"/>
    <d v="2013-09-07T00:00:00"/>
    <s v="Standard Class"/>
    <x v="555"/>
    <s v="Joe Elijah"/>
    <x v="0"/>
    <s v="United States"/>
    <s v="Charlotte"/>
    <x v="3"/>
    <n v="28205"/>
    <x v="0"/>
    <x v="1428"/>
    <x v="1"/>
    <x v="9"/>
    <x v="1407"/>
    <n v="309.45600000000002"/>
    <n v="9"/>
    <n v="0.2"/>
    <n v="34.813799999999944"/>
  </r>
  <r>
    <n v="7080"/>
    <x v="3513"/>
    <x v="0"/>
    <x v="476"/>
    <d v="2013-09-07T00:00:00"/>
    <s v="Standard Class"/>
    <x v="555"/>
    <s v="Joe Elijah"/>
    <x v="0"/>
    <s v="United States"/>
    <s v="Charlotte"/>
    <x v="3"/>
    <n v="28205"/>
    <x v="0"/>
    <x v="487"/>
    <x v="1"/>
    <x v="6"/>
    <x v="482"/>
    <n v="19.456000000000003"/>
    <n v="4"/>
    <n v="0.2"/>
    <n v="3.4047999999999981"/>
  </r>
  <r>
    <n v="7081"/>
    <x v="3513"/>
    <x v="0"/>
    <x v="476"/>
    <d v="2013-09-07T00:00:00"/>
    <s v="Standard Class"/>
    <x v="555"/>
    <s v="Joe Elijah"/>
    <x v="0"/>
    <s v="United States"/>
    <s v="Charlotte"/>
    <x v="3"/>
    <n v="28205"/>
    <x v="0"/>
    <x v="114"/>
    <x v="0"/>
    <x v="3"/>
    <x v="114"/>
    <n v="472.51800000000003"/>
    <n v="3"/>
    <n v="0.4"/>
    <n v="-149.63070000000005"/>
  </r>
  <r>
    <n v="7082"/>
    <x v="3513"/>
    <x v="0"/>
    <x v="476"/>
    <d v="2013-09-07T00:00:00"/>
    <s v="Standard Class"/>
    <x v="555"/>
    <s v="Joe Elijah"/>
    <x v="0"/>
    <s v="United States"/>
    <s v="Charlotte"/>
    <x v="3"/>
    <n v="28205"/>
    <x v="0"/>
    <x v="695"/>
    <x v="2"/>
    <x v="11"/>
    <x v="1053"/>
    <n v="1012.6800000000001"/>
    <n v="3"/>
    <n v="0.2"/>
    <n v="303.80400000000003"/>
  </r>
  <r>
    <n v="7083"/>
    <x v="3513"/>
    <x v="0"/>
    <x v="476"/>
    <d v="2013-09-07T00:00:00"/>
    <s v="Standard Class"/>
    <x v="555"/>
    <s v="Joe Elijah"/>
    <x v="0"/>
    <s v="United States"/>
    <s v="Charlotte"/>
    <x v="3"/>
    <n v="28205"/>
    <x v="0"/>
    <x v="1426"/>
    <x v="1"/>
    <x v="8"/>
    <x v="1405"/>
    <n v="17.220000000000006"/>
    <n v="5"/>
    <n v="0.7"/>
    <n v="-12.628"/>
  </r>
  <r>
    <n v="7084"/>
    <x v="3514"/>
    <x v="3"/>
    <x v="246"/>
    <d v="2014-07-26T00:00:00"/>
    <s v="Second Class"/>
    <x v="255"/>
    <s v="Anthony Rawles"/>
    <x v="1"/>
    <s v="United States"/>
    <s v="Concord"/>
    <x v="1"/>
    <n v="94521"/>
    <x v="1"/>
    <x v="1273"/>
    <x v="1"/>
    <x v="6"/>
    <x v="1249"/>
    <n v="3.52"/>
    <n v="2"/>
    <n v="0"/>
    <n v="1.6896"/>
  </r>
  <r>
    <n v="7085"/>
    <x v="3514"/>
    <x v="3"/>
    <x v="246"/>
    <d v="2014-07-26T00:00:00"/>
    <s v="Second Class"/>
    <x v="255"/>
    <s v="Anthony Rawles"/>
    <x v="1"/>
    <s v="United States"/>
    <s v="Concord"/>
    <x v="1"/>
    <n v="94521"/>
    <x v="1"/>
    <x v="944"/>
    <x v="2"/>
    <x v="7"/>
    <x v="928"/>
    <n v="1626.1920000000002"/>
    <n v="9"/>
    <n v="0.2"/>
    <n v="121.96440000000001"/>
  </r>
  <r>
    <n v="7086"/>
    <x v="3515"/>
    <x v="3"/>
    <x v="145"/>
    <d v="2014-09-29T00:00:00"/>
    <s v="First Class"/>
    <x v="340"/>
    <s v="Adam Hart"/>
    <x v="1"/>
    <s v="United States"/>
    <s v="Chester"/>
    <x v="9"/>
    <n v="19013"/>
    <x v="3"/>
    <x v="1547"/>
    <x v="1"/>
    <x v="8"/>
    <x v="1526"/>
    <n v="8.5950000000000024"/>
    <n v="5"/>
    <n v="0.7"/>
    <n v="-6.3030000000000008"/>
  </r>
  <r>
    <n v="7087"/>
    <x v="3515"/>
    <x v="3"/>
    <x v="145"/>
    <d v="2014-09-29T00:00:00"/>
    <s v="First Class"/>
    <x v="340"/>
    <s v="Adam Hart"/>
    <x v="1"/>
    <s v="United States"/>
    <s v="Chester"/>
    <x v="9"/>
    <n v="19013"/>
    <x v="3"/>
    <x v="1420"/>
    <x v="1"/>
    <x v="14"/>
    <x v="1399"/>
    <n v="190.89600000000002"/>
    <n v="2"/>
    <n v="0.2"/>
    <n v="-42.951599999999999"/>
  </r>
  <r>
    <n v="7088"/>
    <x v="3516"/>
    <x v="3"/>
    <x v="646"/>
    <d v="2014-08-07T00:00:00"/>
    <s v="Second Class"/>
    <x v="654"/>
    <s v="George Ashbrook"/>
    <x v="0"/>
    <s v="United States"/>
    <s v="Los Angeles"/>
    <x v="1"/>
    <n v="90004"/>
    <x v="1"/>
    <x v="1291"/>
    <x v="1"/>
    <x v="4"/>
    <x v="1268"/>
    <n v="99.87"/>
    <n v="3"/>
    <n v="0"/>
    <n v="23.968799999999998"/>
  </r>
  <r>
    <n v="7089"/>
    <x v="3517"/>
    <x v="1"/>
    <x v="969"/>
    <d v="2012-10-27T00:00:00"/>
    <s v="Second Class"/>
    <x v="226"/>
    <s v="Jennifer Ferguson"/>
    <x v="0"/>
    <s v="United States"/>
    <s v="Sparks"/>
    <x v="33"/>
    <n v="89431"/>
    <x v="1"/>
    <x v="1041"/>
    <x v="1"/>
    <x v="6"/>
    <x v="1021"/>
    <n v="79.36"/>
    <n v="4"/>
    <n v="0"/>
    <n v="23.807999999999993"/>
  </r>
  <r>
    <n v="7090"/>
    <x v="3518"/>
    <x v="3"/>
    <x v="140"/>
    <d v="2014-06-20T00:00:00"/>
    <s v="Second Class"/>
    <x v="120"/>
    <s v="Kristen Hastings"/>
    <x v="1"/>
    <s v="United States"/>
    <s v="Los Angeles"/>
    <x v="1"/>
    <n v="90032"/>
    <x v="1"/>
    <x v="1187"/>
    <x v="2"/>
    <x v="7"/>
    <x v="1164"/>
    <n v="119.96"/>
    <n v="1"/>
    <n v="0.2"/>
    <n v="7.4974999999999987"/>
  </r>
  <r>
    <n v="7091"/>
    <x v="3519"/>
    <x v="1"/>
    <x v="1145"/>
    <d v="2012-01-13T00:00:00"/>
    <s v="Standard Class"/>
    <x v="530"/>
    <s v="Craig Carroll"/>
    <x v="0"/>
    <s v="United States"/>
    <s v="Henderson"/>
    <x v="0"/>
    <n v="42420"/>
    <x v="0"/>
    <x v="258"/>
    <x v="1"/>
    <x v="10"/>
    <x v="33"/>
    <n v="106.32"/>
    <n v="3"/>
    <n v="0"/>
    <n v="49.970399999999991"/>
  </r>
  <r>
    <n v="7092"/>
    <x v="3519"/>
    <x v="1"/>
    <x v="1145"/>
    <d v="2012-01-13T00:00:00"/>
    <s v="Standard Class"/>
    <x v="530"/>
    <s v="Craig Carroll"/>
    <x v="0"/>
    <s v="United States"/>
    <s v="Henderson"/>
    <x v="0"/>
    <n v="42420"/>
    <x v="0"/>
    <x v="1309"/>
    <x v="1"/>
    <x v="9"/>
    <x v="1285"/>
    <n v="163.44"/>
    <n v="3"/>
    <n v="0"/>
    <n v="45.763200000000012"/>
  </r>
  <r>
    <n v="7093"/>
    <x v="3519"/>
    <x v="1"/>
    <x v="1145"/>
    <d v="2012-01-13T00:00:00"/>
    <s v="Standard Class"/>
    <x v="530"/>
    <s v="Craig Carroll"/>
    <x v="0"/>
    <s v="United States"/>
    <s v="Henderson"/>
    <x v="0"/>
    <n v="42420"/>
    <x v="0"/>
    <x v="1394"/>
    <x v="1"/>
    <x v="6"/>
    <x v="1371"/>
    <n v="42.76"/>
    <n v="2"/>
    <n v="0"/>
    <n v="11.117599999999999"/>
  </r>
  <r>
    <n v="7094"/>
    <x v="3519"/>
    <x v="1"/>
    <x v="1145"/>
    <d v="2012-01-13T00:00:00"/>
    <s v="Standard Class"/>
    <x v="530"/>
    <s v="Craig Carroll"/>
    <x v="0"/>
    <s v="United States"/>
    <s v="Henderson"/>
    <x v="0"/>
    <n v="42420"/>
    <x v="0"/>
    <x v="1540"/>
    <x v="1"/>
    <x v="10"/>
    <x v="1519"/>
    <n v="51.550000000000004"/>
    <n v="5"/>
    <n v="0"/>
    <n v="24.2285"/>
  </r>
  <r>
    <n v="7095"/>
    <x v="3520"/>
    <x v="1"/>
    <x v="97"/>
    <d v="2012-02-13T00:00:00"/>
    <s v="Second Class"/>
    <x v="535"/>
    <s v="Jill Fjeld"/>
    <x v="0"/>
    <s v="United States"/>
    <s v="Decatur"/>
    <x v="10"/>
    <n v="62521"/>
    <x v="2"/>
    <x v="295"/>
    <x v="2"/>
    <x v="11"/>
    <x v="292"/>
    <n v="479.952"/>
    <n v="6"/>
    <n v="0.2"/>
    <n v="89.990999999999985"/>
  </r>
  <r>
    <n v="7096"/>
    <x v="3521"/>
    <x v="0"/>
    <x v="1146"/>
    <d v="2013-08-21T00:00:00"/>
    <s v="First Class"/>
    <x v="261"/>
    <s v="Resi Pölking"/>
    <x v="0"/>
    <s v="United States"/>
    <s v="New York City"/>
    <x v="15"/>
    <n v="10009"/>
    <x v="3"/>
    <x v="997"/>
    <x v="1"/>
    <x v="8"/>
    <x v="980"/>
    <n v="146.68799999999999"/>
    <n v="6"/>
    <n v="0.2"/>
    <n v="55.007999999999996"/>
  </r>
  <r>
    <n v="7097"/>
    <x v="3521"/>
    <x v="0"/>
    <x v="1146"/>
    <d v="2013-08-21T00:00:00"/>
    <s v="First Class"/>
    <x v="261"/>
    <s v="Resi Pölking"/>
    <x v="0"/>
    <s v="United States"/>
    <s v="New York City"/>
    <x v="15"/>
    <n v="10009"/>
    <x v="3"/>
    <x v="1591"/>
    <x v="1"/>
    <x v="8"/>
    <x v="1574"/>
    <n v="276.78400000000005"/>
    <n v="2"/>
    <n v="0.2"/>
    <n v="89.954799999999992"/>
  </r>
  <r>
    <n v="7098"/>
    <x v="3521"/>
    <x v="0"/>
    <x v="1146"/>
    <d v="2013-08-21T00:00:00"/>
    <s v="First Class"/>
    <x v="261"/>
    <s v="Resi Pölking"/>
    <x v="0"/>
    <s v="United States"/>
    <s v="New York City"/>
    <x v="15"/>
    <n v="10009"/>
    <x v="3"/>
    <x v="858"/>
    <x v="1"/>
    <x v="8"/>
    <x v="844"/>
    <n v="25.32"/>
    <n v="5"/>
    <n v="0.2"/>
    <n v="9.1785000000000014"/>
  </r>
  <r>
    <n v="7099"/>
    <x v="3522"/>
    <x v="3"/>
    <x v="44"/>
    <d v="2014-11-11T00:00:00"/>
    <s v="Standard Class"/>
    <x v="263"/>
    <s v="Carol Darley"/>
    <x v="0"/>
    <s v="United States"/>
    <s v="New York City"/>
    <x v="15"/>
    <n v="10011"/>
    <x v="3"/>
    <x v="1733"/>
    <x v="1"/>
    <x v="10"/>
    <x v="1712"/>
    <n v="318.95999999999998"/>
    <n v="9"/>
    <n v="0"/>
    <n v="149.91119999999998"/>
  </r>
  <r>
    <n v="7100"/>
    <x v="3523"/>
    <x v="1"/>
    <x v="207"/>
    <d v="2012-12-30T00:00:00"/>
    <s v="Second Class"/>
    <x v="650"/>
    <s v="David Flashing"/>
    <x v="0"/>
    <s v="United States"/>
    <s v="New York City"/>
    <x v="15"/>
    <n v="10009"/>
    <x v="3"/>
    <x v="1733"/>
    <x v="1"/>
    <x v="10"/>
    <x v="1712"/>
    <n v="212.64"/>
    <n v="6"/>
    <n v="0"/>
    <n v="99.940799999999982"/>
  </r>
  <r>
    <n v="7101"/>
    <x v="3524"/>
    <x v="2"/>
    <x v="533"/>
    <d v="2011-11-28T00:00:00"/>
    <s v="Standard Class"/>
    <x v="325"/>
    <s v="Sally Matthias"/>
    <x v="0"/>
    <s v="United States"/>
    <s v="Scottsdale"/>
    <x v="16"/>
    <n v="85254"/>
    <x v="1"/>
    <x v="1170"/>
    <x v="1"/>
    <x v="12"/>
    <x v="33"/>
    <n v="23.472000000000001"/>
    <n v="3"/>
    <n v="0.2"/>
    <n v="8.8019999999999978"/>
  </r>
  <r>
    <n v="7102"/>
    <x v="3525"/>
    <x v="0"/>
    <x v="1147"/>
    <d v="2013-08-06T00:00:00"/>
    <s v="Second Class"/>
    <x v="737"/>
    <s v="Susan Gilcrest"/>
    <x v="1"/>
    <s v="United States"/>
    <s v="Amarillo"/>
    <x v="5"/>
    <n v="79109"/>
    <x v="2"/>
    <x v="33"/>
    <x v="1"/>
    <x v="10"/>
    <x v="33"/>
    <n v="19.648"/>
    <n v="2"/>
    <n v="0.2"/>
    <n v="6.6311999999999989"/>
  </r>
  <r>
    <n v="7103"/>
    <x v="3526"/>
    <x v="2"/>
    <x v="158"/>
    <d v="2011-09-24T00:00:00"/>
    <s v="First Class"/>
    <x v="405"/>
    <s v="Larry Hughes"/>
    <x v="0"/>
    <s v="United States"/>
    <s v="Philadelphia"/>
    <x v="9"/>
    <n v="19140"/>
    <x v="3"/>
    <x v="347"/>
    <x v="1"/>
    <x v="8"/>
    <x v="343"/>
    <n v="6.5700000000000012"/>
    <n v="3"/>
    <n v="0.7"/>
    <n v="-5.036999999999999"/>
  </r>
  <r>
    <n v="7104"/>
    <x v="3527"/>
    <x v="3"/>
    <x v="507"/>
    <d v="2014-09-09T00:00:00"/>
    <s v="Standard Class"/>
    <x v="412"/>
    <s v="Eva Jacobs"/>
    <x v="0"/>
    <s v="United States"/>
    <s v="Santa Ana"/>
    <x v="1"/>
    <n v="92704"/>
    <x v="1"/>
    <x v="1672"/>
    <x v="1"/>
    <x v="4"/>
    <x v="1651"/>
    <n v="421.1"/>
    <n v="2"/>
    <n v="0"/>
    <n v="105.27499999999998"/>
  </r>
  <r>
    <n v="7105"/>
    <x v="3528"/>
    <x v="3"/>
    <x v="249"/>
    <d v="2014-06-22T00:00:00"/>
    <s v="Second Class"/>
    <x v="542"/>
    <s v="Katharine Harms"/>
    <x v="1"/>
    <s v="United States"/>
    <s v="Newark"/>
    <x v="24"/>
    <n v="43055"/>
    <x v="3"/>
    <x v="323"/>
    <x v="0"/>
    <x v="1"/>
    <x v="320"/>
    <n v="760.11599999999987"/>
    <n v="6"/>
    <n v="0.3"/>
    <n v="-43.435200000000009"/>
  </r>
  <r>
    <n v="7106"/>
    <x v="3528"/>
    <x v="3"/>
    <x v="249"/>
    <d v="2014-06-22T00:00:00"/>
    <s v="Second Class"/>
    <x v="542"/>
    <s v="Katharine Harms"/>
    <x v="1"/>
    <s v="United States"/>
    <s v="Newark"/>
    <x v="24"/>
    <n v="43055"/>
    <x v="3"/>
    <x v="1372"/>
    <x v="0"/>
    <x v="5"/>
    <x v="1348"/>
    <n v="38.784000000000006"/>
    <n v="3"/>
    <n v="0.2"/>
    <n v="7.2719999999999949"/>
  </r>
  <r>
    <n v="7107"/>
    <x v="3528"/>
    <x v="3"/>
    <x v="249"/>
    <d v="2014-06-22T00:00:00"/>
    <s v="Second Class"/>
    <x v="542"/>
    <s v="Katharine Harms"/>
    <x v="1"/>
    <s v="United States"/>
    <s v="Newark"/>
    <x v="24"/>
    <n v="43055"/>
    <x v="3"/>
    <x v="1617"/>
    <x v="2"/>
    <x v="11"/>
    <x v="1599"/>
    <n v="122.32799999999999"/>
    <n v="9"/>
    <n v="0.2"/>
    <n v="1.5291000000000032"/>
  </r>
  <r>
    <n v="7108"/>
    <x v="3529"/>
    <x v="0"/>
    <x v="475"/>
    <d v="2013-04-27T00:00:00"/>
    <s v="Standard Class"/>
    <x v="27"/>
    <s v="Kunst Miller"/>
    <x v="0"/>
    <s v="United States"/>
    <s v="New York City"/>
    <x v="15"/>
    <n v="10035"/>
    <x v="3"/>
    <x v="714"/>
    <x v="2"/>
    <x v="7"/>
    <x v="706"/>
    <n v="25.98"/>
    <n v="2"/>
    <n v="0"/>
    <n v="0.77939999999999898"/>
  </r>
  <r>
    <n v="7109"/>
    <x v="3529"/>
    <x v="0"/>
    <x v="475"/>
    <d v="2013-04-27T00:00:00"/>
    <s v="Standard Class"/>
    <x v="27"/>
    <s v="Kunst Miller"/>
    <x v="0"/>
    <s v="United States"/>
    <s v="New York City"/>
    <x v="15"/>
    <n v="10035"/>
    <x v="3"/>
    <x v="1199"/>
    <x v="1"/>
    <x v="6"/>
    <x v="1175"/>
    <n v="3.28"/>
    <n v="2"/>
    <n v="0"/>
    <n v="1.4759999999999998"/>
  </r>
  <r>
    <n v="7110"/>
    <x v="3529"/>
    <x v="0"/>
    <x v="475"/>
    <d v="2013-04-27T00:00:00"/>
    <s v="Standard Class"/>
    <x v="27"/>
    <s v="Kunst Miller"/>
    <x v="0"/>
    <s v="United States"/>
    <s v="New York City"/>
    <x v="15"/>
    <n v="10035"/>
    <x v="3"/>
    <x v="156"/>
    <x v="1"/>
    <x v="4"/>
    <x v="155"/>
    <n v="459.88"/>
    <n v="4"/>
    <n v="0"/>
    <n v="13.796400000000006"/>
  </r>
  <r>
    <n v="7111"/>
    <x v="3529"/>
    <x v="0"/>
    <x v="475"/>
    <d v="2013-04-27T00:00:00"/>
    <s v="Standard Class"/>
    <x v="27"/>
    <s v="Kunst Miller"/>
    <x v="0"/>
    <s v="United States"/>
    <s v="New York City"/>
    <x v="15"/>
    <n v="10035"/>
    <x v="3"/>
    <x v="1562"/>
    <x v="1"/>
    <x v="14"/>
    <x v="1544"/>
    <n v="7.76"/>
    <n v="2"/>
    <n v="0"/>
    <n v="2.2503999999999991"/>
  </r>
  <r>
    <n v="7112"/>
    <x v="3529"/>
    <x v="0"/>
    <x v="475"/>
    <d v="2013-04-27T00:00:00"/>
    <s v="Standard Class"/>
    <x v="27"/>
    <s v="Kunst Miller"/>
    <x v="0"/>
    <s v="United States"/>
    <s v="New York City"/>
    <x v="15"/>
    <n v="10035"/>
    <x v="3"/>
    <x v="915"/>
    <x v="1"/>
    <x v="6"/>
    <x v="898"/>
    <n v="71.959999999999994"/>
    <n v="2"/>
    <n v="0"/>
    <n v="17.989999999999995"/>
  </r>
  <r>
    <n v="7113"/>
    <x v="3529"/>
    <x v="0"/>
    <x v="475"/>
    <d v="2013-04-27T00:00:00"/>
    <s v="Standard Class"/>
    <x v="27"/>
    <s v="Kunst Miller"/>
    <x v="0"/>
    <s v="United States"/>
    <s v="New York City"/>
    <x v="15"/>
    <n v="10035"/>
    <x v="3"/>
    <x v="133"/>
    <x v="1"/>
    <x v="14"/>
    <x v="133"/>
    <n v="54.900000000000006"/>
    <n v="5"/>
    <n v="0"/>
    <n v="15.372000000000003"/>
  </r>
  <r>
    <n v="7114"/>
    <x v="3529"/>
    <x v="0"/>
    <x v="475"/>
    <d v="2013-04-27T00:00:00"/>
    <s v="Standard Class"/>
    <x v="27"/>
    <s v="Kunst Miller"/>
    <x v="0"/>
    <s v="United States"/>
    <s v="New York City"/>
    <x v="15"/>
    <n v="10035"/>
    <x v="3"/>
    <x v="1458"/>
    <x v="1"/>
    <x v="8"/>
    <x v="1435"/>
    <n v="9.2799999999999994"/>
    <n v="2"/>
    <n v="0.2"/>
    <n v="3.2479999999999998"/>
  </r>
  <r>
    <n v="7115"/>
    <x v="3530"/>
    <x v="0"/>
    <x v="465"/>
    <d v="2013-05-07T00:00:00"/>
    <s v="First Class"/>
    <x v="352"/>
    <s v="Lindsay Williams"/>
    <x v="1"/>
    <s v="United States"/>
    <s v="Henderson"/>
    <x v="33"/>
    <n v="89015"/>
    <x v="1"/>
    <x v="1660"/>
    <x v="0"/>
    <x v="3"/>
    <x v="1639"/>
    <n v="1685.88"/>
    <n v="6"/>
    <n v="0"/>
    <n v="320.31720000000001"/>
  </r>
  <r>
    <n v="7116"/>
    <x v="3530"/>
    <x v="0"/>
    <x v="465"/>
    <d v="2013-05-07T00:00:00"/>
    <s v="First Class"/>
    <x v="352"/>
    <s v="Lindsay Williams"/>
    <x v="1"/>
    <s v="United States"/>
    <s v="Henderson"/>
    <x v="33"/>
    <n v="89015"/>
    <x v="1"/>
    <x v="175"/>
    <x v="1"/>
    <x v="8"/>
    <x v="174"/>
    <n v="5.7280000000000006"/>
    <n v="2"/>
    <n v="0.2"/>
    <n v="2.0047999999999995"/>
  </r>
  <r>
    <n v="7117"/>
    <x v="3531"/>
    <x v="2"/>
    <x v="638"/>
    <d v="2011-10-23T00:00:00"/>
    <s v="Second Class"/>
    <x v="490"/>
    <s v="Ivan Gibson"/>
    <x v="0"/>
    <s v="United States"/>
    <s v="Seattle"/>
    <x v="4"/>
    <n v="98103"/>
    <x v="1"/>
    <x v="1090"/>
    <x v="1"/>
    <x v="10"/>
    <x v="1071"/>
    <n v="61.96"/>
    <n v="2"/>
    <n v="0"/>
    <n v="27.881999999999998"/>
  </r>
  <r>
    <n v="7118"/>
    <x v="3531"/>
    <x v="2"/>
    <x v="638"/>
    <d v="2011-10-23T00:00:00"/>
    <s v="Second Class"/>
    <x v="490"/>
    <s v="Ivan Gibson"/>
    <x v="0"/>
    <s v="United States"/>
    <s v="Seattle"/>
    <x v="4"/>
    <n v="98103"/>
    <x v="1"/>
    <x v="1338"/>
    <x v="1"/>
    <x v="8"/>
    <x v="1314"/>
    <n v="1.3440000000000001"/>
    <n v="1"/>
    <n v="0.2"/>
    <n v="0.47039999999999987"/>
  </r>
  <r>
    <n v="7119"/>
    <x v="3532"/>
    <x v="3"/>
    <x v="778"/>
    <d v="2014-02-18T00:00:00"/>
    <s v="Standard Class"/>
    <x v="687"/>
    <s v="Jennifer Patt"/>
    <x v="1"/>
    <s v="United States"/>
    <s v="New York City"/>
    <x v="15"/>
    <n v="10009"/>
    <x v="3"/>
    <x v="1331"/>
    <x v="1"/>
    <x v="10"/>
    <x v="1307"/>
    <n v="17.940000000000001"/>
    <n v="3"/>
    <n v="0"/>
    <n v="8.7906000000000013"/>
  </r>
  <r>
    <n v="7120"/>
    <x v="3533"/>
    <x v="3"/>
    <x v="701"/>
    <d v="2014-11-25T00:00:00"/>
    <s v="Standard Class"/>
    <x v="55"/>
    <s v="Greg Guthrie"/>
    <x v="1"/>
    <s v="United States"/>
    <s v="Seattle"/>
    <x v="4"/>
    <n v="98103"/>
    <x v="1"/>
    <x v="530"/>
    <x v="1"/>
    <x v="8"/>
    <x v="525"/>
    <n v="13.904"/>
    <n v="2"/>
    <n v="0.2"/>
    <n v="4.5187999999999997"/>
  </r>
  <r>
    <n v="7121"/>
    <x v="3534"/>
    <x v="2"/>
    <x v="407"/>
    <d v="2011-01-27T00:00:00"/>
    <s v="Standard Class"/>
    <x v="152"/>
    <s v="Muhammed MacIntyre"/>
    <x v="1"/>
    <s v="United States"/>
    <s v="Smyrna"/>
    <x v="18"/>
    <n v="37167"/>
    <x v="0"/>
    <x v="1188"/>
    <x v="1"/>
    <x v="8"/>
    <x v="1165"/>
    <n v="67.194000000000003"/>
    <n v="1"/>
    <n v="0.7"/>
    <n v="-51.515399999999985"/>
  </r>
  <r>
    <n v="7122"/>
    <x v="3535"/>
    <x v="3"/>
    <x v="96"/>
    <d v="2014-12-09T00:00:00"/>
    <s v="Standard Class"/>
    <x v="2"/>
    <s v="Sean O'Donnell"/>
    <x v="0"/>
    <s v="United States"/>
    <s v="Seattle"/>
    <x v="4"/>
    <n v="98105"/>
    <x v="1"/>
    <x v="1774"/>
    <x v="1"/>
    <x v="10"/>
    <x v="1755"/>
    <n v="41.86"/>
    <n v="7"/>
    <n v="0"/>
    <n v="18.837"/>
  </r>
  <r>
    <n v="7123"/>
    <x v="3535"/>
    <x v="3"/>
    <x v="96"/>
    <d v="2014-12-09T00:00:00"/>
    <s v="Standard Class"/>
    <x v="2"/>
    <s v="Sean O'Donnell"/>
    <x v="0"/>
    <s v="United States"/>
    <s v="Seattle"/>
    <x v="4"/>
    <n v="98105"/>
    <x v="1"/>
    <x v="1531"/>
    <x v="0"/>
    <x v="0"/>
    <x v="1509"/>
    <n v="141.96"/>
    <n v="2"/>
    <n v="0"/>
    <n v="41.168399999999991"/>
  </r>
  <r>
    <n v="7124"/>
    <x v="3536"/>
    <x v="1"/>
    <x v="101"/>
    <d v="2012-08-16T00:00:00"/>
    <s v="Standard Class"/>
    <x v="751"/>
    <s v="Monica Federle"/>
    <x v="1"/>
    <s v="United States"/>
    <s v="New York City"/>
    <x v="15"/>
    <n v="10035"/>
    <x v="3"/>
    <x v="1533"/>
    <x v="0"/>
    <x v="5"/>
    <x v="1512"/>
    <n v="10.02"/>
    <n v="3"/>
    <n v="0"/>
    <n v="4.4088000000000012"/>
  </r>
  <r>
    <n v="7125"/>
    <x v="3536"/>
    <x v="1"/>
    <x v="101"/>
    <d v="2012-08-16T00:00:00"/>
    <s v="Standard Class"/>
    <x v="751"/>
    <s v="Monica Federle"/>
    <x v="1"/>
    <s v="United States"/>
    <s v="New York City"/>
    <x v="15"/>
    <n v="10035"/>
    <x v="3"/>
    <x v="1415"/>
    <x v="1"/>
    <x v="10"/>
    <x v="1393"/>
    <n v="144.12"/>
    <n v="3"/>
    <n v="0"/>
    <n v="69.177599999999984"/>
  </r>
  <r>
    <n v="7126"/>
    <x v="3537"/>
    <x v="0"/>
    <x v="720"/>
    <d v="2013-09-30T00:00:00"/>
    <s v="Second Class"/>
    <x v="506"/>
    <s v="James Galang"/>
    <x v="0"/>
    <s v="United States"/>
    <s v="Atlanta"/>
    <x v="32"/>
    <n v="30318"/>
    <x v="0"/>
    <x v="1296"/>
    <x v="1"/>
    <x v="10"/>
    <x v="1272"/>
    <n v="17.940000000000001"/>
    <n v="3"/>
    <n v="0"/>
    <n v="8.7906000000000013"/>
  </r>
  <r>
    <n v="7127"/>
    <x v="3537"/>
    <x v="0"/>
    <x v="720"/>
    <d v="2013-09-30T00:00:00"/>
    <s v="Second Class"/>
    <x v="506"/>
    <s v="James Galang"/>
    <x v="0"/>
    <s v="United States"/>
    <s v="Atlanta"/>
    <x v="32"/>
    <n v="30318"/>
    <x v="0"/>
    <x v="182"/>
    <x v="1"/>
    <x v="6"/>
    <x v="181"/>
    <n v="13.89"/>
    <n v="3"/>
    <n v="0"/>
    <n v="4.5836999999999994"/>
  </r>
  <r>
    <n v="7128"/>
    <x v="3538"/>
    <x v="0"/>
    <x v="696"/>
    <d v="2013-11-21T00:00:00"/>
    <s v="Standard Class"/>
    <x v="594"/>
    <s v="Justin MacKendrick"/>
    <x v="0"/>
    <s v="United States"/>
    <s v="Newark"/>
    <x v="13"/>
    <n v="19711"/>
    <x v="3"/>
    <x v="1128"/>
    <x v="1"/>
    <x v="10"/>
    <x v="1107"/>
    <n v="16.45"/>
    <n v="5"/>
    <n v="0"/>
    <n v="7.5669999999999993"/>
  </r>
  <r>
    <n v="7129"/>
    <x v="3538"/>
    <x v="0"/>
    <x v="696"/>
    <d v="2013-11-21T00:00:00"/>
    <s v="Standard Class"/>
    <x v="594"/>
    <s v="Justin MacKendrick"/>
    <x v="0"/>
    <s v="United States"/>
    <s v="Newark"/>
    <x v="13"/>
    <n v="19711"/>
    <x v="3"/>
    <x v="1467"/>
    <x v="0"/>
    <x v="5"/>
    <x v="1445"/>
    <n v="19.920000000000002"/>
    <n v="4"/>
    <n v="0"/>
    <n v="6.573599999999999"/>
  </r>
  <r>
    <n v="7130"/>
    <x v="3539"/>
    <x v="0"/>
    <x v="947"/>
    <d v="2013-04-23T00:00:00"/>
    <s v="Standard Class"/>
    <x v="7"/>
    <s v="Pete Kriz"/>
    <x v="0"/>
    <s v="United States"/>
    <s v="Nashville"/>
    <x v="18"/>
    <n v="37211"/>
    <x v="0"/>
    <x v="916"/>
    <x v="2"/>
    <x v="11"/>
    <x v="899"/>
    <n v="35.167999999999999"/>
    <n v="4"/>
    <n v="0.2"/>
    <n v="8.3524000000000012"/>
  </r>
  <r>
    <n v="7131"/>
    <x v="3539"/>
    <x v="0"/>
    <x v="947"/>
    <d v="2013-04-23T00:00:00"/>
    <s v="Standard Class"/>
    <x v="7"/>
    <s v="Pete Kriz"/>
    <x v="0"/>
    <s v="United States"/>
    <s v="Nashville"/>
    <x v="18"/>
    <n v="37211"/>
    <x v="0"/>
    <x v="1665"/>
    <x v="1"/>
    <x v="10"/>
    <x v="1714"/>
    <n v="123.08799999999999"/>
    <n v="7"/>
    <n v="0.2"/>
    <n v="40.003599999999999"/>
  </r>
  <r>
    <n v="7132"/>
    <x v="3540"/>
    <x v="3"/>
    <x v="200"/>
    <d v="2014-12-02T00:00:00"/>
    <s v="Standard Class"/>
    <x v="499"/>
    <s v="Tonja Turnell"/>
    <x v="2"/>
    <s v="United States"/>
    <s v="Richmond"/>
    <x v="14"/>
    <n v="47374"/>
    <x v="2"/>
    <x v="977"/>
    <x v="0"/>
    <x v="3"/>
    <x v="824"/>
    <n v="257.94"/>
    <n v="3"/>
    <n v="0"/>
    <n v="67.064400000000006"/>
  </r>
  <r>
    <n v="7133"/>
    <x v="3540"/>
    <x v="3"/>
    <x v="200"/>
    <d v="2014-12-02T00:00:00"/>
    <s v="Standard Class"/>
    <x v="499"/>
    <s v="Tonja Turnell"/>
    <x v="2"/>
    <s v="United States"/>
    <s v="Richmond"/>
    <x v="14"/>
    <n v="47374"/>
    <x v="2"/>
    <x v="1147"/>
    <x v="2"/>
    <x v="7"/>
    <x v="1126"/>
    <n v="1879.96"/>
    <n v="4"/>
    <n v="0"/>
    <n v="545.18839999999977"/>
  </r>
  <r>
    <n v="7134"/>
    <x v="3540"/>
    <x v="3"/>
    <x v="200"/>
    <d v="2014-12-02T00:00:00"/>
    <s v="Standard Class"/>
    <x v="499"/>
    <s v="Tonja Turnell"/>
    <x v="2"/>
    <s v="United States"/>
    <s v="Richmond"/>
    <x v="14"/>
    <n v="47374"/>
    <x v="2"/>
    <x v="1001"/>
    <x v="0"/>
    <x v="5"/>
    <x v="984"/>
    <n v="27.46"/>
    <n v="2"/>
    <n v="0"/>
    <n v="9.8856000000000002"/>
  </r>
  <r>
    <n v="7135"/>
    <x v="3540"/>
    <x v="3"/>
    <x v="200"/>
    <d v="2014-12-02T00:00:00"/>
    <s v="Standard Class"/>
    <x v="499"/>
    <s v="Tonja Turnell"/>
    <x v="2"/>
    <s v="United States"/>
    <s v="Richmond"/>
    <x v="14"/>
    <n v="47374"/>
    <x v="2"/>
    <x v="817"/>
    <x v="2"/>
    <x v="7"/>
    <x v="805"/>
    <n v="89.98"/>
    <n v="2"/>
    <n v="0"/>
    <n v="43.190399999999997"/>
  </r>
  <r>
    <n v="7136"/>
    <x v="3540"/>
    <x v="3"/>
    <x v="200"/>
    <d v="2014-12-02T00:00:00"/>
    <s v="Standard Class"/>
    <x v="499"/>
    <s v="Tonja Turnell"/>
    <x v="2"/>
    <s v="United States"/>
    <s v="Richmond"/>
    <x v="14"/>
    <n v="47374"/>
    <x v="2"/>
    <x v="157"/>
    <x v="0"/>
    <x v="1"/>
    <x v="156"/>
    <n v="828.59999999999991"/>
    <n v="3"/>
    <n v="0"/>
    <n v="240.29399999999995"/>
  </r>
  <r>
    <n v="7137"/>
    <x v="3541"/>
    <x v="1"/>
    <x v="312"/>
    <d v="2012-11-27T00:00:00"/>
    <s v="Standard Class"/>
    <x v="286"/>
    <s v="Sung Shariari"/>
    <x v="0"/>
    <s v="United States"/>
    <s v="Miami"/>
    <x v="2"/>
    <n v="33180"/>
    <x v="0"/>
    <x v="544"/>
    <x v="1"/>
    <x v="8"/>
    <x v="539"/>
    <n v="7.2300000000000022"/>
    <n v="5"/>
    <n v="0.7"/>
    <n v="-5.7840000000000007"/>
  </r>
  <r>
    <n v="7138"/>
    <x v="3541"/>
    <x v="1"/>
    <x v="312"/>
    <d v="2012-11-27T00:00:00"/>
    <s v="Standard Class"/>
    <x v="286"/>
    <s v="Sung Shariari"/>
    <x v="0"/>
    <s v="United States"/>
    <s v="Miami"/>
    <x v="2"/>
    <n v="33180"/>
    <x v="0"/>
    <x v="376"/>
    <x v="1"/>
    <x v="4"/>
    <x v="372"/>
    <n v="17.440000000000001"/>
    <n v="2"/>
    <n v="0.2"/>
    <n v="1.3079999999999989"/>
  </r>
  <r>
    <n v="7139"/>
    <x v="3541"/>
    <x v="1"/>
    <x v="312"/>
    <d v="2012-11-27T00:00:00"/>
    <s v="Standard Class"/>
    <x v="286"/>
    <s v="Sung Shariari"/>
    <x v="0"/>
    <s v="United States"/>
    <s v="Miami"/>
    <x v="2"/>
    <n v="33180"/>
    <x v="0"/>
    <x v="270"/>
    <x v="1"/>
    <x v="8"/>
    <x v="267"/>
    <n v="62.88000000000001"/>
    <n v="4"/>
    <n v="0.7"/>
    <n v="-50.304000000000002"/>
  </r>
  <r>
    <n v="7140"/>
    <x v="3541"/>
    <x v="1"/>
    <x v="312"/>
    <d v="2012-11-27T00:00:00"/>
    <s v="Standard Class"/>
    <x v="286"/>
    <s v="Sung Shariari"/>
    <x v="0"/>
    <s v="United States"/>
    <s v="Miami"/>
    <x v="2"/>
    <n v="33180"/>
    <x v="0"/>
    <x v="430"/>
    <x v="0"/>
    <x v="0"/>
    <x v="425"/>
    <n v="290.35200000000003"/>
    <n v="3"/>
    <n v="0.2"/>
    <n v="-36.294000000000011"/>
  </r>
  <r>
    <n v="7141"/>
    <x v="3542"/>
    <x v="3"/>
    <x v="210"/>
    <d v="2014-09-08T00:00:00"/>
    <s v="Same Day"/>
    <x v="228"/>
    <s v="Trudy Glocke"/>
    <x v="0"/>
    <s v="United States"/>
    <s v="Saint Charles"/>
    <x v="25"/>
    <n v="63301"/>
    <x v="2"/>
    <x v="721"/>
    <x v="2"/>
    <x v="11"/>
    <x v="713"/>
    <n v="113.52"/>
    <n v="4"/>
    <n v="0"/>
    <n v="46.543199999999999"/>
  </r>
  <r>
    <n v="7142"/>
    <x v="3542"/>
    <x v="3"/>
    <x v="210"/>
    <d v="2014-09-08T00:00:00"/>
    <s v="Same Day"/>
    <x v="228"/>
    <s v="Trudy Glocke"/>
    <x v="0"/>
    <s v="United States"/>
    <s v="Saint Charles"/>
    <x v="25"/>
    <n v="63301"/>
    <x v="2"/>
    <x v="1251"/>
    <x v="0"/>
    <x v="5"/>
    <x v="1226"/>
    <n v="135.29999999999998"/>
    <n v="5"/>
    <n v="0"/>
    <n v="37.883999999999993"/>
  </r>
  <r>
    <n v="7143"/>
    <x v="3543"/>
    <x v="2"/>
    <x v="156"/>
    <d v="2011-11-29T00:00:00"/>
    <s v="Standard Class"/>
    <x v="6"/>
    <s v="Harold Pawlan"/>
    <x v="2"/>
    <s v="United States"/>
    <s v="Virginia Beach"/>
    <x v="17"/>
    <n v="23464"/>
    <x v="0"/>
    <x v="1380"/>
    <x v="0"/>
    <x v="5"/>
    <x v="1356"/>
    <n v="111.15"/>
    <n v="5"/>
    <n v="0"/>
    <n v="48.906000000000006"/>
  </r>
  <r>
    <n v="7144"/>
    <x v="3544"/>
    <x v="3"/>
    <x v="825"/>
    <d v="2014-03-17T00:00:00"/>
    <s v="Standard Class"/>
    <x v="762"/>
    <s v="Marc Harrigan"/>
    <x v="2"/>
    <s v="United States"/>
    <s v="Philadelphia"/>
    <x v="9"/>
    <n v="19140"/>
    <x v="3"/>
    <x v="1367"/>
    <x v="2"/>
    <x v="7"/>
    <x v="1343"/>
    <n v="776.84999999999991"/>
    <n v="5"/>
    <n v="0.4"/>
    <n v="-181.26499999999999"/>
  </r>
  <r>
    <n v="7145"/>
    <x v="3544"/>
    <x v="3"/>
    <x v="825"/>
    <d v="2014-03-17T00:00:00"/>
    <s v="Standard Class"/>
    <x v="762"/>
    <s v="Marc Harrigan"/>
    <x v="2"/>
    <s v="United States"/>
    <s v="Philadelphia"/>
    <x v="9"/>
    <n v="19140"/>
    <x v="3"/>
    <x v="102"/>
    <x v="1"/>
    <x v="8"/>
    <x v="102"/>
    <n v="12.294"/>
    <n v="1"/>
    <n v="0.7"/>
    <n v="-8.6057999999999986"/>
  </r>
  <r>
    <n v="7146"/>
    <x v="3544"/>
    <x v="3"/>
    <x v="825"/>
    <d v="2014-03-17T00:00:00"/>
    <s v="Standard Class"/>
    <x v="762"/>
    <s v="Marc Harrigan"/>
    <x v="2"/>
    <s v="United States"/>
    <s v="Philadelphia"/>
    <x v="9"/>
    <n v="19140"/>
    <x v="3"/>
    <x v="838"/>
    <x v="0"/>
    <x v="3"/>
    <x v="824"/>
    <n v="154.76400000000001"/>
    <n v="3"/>
    <n v="0.4"/>
    <n v="-46.429200000000023"/>
  </r>
  <r>
    <n v="7147"/>
    <x v="3544"/>
    <x v="3"/>
    <x v="825"/>
    <d v="2014-03-17T00:00:00"/>
    <s v="Standard Class"/>
    <x v="762"/>
    <s v="Marc Harrigan"/>
    <x v="2"/>
    <s v="United States"/>
    <s v="Philadelphia"/>
    <x v="9"/>
    <n v="19140"/>
    <x v="3"/>
    <x v="1789"/>
    <x v="1"/>
    <x v="4"/>
    <x v="1770"/>
    <n v="43.28"/>
    <n v="1"/>
    <n v="0.2"/>
    <n v="3.2460000000000022"/>
  </r>
  <r>
    <n v="7148"/>
    <x v="3545"/>
    <x v="0"/>
    <x v="1"/>
    <d v="2013-06-18T00:00:00"/>
    <s v="Standard Class"/>
    <x v="558"/>
    <s v="Christy Brittain"/>
    <x v="0"/>
    <s v="United States"/>
    <s v="Long Beach"/>
    <x v="15"/>
    <n v="11561"/>
    <x v="3"/>
    <x v="1174"/>
    <x v="1"/>
    <x v="10"/>
    <x v="1151"/>
    <n v="92.94"/>
    <n v="3"/>
    <n v="0"/>
    <n v="41.822999999999993"/>
  </r>
  <r>
    <n v="7149"/>
    <x v="3545"/>
    <x v="0"/>
    <x v="1"/>
    <d v="2013-06-18T00:00:00"/>
    <s v="Standard Class"/>
    <x v="558"/>
    <s v="Christy Brittain"/>
    <x v="0"/>
    <s v="United States"/>
    <s v="Long Beach"/>
    <x v="15"/>
    <n v="11561"/>
    <x v="3"/>
    <x v="1297"/>
    <x v="1"/>
    <x v="9"/>
    <x v="1273"/>
    <n v="52.56"/>
    <n v="3"/>
    <n v="0"/>
    <n v="18.396000000000001"/>
  </r>
  <r>
    <n v="7150"/>
    <x v="3546"/>
    <x v="1"/>
    <x v="153"/>
    <d v="2012-06-30T00:00:00"/>
    <s v="Standard Class"/>
    <x v="104"/>
    <s v="Valerie Dominguez"/>
    <x v="0"/>
    <s v="United States"/>
    <s v="Houston"/>
    <x v="5"/>
    <n v="77070"/>
    <x v="2"/>
    <x v="1246"/>
    <x v="2"/>
    <x v="7"/>
    <x v="1221"/>
    <n v="971.88000000000011"/>
    <n v="3"/>
    <n v="0.2"/>
    <n v="109.33649999999994"/>
  </r>
  <r>
    <n v="7151"/>
    <x v="3547"/>
    <x v="3"/>
    <x v="66"/>
    <d v="2014-12-27T00:00:00"/>
    <s v="Standard Class"/>
    <x v="676"/>
    <s v="Sharelle Roach"/>
    <x v="2"/>
    <s v="United States"/>
    <s v="Tuscaloosa"/>
    <x v="19"/>
    <n v="35401"/>
    <x v="0"/>
    <x v="474"/>
    <x v="0"/>
    <x v="1"/>
    <x v="470"/>
    <n v="141.96"/>
    <n v="2"/>
    <n v="0"/>
    <n v="35.490000000000009"/>
  </r>
  <r>
    <n v="7152"/>
    <x v="3548"/>
    <x v="3"/>
    <x v="66"/>
    <d v="2014-12-26T00:00:00"/>
    <s v="Second Class"/>
    <x v="743"/>
    <s v="Alex Grayson"/>
    <x v="0"/>
    <s v="United States"/>
    <s v="Mesa"/>
    <x v="16"/>
    <n v="85204"/>
    <x v="1"/>
    <x v="962"/>
    <x v="0"/>
    <x v="3"/>
    <x v="946"/>
    <n v="182.55"/>
    <n v="2"/>
    <n v="0.5"/>
    <n v="-135.08699999999999"/>
  </r>
  <r>
    <n v="7153"/>
    <x v="3549"/>
    <x v="2"/>
    <x v="1148"/>
    <d v="2011-10-15T00:00:00"/>
    <s v="Standard Class"/>
    <x v="162"/>
    <s v="Bart Pistole"/>
    <x v="1"/>
    <s v="United States"/>
    <s v="Jacksonville"/>
    <x v="3"/>
    <n v="28540"/>
    <x v="0"/>
    <x v="417"/>
    <x v="1"/>
    <x v="10"/>
    <x v="412"/>
    <n v="88.768000000000001"/>
    <n v="2"/>
    <n v="0.2"/>
    <n v="31.068799999999996"/>
  </r>
  <r>
    <n v="7154"/>
    <x v="3550"/>
    <x v="1"/>
    <x v="895"/>
    <d v="2012-12-15T00:00:00"/>
    <s v="Standard Class"/>
    <x v="493"/>
    <s v="Julia West"/>
    <x v="0"/>
    <s v="United States"/>
    <s v="Chicago"/>
    <x v="10"/>
    <n v="60610"/>
    <x v="2"/>
    <x v="983"/>
    <x v="1"/>
    <x v="9"/>
    <x v="967"/>
    <n v="53.087999999999994"/>
    <n v="7"/>
    <n v="0.8"/>
    <n v="-108.8304"/>
  </r>
  <r>
    <n v="7155"/>
    <x v="3551"/>
    <x v="1"/>
    <x v="707"/>
    <d v="2012-12-27T00:00:00"/>
    <s v="Second Class"/>
    <x v="23"/>
    <s v="Lena Hernandez"/>
    <x v="0"/>
    <s v="United States"/>
    <s v="Columbus"/>
    <x v="32"/>
    <n v="31907"/>
    <x v="0"/>
    <x v="1762"/>
    <x v="0"/>
    <x v="5"/>
    <x v="1742"/>
    <n v="275.88"/>
    <n v="6"/>
    <n v="0"/>
    <n v="46.899599999999964"/>
  </r>
  <r>
    <n v="7156"/>
    <x v="3551"/>
    <x v="1"/>
    <x v="707"/>
    <d v="2012-12-27T00:00:00"/>
    <s v="Second Class"/>
    <x v="23"/>
    <s v="Lena Hernandez"/>
    <x v="0"/>
    <s v="United States"/>
    <s v="Columbus"/>
    <x v="32"/>
    <n v="31907"/>
    <x v="0"/>
    <x v="351"/>
    <x v="1"/>
    <x v="8"/>
    <x v="347"/>
    <n v="157.89999999999998"/>
    <n v="5"/>
    <n v="0"/>
    <n v="74.212999999999994"/>
  </r>
  <r>
    <n v="7157"/>
    <x v="3552"/>
    <x v="3"/>
    <x v="568"/>
    <d v="2014-05-05T00:00:00"/>
    <s v="Standard Class"/>
    <x v="409"/>
    <s v="Kean Thornton"/>
    <x v="0"/>
    <s v="United States"/>
    <s v="Orange"/>
    <x v="30"/>
    <n v="7050"/>
    <x v="3"/>
    <x v="746"/>
    <x v="1"/>
    <x v="2"/>
    <x v="737"/>
    <n v="4.91"/>
    <n v="1"/>
    <n v="0"/>
    <n v="2.4058999999999999"/>
  </r>
  <r>
    <n v="7158"/>
    <x v="3553"/>
    <x v="0"/>
    <x v="463"/>
    <d v="2013-04-01T00:00:00"/>
    <s v="Second Class"/>
    <x v="417"/>
    <s v="Chris Cortes"/>
    <x v="0"/>
    <s v="United States"/>
    <s v="Los Angeles"/>
    <x v="1"/>
    <n v="90032"/>
    <x v="1"/>
    <x v="210"/>
    <x v="1"/>
    <x v="4"/>
    <x v="209"/>
    <n v="87.92"/>
    <n v="4"/>
    <n v="0"/>
    <n v="0.87919999999999732"/>
  </r>
  <r>
    <n v="7159"/>
    <x v="3553"/>
    <x v="0"/>
    <x v="463"/>
    <d v="2013-04-01T00:00:00"/>
    <s v="Second Class"/>
    <x v="417"/>
    <s v="Chris Cortes"/>
    <x v="0"/>
    <s v="United States"/>
    <s v="Los Angeles"/>
    <x v="1"/>
    <n v="90032"/>
    <x v="1"/>
    <x v="1813"/>
    <x v="1"/>
    <x v="10"/>
    <x v="1794"/>
    <n v="5.98"/>
    <n v="1"/>
    <n v="0"/>
    <n v="2.9302000000000001"/>
  </r>
  <r>
    <n v="7160"/>
    <x v="3554"/>
    <x v="1"/>
    <x v="1149"/>
    <d v="2012-05-18T00:00:00"/>
    <s v="Second Class"/>
    <x v="408"/>
    <s v="Ben Ferrer"/>
    <x v="2"/>
    <s v="United States"/>
    <s v="Chicago"/>
    <x v="10"/>
    <n v="60623"/>
    <x v="2"/>
    <x v="872"/>
    <x v="2"/>
    <x v="7"/>
    <x v="857"/>
    <n v="222.38400000000001"/>
    <n v="2"/>
    <n v="0.2"/>
    <n v="16.678799999999995"/>
  </r>
  <r>
    <n v="7161"/>
    <x v="3554"/>
    <x v="1"/>
    <x v="1149"/>
    <d v="2012-05-18T00:00:00"/>
    <s v="Second Class"/>
    <x v="408"/>
    <s v="Ben Ferrer"/>
    <x v="2"/>
    <s v="United States"/>
    <s v="Chicago"/>
    <x v="10"/>
    <n v="60623"/>
    <x v="2"/>
    <x v="659"/>
    <x v="1"/>
    <x v="13"/>
    <x v="653"/>
    <n v="16"/>
    <n v="4"/>
    <n v="0.2"/>
    <n v="5.6"/>
  </r>
  <r>
    <n v="7162"/>
    <x v="3555"/>
    <x v="2"/>
    <x v="1129"/>
    <d v="2011-07-09T00:00:00"/>
    <s v="Standard Class"/>
    <x v="474"/>
    <s v="Maxwell Schwartz"/>
    <x v="0"/>
    <s v="United States"/>
    <s v="Richmond"/>
    <x v="17"/>
    <n v="23223"/>
    <x v="0"/>
    <x v="339"/>
    <x v="1"/>
    <x v="10"/>
    <x v="335"/>
    <n v="21.84"/>
    <n v="3"/>
    <n v="0"/>
    <n v="10.92"/>
  </r>
  <r>
    <n v="7163"/>
    <x v="3555"/>
    <x v="2"/>
    <x v="1129"/>
    <d v="2011-07-09T00:00:00"/>
    <s v="Standard Class"/>
    <x v="474"/>
    <s v="Maxwell Schwartz"/>
    <x v="0"/>
    <s v="United States"/>
    <s v="Richmond"/>
    <x v="17"/>
    <n v="23223"/>
    <x v="0"/>
    <x v="744"/>
    <x v="1"/>
    <x v="8"/>
    <x v="735"/>
    <n v="15.600000000000001"/>
    <n v="5"/>
    <n v="0"/>
    <n v="7.6440000000000001"/>
  </r>
  <r>
    <n v="7164"/>
    <x v="3556"/>
    <x v="2"/>
    <x v="1150"/>
    <d v="2011-04-24T00:00:00"/>
    <s v="Second Class"/>
    <x v="692"/>
    <s v="Aaron Hawkins"/>
    <x v="1"/>
    <s v="United States"/>
    <s v="Troy"/>
    <x v="15"/>
    <n v="12180"/>
    <x v="3"/>
    <x v="1503"/>
    <x v="1"/>
    <x v="12"/>
    <x v="33"/>
    <n v="247.84"/>
    <n v="8"/>
    <n v="0"/>
    <n v="121.44159999999999"/>
  </r>
  <r>
    <n v="7165"/>
    <x v="3556"/>
    <x v="2"/>
    <x v="1150"/>
    <d v="2011-04-24T00:00:00"/>
    <s v="Second Class"/>
    <x v="692"/>
    <s v="Aaron Hawkins"/>
    <x v="1"/>
    <s v="United States"/>
    <s v="Troy"/>
    <x v="15"/>
    <n v="12180"/>
    <x v="3"/>
    <x v="925"/>
    <x v="1"/>
    <x v="8"/>
    <x v="908"/>
    <n v="9.9120000000000008"/>
    <n v="3"/>
    <n v="0.2"/>
    <n v="3.3452999999999995"/>
  </r>
  <r>
    <n v="7166"/>
    <x v="3557"/>
    <x v="0"/>
    <x v="251"/>
    <d v="2013-09-23T00:00:00"/>
    <s v="First Class"/>
    <x v="242"/>
    <s v="Clytie Kelty"/>
    <x v="0"/>
    <s v="United States"/>
    <s v="Providence"/>
    <x v="34"/>
    <n v="2908"/>
    <x v="3"/>
    <x v="54"/>
    <x v="1"/>
    <x v="4"/>
    <x v="54"/>
    <n v="69.52"/>
    <n v="2"/>
    <n v="0"/>
    <n v="17.379999999999995"/>
  </r>
  <r>
    <n v="7167"/>
    <x v="3558"/>
    <x v="2"/>
    <x v="192"/>
    <d v="2011-07-24T00:00:00"/>
    <s v="Second Class"/>
    <x v="268"/>
    <s v="Naresj Patel"/>
    <x v="0"/>
    <s v="United States"/>
    <s v="San Francisco"/>
    <x v="1"/>
    <n v="94122"/>
    <x v="1"/>
    <x v="649"/>
    <x v="1"/>
    <x v="6"/>
    <x v="643"/>
    <n v="11.52"/>
    <n v="4"/>
    <n v="0"/>
    <n v="3.2256"/>
  </r>
  <r>
    <n v="7168"/>
    <x v="3558"/>
    <x v="2"/>
    <x v="192"/>
    <d v="2011-07-24T00:00:00"/>
    <s v="Second Class"/>
    <x v="268"/>
    <s v="Naresj Patel"/>
    <x v="0"/>
    <s v="United States"/>
    <s v="San Francisco"/>
    <x v="1"/>
    <n v="94122"/>
    <x v="1"/>
    <x v="1180"/>
    <x v="0"/>
    <x v="1"/>
    <x v="1157"/>
    <n v="717.72"/>
    <n v="3"/>
    <n v="0.2"/>
    <n v="71.77200000000002"/>
  </r>
  <r>
    <n v="7169"/>
    <x v="3558"/>
    <x v="2"/>
    <x v="192"/>
    <d v="2011-07-24T00:00:00"/>
    <s v="Second Class"/>
    <x v="268"/>
    <s v="Naresj Patel"/>
    <x v="0"/>
    <s v="United States"/>
    <s v="San Francisco"/>
    <x v="1"/>
    <n v="94122"/>
    <x v="1"/>
    <x v="392"/>
    <x v="1"/>
    <x v="4"/>
    <x v="388"/>
    <n v="236.5"/>
    <n v="10"/>
    <n v="0"/>
    <n v="68.584999999999994"/>
  </r>
  <r>
    <n v="7170"/>
    <x v="3558"/>
    <x v="2"/>
    <x v="192"/>
    <d v="2011-07-24T00:00:00"/>
    <s v="Second Class"/>
    <x v="268"/>
    <s v="Naresj Patel"/>
    <x v="0"/>
    <s v="United States"/>
    <s v="San Francisco"/>
    <x v="1"/>
    <n v="94122"/>
    <x v="1"/>
    <x v="1169"/>
    <x v="0"/>
    <x v="3"/>
    <x v="1147"/>
    <n v="170.35200000000003"/>
    <n v="3"/>
    <n v="0.2"/>
    <n v="19.164599999999979"/>
  </r>
  <r>
    <n v="7171"/>
    <x v="3559"/>
    <x v="3"/>
    <x v="1048"/>
    <d v="2014-10-15T00:00:00"/>
    <s v="Standard Class"/>
    <x v="306"/>
    <s v="Gary McGarr"/>
    <x v="0"/>
    <s v="United States"/>
    <s v="New York City"/>
    <x v="15"/>
    <n v="10009"/>
    <x v="3"/>
    <x v="394"/>
    <x v="0"/>
    <x v="1"/>
    <x v="390"/>
    <n v="145.76400000000001"/>
    <n v="2"/>
    <n v="0.1"/>
    <n v="3.2392000000000074"/>
  </r>
  <r>
    <n v="7172"/>
    <x v="3560"/>
    <x v="3"/>
    <x v="1016"/>
    <d v="2014-04-28T00:00:00"/>
    <s v="Second Class"/>
    <x v="611"/>
    <s v="Speros Goranitis"/>
    <x v="0"/>
    <s v="United States"/>
    <s v="San Francisco"/>
    <x v="1"/>
    <n v="94109"/>
    <x v="1"/>
    <x v="357"/>
    <x v="2"/>
    <x v="11"/>
    <x v="353"/>
    <n v="107.97"/>
    <n v="3"/>
    <n v="0"/>
    <n v="22.6737"/>
  </r>
  <r>
    <n v="7173"/>
    <x v="3561"/>
    <x v="3"/>
    <x v="606"/>
    <d v="2014-03-31T00:00:00"/>
    <s v="Standard Class"/>
    <x v="96"/>
    <s v="Heather Kirkland"/>
    <x v="1"/>
    <s v="United States"/>
    <s v="Houston"/>
    <x v="5"/>
    <n v="77070"/>
    <x v="2"/>
    <x v="357"/>
    <x v="2"/>
    <x v="11"/>
    <x v="353"/>
    <n v="143.96"/>
    <n v="5"/>
    <n v="0.2"/>
    <n v="1.7995000000000019"/>
  </r>
  <r>
    <n v="7174"/>
    <x v="3561"/>
    <x v="3"/>
    <x v="606"/>
    <d v="2014-03-31T00:00:00"/>
    <s v="Standard Class"/>
    <x v="96"/>
    <s v="Heather Kirkland"/>
    <x v="1"/>
    <s v="United States"/>
    <s v="Houston"/>
    <x v="5"/>
    <n v="77070"/>
    <x v="2"/>
    <x v="349"/>
    <x v="2"/>
    <x v="16"/>
    <x v="345"/>
    <n v="2399.96"/>
    <n v="5"/>
    <n v="0.2"/>
    <n v="569.99050000000011"/>
  </r>
  <r>
    <n v="7175"/>
    <x v="3561"/>
    <x v="3"/>
    <x v="606"/>
    <d v="2014-03-31T00:00:00"/>
    <s v="Standard Class"/>
    <x v="96"/>
    <s v="Heather Kirkland"/>
    <x v="1"/>
    <s v="United States"/>
    <s v="Houston"/>
    <x v="5"/>
    <n v="77070"/>
    <x v="2"/>
    <x v="1323"/>
    <x v="1"/>
    <x v="10"/>
    <x v="1300"/>
    <n v="74.352000000000004"/>
    <n v="3"/>
    <n v="0.2"/>
    <n v="23.234999999999992"/>
  </r>
  <r>
    <n v="7176"/>
    <x v="3561"/>
    <x v="3"/>
    <x v="606"/>
    <d v="2014-03-31T00:00:00"/>
    <s v="Standard Class"/>
    <x v="96"/>
    <s v="Heather Kirkland"/>
    <x v="1"/>
    <s v="United States"/>
    <s v="Houston"/>
    <x v="5"/>
    <n v="77070"/>
    <x v="2"/>
    <x v="1309"/>
    <x v="1"/>
    <x v="9"/>
    <x v="1285"/>
    <n v="87.167999999999978"/>
    <n v="8"/>
    <n v="0.8"/>
    <n v="-226.63679999999999"/>
  </r>
  <r>
    <n v="7177"/>
    <x v="3561"/>
    <x v="3"/>
    <x v="606"/>
    <d v="2014-03-31T00:00:00"/>
    <s v="Standard Class"/>
    <x v="96"/>
    <s v="Heather Kirkland"/>
    <x v="1"/>
    <s v="United States"/>
    <s v="Houston"/>
    <x v="5"/>
    <n v="77070"/>
    <x v="2"/>
    <x v="1031"/>
    <x v="1"/>
    <x v="4"/>
    <x v="1013"/>
    <n v="32.231999999999999"/>
    <n v="3"/>
    <n v="0.2"/>
    <n v="2.4173999999999989"/>
  </r>
  <r>
    <n v="7178"/>
    <x v="3562"/>
    <x v="3"/>
    <x v="464"/>
    <d v="2014-05-11T00:00:00"/>
    <s v="Standard Class"/>
    <x v="501"/>
    <s v="Muhammed Yedwab"/>
    <x v="1"/>
    <s v="United States"/>
    <s v="Philadelphia"/>
    <x v="9"/>
    <n v="19140"/>
    <x v="3"/>
    <x v="1812"/>
    <x v="1"/>
    <x v="8"/>
    <x v="1793"/>
    <n v="2.2020000000000004"/>
    <n v="2"/>
    <n v="0.7"/>
    <n v="-1.5413999999999999"/>
  </r>
  <r>
    <n v="7179"/>
    <x v="3562"/>
    <x v="3"/>
    <x v="464"/>
    <d v="2014-05-11T00:00:00"/>
    <s v="Standard Class"/>
    <x v="501"/>
    <s v="Muhammed Yedwab"/>
    <x v="1"/>
    <s v="United States"/>
    <s v="Philadelphia"/>
    <x v="9"/>
    <n v="19140"/>
    <x v="3"/>
    <x v="864"/>
    <x v="1"/>
    <x v="8"/>
    <x v="850"/>
    <n v="9.3960000000000008"/>
    <n v="3"/>
    <n v="0.7"/>
    <n v="-7.5167999999999964"/>
  </r>
  <r>
    <n v="7180"/>
    <x v="3563"/>
    <x v="0"/>
    <x v="696"/>
    <d v="2013-11-19T00:00:00"/>
    <s v="Standard Class"/>
    <x v="53"/>
    <s v="Ryan Crowe"/>
    <x v="0"/>
    <s v="United States"/>
    <s v="Baltimore"/>
    <x v="39"/>
    <n v="21215"/>
    <x v="3"/>
    <x v="1507"/>
    <x v="2"/>
    <x v="7"/>
    <x v="1485"/>
    <n v="89.97"/>
    <n v="3"/>
    <n v="0"/>
    <n v="25.191600000000005"/>
  </r>
  <r>
    <n v="7181"/>
    <x v="3564"/>
    <x v="2"/>
    <x v="1037"/>
    <d v="2011-01-08T00:00:00"/>
    <s v="First Class"/>
    <x v="705"/>
    <s v="Jack O'Briant"/>
    <x v="1"/>
    <s v="United States"/>
    <s v="Athens"/>
    <x v="32"/>
    <n v="30605"/>
    <x v="0"/>
    <x v="319"/>
    <x v="1"/>
    <x v="6"/>
    <x v="316"/>
    <n v="12.78"/>
    <n v="3"/>
    <n v="0"/>
    <n v="5.2397999999999998"/>
  </r>
  <r>
    <n v="7182"/>
    <x v="3565"/>
    <x v="0"/>
    <x v="797"/>
    <d v="2013-12-31T00:00:00"/>
    <s v="Second Class"/>
    <x v="596"/>
    <s v="Mitch Webber"/>
    <x v="0"/>
    <s v="United States"/>
    <s v="Lancaster"/>
    <x v="24"/>
    <n v="43130"/>
    <x v="3"/>
    <x v="1072"/>
    <x v="2"/>
    <x v="11"/>
    <x v="1052"/>
    <n v="40"/>
    <n v="2"/>
    <n v="0.2"/>
    <n v="0.5"/>
  </r>
  <r>
    <n v="7183"/>
    <x v="3566"/>
    <x v="3"/>
    <x v="504"/>
    <d v="2014-05-05T00:00:00"/>
    <s v="Standard Class"/>
    <x v="125"/>
    <s v="Nick Zandusky"/>
    <x v="2"/>
    <s v="United States"/>
    <s v="Los Angeles"/>
    <x v="1"/>
    <n v="90032"/>
    <x v="1"/>
    <x v="699"/>
    <x v="1"/>
    <x v="8"/>
    <x v="692"/>
    <n v="23.24"/>
    <n v="5"/>
    <n v="0.2"/>
    <n v="7.5529999999999982"/>
  </r>
  <r>
    <n v="7184"/>
    <x v="3567"/>
    <x v="3"/>
    <x v="81"/>
    <d v="2014-04-24T00:00:00"/>
    <s v="First Class"/>
    <x v="49"/>
    <s v="Janet Martin"/>
    <x v="0"/>
    <s v="United States"/>
    <s v="Baltimore"/>
    <x v="39"/>
    <n v="21215"/>
    <x v="3"/>
    <x v="38"/>
    <x v="0"/>
    <x v="1"/>
    <x v="38"/>
    <n v="908.82"/>
    <n v="9"/>
    <n v="0"/>
    <n v="227.20500000000004"/>
  </r>
  <r>
    <n v="7185"/>
    <x v="3568"/>
    <x v="3"/>
    <x v="629"/>
    <d v="2014-08-25T00:00:00"/>
    <s v="Standard Class"/>
    <x v="525"/>
    <s v="Emily Ducich"/>
    <x v="2"/>
    <s v="United States"/>
    <s v="Houston"/>
    <x v="5"/>
    <n v="77095"/>
    <x v="2"/>
    <x v="1567"/>
    <x v="1"/>
    <x v="14"/>
    <x v="1549"/>
    <n v="5.5520000000000005"/>
    <n v="2"/>
    <n v="0.2"/>
    <n v="-1.0410000000000006"/>
  </r>
  <r>
    <n v="7186"/>
    <x v="3568"/>
    <x v="3"/>
    <x v="629"/>
    <d v="2014-08-25T00:00:00"/>
    <s v="Standard Class"/>
    <x v="525"/>
    <s v="Emily Ducich"/>
    <x v="2"/>
    <s v="United States"/>
    <s v="Houston"/>
    <x v="5"/>
    <n v="77095"/>
    <x v="2"/>
    <x v="1412"/>
    <x v="1"/>
    <x v="6"/>
    <x v="1390"/>
    <n v="8.016"/>
    <n v="3"/>
    <n v="0.2"/>
    <n v="1.0019999999999993"/>
  </r>
  <r>
    <n v="7187"/>
    <x v="3568"/>
    <x v="3"/>
    <x v="629"/>
    <d v="2014-08-25T00:00:00"/>
    <s v="Standard Class"/>
    <x v="525"/>
    <s v="Emily Ducich"/>
    <x v="2"/>
    <s v="United States"/>
    <s v="Houston"/>
    <x v="5"/>
    <n v="77095"/>
    <x v="2"/>
    <x v="1391"/>
    <x v="0"/>
    <x v="1"/>
    <x v="1368"/>
    <n v="74.591999999999999"/>
    <n v="4"/>
    <n v="0.3"/>
    <n v="-2.1312000000000033"/>
  </r>
  <r>
    <n v="7188"/>
    <x v="3568"/>
    <x v="3"/>
    <x v="629"/>
    <d v="2014-08-25T00:00:00"/>
    <s v="Standard Class"/>
    <x v="525"/>
    <s v="Emily Ducich"/>
    <x v="2"/>
    <s v="United States"/>
    <s v="Houston"/>
    <x v="5"/>
    <n v="77095"/>
    <x v="2"/>
    <x v="1478"/>
    <x v="0"/>
    <x v="5"/>
    <x v="1456"/>
    <n v="16.784000000000002"/>
    <n v="2"/>
    <n v="0.6"/>
    <n v="-22.238800000000001"/>
  </r>
  <r>
    <n v="7189"/>
    <x v="3568"/>
    <x v="3"/>
    <x v="629"/>
    <d v="2014-08-25T00:00:00"/>
    <s v="Standard Class"/>
    <x v="525"/>
    <s v="Emily Ducich"/>
    <x v="2"/>
    <s v="United States"/>
    <s v="Houston"/>
    <x v="5"/>
    <n v="77095"/>
    <x v="2"/>
    <x v="535"/>
    <x v="1"/>
    <x v="9"/>
    <x v="530"/>
    <n v="38.86399999999999"/>
    <n v="4"/>
    <n v="0.8"/>
    <n v="-99.103200000000044"/>
  </r>
  <r>
    <n v="7190"/>
    <x v="3569"/>
    <x v="0"/>
    <x v="396"/>
    <d v="2013-11-16T00:00:00"/>
    <s v="First Class"/>
    <x v="108"/>
    <s v="Dianna Wilson"/>
    <x v="2"/>
    <s v="United States"/>
    <s v="San Diego"/>
    <x v="1"/>
    <n v="92024"/>
    <x v="1"/>
    <x v="1495"/>
    <x v="2"/>
    <x v="7"/>
    <x v="1474"/>
    <n v="203.976"/>
    <n v="3"/>
    <n v="0.2"/>
    <n v="25.496999999999986"/>
  </r>
  <r>
    <n v="7191"/>
    <x v="3569"/>
    <x v="0"/>
    <x v="396"/>
    <d v="2013-11-16T00:00:00"/>
    <s v="First Class"/>
    <x v="108"/>
    <s v="Dianna Wilson"/>
    <x v="2"/>
    <s v="United States"/>
    <s v="San Diego"/>
    <x v="1"/>
    <n v="92024"/>
    <x v="1"/>
    <x v="1660"/>
    <x v="0"/>
    <x v="3"/>
    <x v="1639"/>
    <n v="674.35200000000009"/>
    <n v="3"/>
    <n v="0.2"/>
    <n v="-8.4294000000000153"/>
  </r>
  <r>
    <n v="7192"/>
    <x v="3570"/>
    <x v="0"/>
    <x v="393"/>
    <d v="2013-10-07T00:00:00"/>
    <s v="Second Class"/>
    <x v="523"/>
    <s v="Jamie Kunitz"/>
    <x v="0"/>
    <s v="United States"/>
    <s v="Hialeah"/>
    <x v="2"/>
    <n v="33012"/>
    <x v="0"/>
    <x v="307"/>
    <x v="1"/>
    <x v="8"/>
    <x v="304"/>
    <n v="5.3880000000000008"/>
    <n v="4"/>
    <n v="0.7"/>
    <n v="-4.49"/>
  </r>
  <r>
    <n v="7193"/>
    <x v="3570"/>
    <x v="0"/>
    <x v="393"/>
    <d v="2013-10-07T00:00:00"/>
    <s v="Second Class"/>
    <x v="523"/>
    <s v="Jamie Kunitz"/>
    <x v="0"/>
    <s v="United States"/>
    <s v="Hialeah"/>
    <x v="2"/>
    <n v="33012"/>
    <x v="0"/>
    <x v="1159"/>
    <x v="1"/>
    <x v="6"/>
    <x v="33"/>
    <n v="30.975999999999999"/>
    <n v="8"/>
    <n v="0.2"/>
    <n v="5.0335999999999999"/>
  </r>
  <r>
    <n v="7194"/>
    <x v="3571"/>
    <x v="0"/>
    <x v="1151"/>
    <d v="2013-02-14T00:00:00"/>
    <s v="First Class"/>
    <x v="365"/>
    <s v="John Stevenson"/>
    <x v="0"/>
    <s v="United States"/>
    <s v="Atlanta"/>
    <x v="32"/>
    <n v="30318"/>
    <x v="0"/>
    <x v="906"/>
    <x v="1"/>
    <x v="4"/>
    <x v="889"/>
    <n v="1350.1200000000001"/>
    <n v="6"/>
    <n v="0"/>
    <n v="175.51560000000001"/>
  </r>
  <r>
    <n v="7195"/>
    <x v="3571"/>
    <x v="0"/>
    <x v="1151"/>
    <d v="2013-02-14T00:00:00"/>
    <s v="First Class"/>
    <x v="365"/>
    <s v="John Stevenson"/>
    <x v="0"/>
    <s v="United States"/>
    <s v="Atlanta"/>
    <x v="32"/>
    <n v="30318"/>
    <x v="0"/>
    <x v="122"/>
    <x v="1"/>
    <x v="8"/>
    <x v="122"/>
    <n v="15.92"/>
    <n v="4"/>
    <n v="0"/>
    <n v="7.4824000000000002"/>
  </r>
  <r>
    <n v="7196"/>
    <x v="3572"/>
    <x v="0"/>
    <x v="373"/>
    <d v="2013-11-18T00:00:00"/>
    <s v="Standard Class"/>
    <x v="178"/>
    <s v="Philisse Overcash"/>
    <x v="2"/>
    <s v="United States"/>
    <s v="Seattle"/>
    <x v="4"/>
    <n v="98103"/>
    <x v="1"/>
    <x v="28"/>
    <x v="0"/>
    <x v="5"/>
    <x v="1301"/>
    <n v="19.54"/>
    <n v="2"/>
    <n v="0"/>
    <n v="7.2297999999999991"/>
  </r>
  <r>
    <n v="7197"/>
    <x v="3573"/>
    <x v="2"/>
    <x v="759"/>
    <d v="2011-04-30T00:00:00"/>
    <s v="Standard Class"/>
    <x v="762"/>
    <s v="Marc Harrigan"/>
    <x v="2"/>
    <s v="United States"/>
    <s v="Los Angeles"/>
    <x v="1"/>
    <n v="90036"/>
    <x v="1"/>
    <x v="1046"/>
    <x v="1"/>
    <x v="6"/>
    <x v="1026"/>
    <n v="21.400000000000002"/>
    <n v="5"/>
    <n v="0"/>
    <n v="6.2059999999999977"/>
  </r>
  <r>
    <n v="7198"/>
    <x v="3573"/>
    <x v="2"/>
    <x v="759"/>
    <d v="2011-04-30T00:00:00"/>
    <s v="Standard Class"/>
    <x v="762"/>
    <s v="Marc Harrigan"/>
    <x v="2"/>
    <s v="United States"/>
    <s v="Los Angeles"/>
    <x v="1"/>
    <n v="90036"/>
    <x v="1"/>
    <x v="1729"/>
    <x v="1"/>
    <x v="2"/>
    <x v="1707"/>
    <n v="12.6"/>
    <n v="2"/>
    <n v="0"/>
    <n v="5.7959999999999994"/>
  </r>
  <r>
    <n v="7199"/>
    <x v="3574"/>
    <x v="1"/>
    <x v="1067"/>
    <d v="2012-08-15T00:00:00"/>
    <s v="Standard Class"/>
    <x v="178"/>
    <s v="Philisse Overcash"/>
    <x v="2"/>
    <s v="United States"/>
    <s v="New York City"/>
    <x v="15"/>
    <n v="10035"/>
    <x v="3"/>
    <x v="250"/>
    <x v="1"/>
    <x v="6"/>
    <x v="248"/>
    <n v="11.96"/>
    <n v="2"/>
    <n v="0"/>
    <n v="3.1096000000000004"/>
  </r>
  <r>
    <n v="7200"/>
    <x v="3574"/>
    <x v="1"/>
    <x v="1067"/>
    <d v="2012-08-15T00:00:00"/>
    <s v="Standard Class"/>
    <x v="178"/>
    <s v="Philisse Overcash"/>
    <x v="2"/>
    <s v="United States"/>
    <s v="New York City"/>
    <x v="15"/>
    <n v="10035"/>
    <x v="3"/>
    <x v="302"/>
    <x v="2"/>
    <x v="7"/>
    <x v="299"/>
    <n v="138"/>
    <n v="2"/>
    <n v="0"/>
    <n v="34.5"/>
  </r>
  <r>
    <n v="7201"/>
    <x v="3575"/>
    <x v="0"/>
    <x v="581"/>
    <d v="2013-12-04T00:00:00"/>
    <s v="Standard Class"/>
    <x v="520"/>
    <s v="Herbert Flentye"/>
    <x v="0"/>
    <s v="United States"/>
    <s v="Fort Lauderdale"/>
    <x v="2"/>
    <n v="33311"/>
    <x v="0"/>
    <x v="1285"/>
    <x v="2"/>
    <x v="7"/>
    <x v="1262"/>
    <n v="116.75999999999999"/>
    <n v="1"/>
    <n v="0.2"/>
    <n v="14.594999999999985"/>
  </r>
  <r>
    <n v="7202"/>
    <x v="3575"/>
    <x v="0"/>
    <x v="581"/>
    <d v="2013-12-04T00:00:00"/>
    <s v="Standard Class"/>
    <x v="520"/>
    <s v="Herbert Flentye"/>
    <x v="0"/>
    <s v="United States"/>
    <s v="Fort Lauderdale"/>
    <x v="2"/>
    <n v="33311"/>
    <x v="0"/>
    <x v="977"/>
    <x v="0"/>
    <x v="3"/>
    <x v="824"/>
    <n v="331.02300000000008"/>
    <n v="7"/>
    <n v="0.45"/>
    <n v="-114.35339999999997"/>
  </r>
  <r>
    <n v="7203"/>
    <x v="3576"/>
    <x v="0"/>
    <x v="99"/>
    <d v="2013-10-29T00:00:00"/>
    <s v="Same Day"/>
    <x v="146"/>
    <s v="Victoria Brennan"/>
    <x v="1"/>
    <s v="United States"/>
    <s v="Rochester"/>
    <x v="15"/>
    <n v="14609"/>
    <x v="3"/>
    <x v="1814"/>
    <x v="0"/>
    <x v="5"/>
    <x v="1795"/>
    <n v="756.80000000000007"/>
    <n v="5"/>
    <n v="0"/>
    <n v="75.679999999999978"/>
  </r>
  <r>
    <n v="7204"/>
    <x v="3577"/>
    <x v="2"/>
    <x v="282"/>
    <d v="2012-01-02T00:00:00"/>
    <s v="Standard Class"/>
    <x v="450"/>
    <s v="Michael Granlund"/>
    <x v="2"/>
    <s v="United States"/>
    <s v="Saint Charles"/>
    <x v="10"/>
    <n v="60174"/>
    <x v="2"/>
    <x v="1677"/>
    <x v="0"/>
    <x v="5"/>
    <x v="1656"/>
    <n v="8.7360000000000007"/>
    <n v="3"/>
    <n v="0.6"/>
    <n v="-4.804800000000002"/>
  </r>
  <r>
    <n v="7205"/>
    <x v="3578"/>
    <x v="1"/>
    <x v="229"/>
    <d v="2012-09-17T00:00:00"/>
    <s v="Standard Class"/>
    <x v="491"/>
    <s v="Bobby Odegard"/>
    <x v="0"/>
    <s v="United States"/>
    <s v="New York City"/>
    <x v="15"/>
    <n v="10024"/>
    <x v="3"/>
    <x v="1279"/>
    <x v="1"/>
    <x v="6"/>
    <x v="1255"/>
    <n v="6.08"/>
    <n v="2"/>
    <n v="0"/>
    <n v="2.0671999999999997"/>
  </r>
  <r>
    <n v="7206"/>
    <x v="3579"/>
    <x v="3"/>
    <x v="280"/>
    <d v="2014-10-07T00:00:00"/>
    <s v="Standard Class"/>
    <x v="441"/>
    <s v="Chad McGuire"/>
    <x v="0"/>
    <s v="United States"/>
    <s v="San Francisco"/>
    <x v="1"/>
    <n v="94109"/>
    <x v="1"/>
    <x v="698"/>
    <x v="0"/>
    <x v="5"/>
    <x v="691"/>
    <n v="17.46"/>
    <n v="2"/>
    <n v="0"/>
    <n v="5.936399999999999"/>
  </r>
  <r>
    <n v="7207"/>
    <x v="3579"/>
    <x v="3"/>
    <x v="280"/>
    <d v="2014-10-07T00:00:00"/>
    <s v="Standard Class"/>
    <x v="441"/>
    <s v="Chad McGuire"/>
    <x v="0"/>
    <s v="United States"/>
    <s v="San Francisco"/>
    <x v="1"/>
    <n v="94109"/>
    <x v="1"/>
    <x v="1794"/>
    <x v="2"/>
    <x v="15"/>
    <x v="1775"/>
    <n v="369.16"/>
    <n v="11"/>
    <n v="0.2"/>
    <n v="32.301500000000019"/>
  </r>
  <r>
    <n v="7208"/>
    <x v="3580"/>
    <x v="0"/>
    <x v="108"/>
    <d v="2013-09-14T00:00:00"/>
    <s v="First Class"/>
    <x v="18"/>
    <s v="Linda Cazamias"/>
    <x v="1"/>
    <s v="United States"/>
    <s v="Phoenix"/>
    <x v="16"/>
    <n v="85023"/>
    <x v="1"/>
    <x v="853"/>
    <x v="1"/>
    <x v="6"/>
    <x v="838"/>
    <n v="2.9120000000000004"/>
    <n v="2"/>
    <n v="0.2"/>
    <n v="0.90999999999999981"/>
  </r>
  <r>
    <n v="7209"/>
    <x v="3580"/>
    <x v="0"/>
    <x v="108"/>
    <d v="2013-09-14T00:00:00"/>
    <s v="First Class"/>
    <x v="18"/>
    <s v="Linda Cazamias"/>
    <x v="1"/>
    <s v="United States"/>
    <s v="Phoenix"/>
    <x v="16"/>
    <n v="85023"/>
    <x v="1"/>
    <x v="1810"/>
    <x v="1"/>
    <x v="10"/>
    <x v="1791"/>
    <n v="20.736000000000004"/>
    <n v="4"/>
    <n v="0.2"/>
    <n v="7.2576000000000001"/>
  </r>
  <r>
    <n v="7210"/>
    <x v="3580"/>
    <x v="0"/>
    <x v="108"/>
    <d v="2013-09-14T00:00:00"/>
    <s v="First Class"/>
    <x v="18"/>
    <s v="Linda Cazamias"/>
    <x v="1"/>
    <s v="United States"/>
    <s v="Phoenix"/>
    <x v="16"/>
    <n v="85023"/>
    <x v="1"/>
    <x v="457"/>
    <x v="1"/>
    <x v="10"/>
    <x v="453"/>
    <n v="9.5680000000000014"/>
    <n v="2"/>
    <n v="0.2"/>
    <n v="2.9899999999999993"/>
  </r>
  <r>
    <n v="7211"/>
    <x v="3581"/>
    <x v="0"/>
    <x v="799"/>
    <d v="2013-06-07T00:00:00"/>
    <s v="Standard Class"/>
    <x v="553"/>
    <s v="Edward Hooks"/>
    <x v="1"/>
    <s v="United States"/>
    <s v="Seattle"/>
    <x v="4"/>
    <n v="98115"/>
    <x v="1"/>
    <x v="1603"/>
    <x v="1"/>
    <x v="10"/>
    <x v="1586"/>
    <n v="30.18"/>
    <n v="3"/>
    <n v="0"/>
    <n v="13.8828"/>
  </r>
  <r>
    <n v="7212"/>
    <x v="3581"/>
    <x v="0"/>
    <x v="799"/>
    <d v="2013-06-07T00:00:00"/>
    <s v="Standard Class"/>
    <x v="553"/>
    <s v="Edward Hooks"/>
    <x v="1"/>
    <s v="United States"/>
    <s v="Seattle"/>
    <x v="4"/>
    <n v="98115"/>
    <x v="1"/>
    <x v="61"/>
    <x v="1"/>
    <x v="8"/>
    <x v="61"/>
    <n v="51.648000000000003"/>
    <n v="12"/>
    <n v="0.2"/>
    <n v="18.7224"/>
  </r>
  <r>
    <n v="7213"/>
    <x v="3581"/>
    <x v="0"/>
    <x v="799"/>
    <d v="2013-06-07T00:00:00"/>
    <s v="Standard Class"/>
    <x v="553"/>
    <s v="Edward Hooks"/>
    <x v="1"/>
    <s v="United States"/>
    <s v="Seattle"/>
    <x v="4"/>
    <n v="98115"/>
    <x v="1"/>
    <x v="605"/>
    <x v="1"/>
    <x v="8"/>
    <x v="600"/>
    <n v="11.231999999999999"/>
    <n v="3"/>
    <n v="0.2"/>
    <n v="3.9312000000000005"/>
  </r>
  <r>
    <n v="7214"/>
    <x v="3582"/>
    <x v="3"/>
    <x v="453"/>
    <d v="2014-10-20T00:00:00"/>
    <s v="Standard Class"/>
    <x v="507"/>
    <s v="Marc Crier"/>
    <x v="0"/>
    <s v="United States"/>
    <s v="Camarillo"/>
    <x v="1"/>
    <n v="93010"/>
    <x v="1"/>
    <x v="1123"/>
    <x v="1"/>
    <x v="2"/>
    <x v="1102"/>
    <n v="14.73"/>
    <n v="3"/>
    <n v="0"/>
    <n v="7.2176999999999998"/>
  </r>
  <r>
    <n v="7215"/>
    <x v="3583"/>
    <x v="1"/>
    <x v="874"/>
    <d v="2012-09-30T00:00:00"/>
    <s v="Second Class"/>
    <x v="304"/>
    <s v="Helen Wasserman"/>
    <x v="1"/>
    <s v="United States"/>
    <s v="Detroit"/>
    <x v="12"/>
    <n v="48205"/>
    <x v="2"/>
    <x v="1210"/>
    <x v="1"/>
    <x v="6"/>
    <x v="1186"/>
    <n v="16.399999999999999"/>
    <n v="5"/>
    <n v="0"/>
    <n v="4.7559999999999985"/>
  </r>
  <r>
    <n v="7216"/>
    <x v="3583"/>
    <x v="1"/>
    <x v="874"/>
    <d v="2012-09-30T00:00:00"/>
    <s v="Second Class"/>
    <x v="304"/>
    <s v="Helen Wasserman"/>
    <x v="1"/>
    <s v="United States"/>
    <s v="Detroit"/>
    <x v="12"/>
    <n v="48205"/>
    <x v="2"/>
    <x v="860"/>
    <x v="1"/>
    <x v="10"/>
    <x v="846"/>
    <n v="25.92"/>
    <n v="4"/>
    <n v="0"/>
    <n v="12.441600000000001"/>
  </r>
  <r>
    <n v="7217"/>
    <x v="3584"/>
    <x v="1"/>
    <x v="910"/>
    <d v="2012-05-06T00:00:00"/>
    <s v="First Class"/>
    <x v="48"/>
    <s v="Lena Cacioppo"/>
    <x v="0"/>
    <s v="United States"/>
    <s v="San Francisco"/>
    <x v="1"/>
    <n v="94109"/>
    <x v="1"/>
    <x v="454"/>
    <x v="1"/>
    <x v="6"/>
    <x v="450"/>
    <n v="8.82"/>
    <n v="3"/>
    <n v="0"/>
    <n v="2.5577999999999994"/>
  </r>
  <r>
    <n v="7218"/>
    <x v="3584"/>
    <x v="1"/>
    <x v="910"/>
    <d v="2012-05-06T00:00:00"/>
    <s v="First Class"/>
    <x v="48"/>
    <s v="Lena Cacioppo"/>
    <x v="0"/>
    <s v="United States"/>
    <s v="San Francisco"/>
    <x v="1"/>
    <n v="94109"/>
    <x v="1"/>
    <x v="920"/>
    <x v="1"/>
    <x v="8"/>
    <x v="1749"/>
    <n v="62.496000000000009"/>
    <n v="2"/>
    <n v="0.2"/>
    <n v="21.873599999999996"/>
  </r>
  <r>
    <n v="7219"/>
    <x v="3584"/>
    <x v="1"/>
    <x v="910"/>
    <d v="2012-05-06T00:00:00"/>
    <s v="First Class"/>
    <x v="48"/>
    <s v="Lena Cacioppo"/>
    <x v="0"/>
    <s v="United States"/>
    <s v="San Francisco"/>
    <x v="1"/>
    <n v="94109"/>
    <x v="1"/>
    <x v="106"/>
    <x v="2"/>
    <x v="11"/>
    <x v="106"/>
    <n v="339.96"/>
    <n v="4"/>
    <n v="0"/>
    <n v="122.38559999999998"/>
  </r>
  <r>
    <n v="7220"/>
    <x v="3584"/>
    <x v="1"/>
    <x v="910"/>
    <d v="2012-05-06T00:00:00"/>
    <s v="First Class"/>
    <x v="48"/>
    <s v="Lena Cacioppo"/>
    <x v="0"/>
    <s v="United States"/>
    <s v="San Francisco"/>
    <x v="1"/>
    <n v="94109"/>
    <x v="1"/>
    <x v="582"/>
    <x v="1"/>
    <x v="8"/>
    <x v="577"/>
    <n v="49.568000000000005"/>
    <n v="2"/>
    <n v="0.2"/>
    <n v="17.348799999999997"/>
  </r>
  <r>
    <n v="7221"/>
    <x v="3585"/>
    <x v="3"/>
    <x v="1152"/>
    <d v="2014-01-14T00:00:00"/>
    <s v="Standard Class"/>
    <x v="443"/>
    <s v="Beth Paige"/>
    <x v="0"/>
    <s v="United States"/>
    <s v="Philadelphia"/>
    <x v="9"/>
    <n v="19140"/>
    <x v="3"/>
    <x v="569"/>
    <x v="1"/>
    <x v="8"/>
    <x v="564"/>
    <n v="274.49100000000004"/>
    <n v="3"/>
    <n v="0.7"/>
    <n v="-228.74250000000006"/>
  </r>
  <r>
    <n v="7222"/>
    <x v="3586"/>
    <x v="3"/>
    <x v="678"/>
    <d v="2014-02-01T00:00:00"/>
    <s v="Standard Class"/>
    <x v="592"/>
    <s v="Toby Gnade"/>
    <x v="0"/>
    <s v="United States"/>
    <s v="New York City"/>
    <x v="15"/>
    <n v="10035"/>
    <x v="3"/>
    <x v="1676"/>
    <x v="2"/>
    <x v="7"/>
    <x v="1655"/>
    <n v="137.94"/>
    <n v="3"/>
    <n v="0"/>
    <n v="35.864399999999996"/>
  </r>
  <r>
    <n v="7223"/>
    <x v="3587"/>
    <x v="3"/>
    <x v="264"/>
    <d v="2014-09-07T00:00:00"/>
    <s v="Standard Class"/>
    <x v="498"/>
    <s v="Mick Crebagga"/>
    <x v="0"/>
    <s v="United States"/>
    <s v="Chicago"/>
    <x v="10"/>
    <n v="60623"/>
    <x v="2"/>
    <x v="658"/>
    <x v="2"/>
    <x v="11"/>
    <x v="652"/>
    <n v="40.68"/>
    <n v="3"/>
    <n v="0.2"/>
    <n v="-7.1190000000000015"/>
  </r>
  <r>
    <n v="7224"/>
    <x v="3588"/>
    <x v="0"/>
    <x v="216"/>
    <d v="2013-07-19T00:00:00"/>
    <s v="Standard Class"/>
    <x v="181"/>
    <s v="Raymond Buch"/>
    <x v="0"/>
    <s v="United States"/>
    <s v="San Francisco"/>
    <x v="1"/>
    <n v="94122"/>
    <x v="1"/>
    <x v="40"/>
    <x v="2"/>
    <x v="7"/>
    <x v="40"/>
    <n v="110.376"/>
    <n v="3"/>
    <n v="0.2"/>
    <n v="12.417299999999997"/>
  </r>
  <r>
    <n v="7225"/>
    <x v="3588"/>
    <x v="0"/>
    <x v="216"/>
    <d v="2013-07-19T00:00:00"/>
    <s v="Standard Class"/>
    <x v="181"/>
    <s v="Raymond Buch"/>
    <x v="0"/>
    <s v="United States"/>
    <s v="San Francisco"/>
    <x v="1"/>
    <n v="94122"/>
    <x v="1"/>
    <x v="1656"/>
    <x v="1"/>
    <x v="9"/>
    <x v="1635"/>
    <n v="151.62"/>
    <n v="7"/>
    <n v="0"/>
    <n v="50.03459999999999"/>
  </r>
  <r>
    <n v="7226"/>
    <x v="3588"/>
    <x v="0"/>
    <x v="216"/>
    <d v="2013-07-19T00:00:00"/>
    <s v="Standard Class"/>
    <x v="181"/>
    <s v="Raymond Buch"/>
    <x v="0"/>
    <s v="United States"/>
    <s v="San Francisco"/>
    <x v="1"/>
    <n v="94122"/>
    <x v="1"/>
    <x v="442"/>
    <x v="0"/>
    <x v="5"/>
    <x v="437"/>
    <n v="30.8"/>
    <n v="4"/>
    <n v="0"/>
    <n v="10.163999999999998"/>
  </r>
  <r>
    <n v="7227"/>
    <x v="3589"/>
    <x v="3"/>
    <x v="642"/>
    <d v="2014-03-01T00:00:00"/>
    <s v="Standard Class"/>
    <x v="20"/>
    <s v="Erin Smith"/>
    <x v="1"/>
    <s v="United States"/>
    <s v="Philadelphia"/>
    <x v="9"/>
    <n v="19134"/>
    <x v="3"/>
    <x v="1030"/>
    <x v="1"/>
    <x v="10"/>
    <x v="1012"/>
    <n v="123.92000000000002"/>
    <n v="5"/>
    <n v="0.2"/>
    <n v="38.724999999999994"/>
  </r>
  <r>
    <n v="7228"/>
    <x v="3589"/>
    <x v="3"/>
    <x v="642"/>
    <d v="2014-03-01T00:00:00"/>
    <s v="Standard Class"/>
    <x v="20"/>
    <s v="Erin Smith"/>
    <x v="1"/>
    <s v="United States"/>
    <s v="Philadelphia"/>
    <x v="9"/>
    <n v="19134"/>
    <x v="3"/>
    <x v="764"/>
    <x v="2"/>
    <x v="11"/>
    <x v="756"/>
    <n v="1319.8"/>
    <n v="5"/>
    <n v="0.2"/>
    <n v="214.4674999999998"/>
  </r>
  <r>
    <n v="7229"/>
    <x v="3590"/>
    <x v="2"/>
    <x v="836"/>
    <d v="2011-07-22T00:00:00"/>
    <s v="First Class"/>
    <x v="742"/>
    <s v="Roger Demir"/>
    <x v="0"/>
    <s v="United States"/>
    <s v="San Francisco"/>
    <x v="1"/>
    <n v="94122"/>
    <x v="1"/>
    <x v="440"/>
    <x v="1"/>
    <x v="8"/>
    <x v="435"/>
    <n v="89.712000000000018"/>
    <n v="6"/>
    <n v="0.2"/>
    <n v="30.277799999999992"/>
  </r>
  <r>
    <n v="7230"/>
    <x v="3590"/>
    <x v="2"/>
    <x v="836"/>
    <d v="2011-07-22T00:00:00"/>
    <s v="First Class"/>
    <x v="742"/>
    <s v="Roger Demir"/>
    <x v="0"/>
    <s v="United States"/>
    <s v="San Francisco"/>
    <x v="1"/>
    <n v="94122"/>
    <x v="1"/>
    <x v="229"/>
    <x v="1"/>
    <x v="10"/>
    <x v="227"/>
    <n v="22.830000000000002"/>
    <n v="3"/>
    <n v="0"/>
    <n v="10.7301"/>
  </r>
  <r>
    <n v="7231"/>
    <x v="3591"/>
    <x v="3"/>
    <x v="677"/>
    <d v="2014-03-16T00:00:00"/>
    <s v="First Class"/>
    <x v="618"/>
    <s v="Shahid Collister"/>
    <x v="0"/>
    <s v="United States"/>
    <s v="Fairfield"/>
    <x v="29"/>
    <n v="6824"/>
    <x v="3"/>
    <x v="1087"/>
    <x v="1"/>
    <x v="8"/>
    <x v="1068"/>
    <n v="30.88"/>
    <n v="2"/>
    <n v="0"/>
    <n v="15.44"/>
  </r>
  <r>
    <n v="7232"/>
    <x v="3591"/>
    <x v="3"/>
    <x v="677"/>
    <d v="2014-03-16T00:00:00"/>
    <s v="First Class"/>
    <x v="618"/>
    <s v="Shahid Collister"/>
    <x v="0"/>
    <s v="United States"/>
    <s v="Fairfield"/>
    <x v="29"/>
    <n v="6824"/>
    <x v="3"/>
    <x v="1778"/>
    <x v="1"/>
    <x v="9"/>
    <x v="1759"/>
    <n v="465.16"/>
    <n v="2"/>
    <n v="0"/>
    <n v="120.94159999999999"/>
  </r>
  <r>
    <n v="7233"/>
    <x v="3591"/>
    <x v="3"/>
    <x v="677"/>
    <d v="2014-03-16T00:00:00"/>
    <s v="First Class"/>
    <x v="618"/>
    <s v="Shahid Collister"/>
    <x v="0"/>
    <s v="United States"/>
    <s v="Fairfield"/>
    <x v="29"/>
    <n v="6824"/>
    <x v="3"/>
    <x v="987"/>
    <x v="1"/>
    <x v="10"/>
    <x v="971"/>
    <n v="27.12"/>
    <n v="4"/>
    <n v="0"/>
    <n v="12.475199999999999"/>
  </r>
  <r>
    <n v="7234"/>
    <x v="3592"/>
    <x v="0"/>
    <x v="387"/>
    <d v="2013-03-13T00:00:00"/>
    <s v="Standard Class"/>
    <x v="673"/>
    <s v="Giulietta Baptist"/>
    <x v="0"/>
    <s v="United States"/>
    <s v="New York City"/>
    <x v="15"/>
    <n v="10011"/>
    <x v="3"/>
    <x v="378"/>
    <x v="0"/>
    <x v="5"/>
    <x v="374"/>
    <n v="113.6"/>
    <n v="8"/>
    <n v="0"/>
    <n v="44.304000000000002"/>
  </r>
  <r>
    <n v="7235"/>
    <x v="3592"/>
    <x v="0"/>
    <x v="387"/>
    <d v="2013-03-13T00:00:00"/>
    <s v="Standard Class"/>
    <x v="673"/>
    <s v="Giulietta Baptist"/>
    <x v="0"/>
    <s v="United States"/>
    <s v="New York City"/>
    <x v="15"/>
    <n v="10011"/>
    <x v="3"/>
    <x v="548"/>
    <x v="1"/>
    <x v="10"/>
    <x v="543"/>
    <n v="12.96"/>
    <n v="2"/>
    <n v="0"/>
    <n v="6.3504000000000005"/>
  </r>
  <r>
    <n v="7236"/>
    <x v="3592"/>
    <x v="0"/>
    <x v="387"/>
    <d v="2013-03-13T00:00:00"/>
    <s v="Standard Class"/>
    <x v="673"/>
    <s v="Giulietta Baptist"/>
    <x v="0"/>
    <s v="United States"/>
    <s v="New York City"/>
    <x v="15"/>
    <n v="10011"/>
    <x v="3"/>
    <x v="1311"/>
    <x v="1"/>
    <x v="8"/>
    <x v="1288"/>
    <n v="69.456000000000003"/>
    <n v="2"/>
    <n v="0.2"/>
    <n v="22.573199999999996"/>
  </r>
  <r>
    <n v="7237"/>
    <x v="3593"/>
    <x v="2"/>
    <x v="1035"/>
    <d v="2011-12-10T00:00:00"/>
    <s v="First Class"/>
    <x v="224"/>
    <s v="Frank Preis"/>
    <x v="0"/>
    <s v="United States"/>
    <s v="Los Angeles"/>
    <x v="1"/>
    <n v="90049"/>
    <x v="1"/>
    <x v="649"/>
    <x v="1"/>
    <x v="6"/>
    <x v="643"/>
    <n v="8.64"/>
    <n v="3"/>
    <n v="0"/>
    <n v="2.4192"/>
  </r>
  <r>
    <n v="7238"/>
    <x v="3594"/>
    <x v="0"/>
    <x v="212"/>
    <d v="2013-07-11T00:00:00"/>
    <s v="Same Day"/>
    <x v="105"/>
    <s v="Erin Ashbrook"/>
    <x v="1"/>
    <s v="United States"/>
    <s v="Philadelphia"/>
    <x v="9"/>
    <n v="19143"/>
    <x v="3"/>
    <x v="1815"/>
    <x v="2"/>
    <x v="15"/>
    <x v="1796"/>
    <n v="341.99100000000004"/>
    <n v="3"/>
    <n v="0.7"/>
    <n v="-319.19159999999999"/>
  </r>
  <r>
    <n v="7239"/>
    <x v="3595"/>
    <x v="0"/>
    <x v="435"/>
    <d v="2013-12-31T00:00:00"/>
    <s v="Standard Class"/>
    <x v="253"/>
    <s v="Sean Christensen"/>
    <x v="0"/>
    <s v="United States"/>
    <s v="San Jose"/>
    <x v="1"/>
    <n v="95123"/>
    <x v="1"/>
    <x v="1448"/>
    <x v="0"/>
    <x v="5"/>
    <x v="1426"/>
    <n v="43.96"/>
    <n v="7"/>
    <n v="0"/>
    <n v="18.463200000000004"/>
  </r>
  <r>
    <n v="7240"/>
    <x v="3595"/>
    <x v="0"/>
    <x v="435"/>
    <d v="2013-12-31T00:00:00"/>
    <s v="Standard Class"/>
    <x v="253"/>
    <s v="Sean Christensen"/>
    <x v="0"/>
    <s v="United States"/>
    <s v="San Jose"/>
    <x v="1"/>
    <n v="95123"/>
    <x v="1"/>
    <x v="152"/>
    <x v="1"/>
    <x v="12"/>
    <x v="33"/>
    <n v="39.76"/>
    <n v="7"/>
    <n v="0"/>
    <n v="18.687199999999997"/>
  </r>
  <r>
    <n v="7241"/>
    <x v="3596"/>
    <x v="3"/>
    <x v="756"/>
    <d v="2014-04-26T00:00:00"/>
    <s v="Second Class"/>
    <x v="282"/>
    <s v="Jay Fein"/>
    <x v="0"/>
    <s v="United States"/>
    <s v="Pasadena"/>
    <x v="1"/>
    <n v="91104"/>
    <x v="1"/>
    <x v="1462"/>
    <x v="0"/>
    <x v="5"/>
    <x v="1439"/>
    <n v="66.36"/>
    <n v="7"/>
    <n v="0"/>
    <n v="26.544000000000004"/>
  </r>
  <r>
    <n v="7242"/>
    <x v="3596"/>
    <x v="3"/>
    <x v="756"/>
    <d v="2014-04-26T00:00:00"/>
    <s v="Second Class"/>
    <x v="282"/>
    <s v="Jay Fein"/>
    <x v="0"/>
    <s v="United States"/>
    <s v="Pasadena"/>
    <x v="1"/>
    <n v="91104"/>
    <x v="1"/>
    <x v="612"/>
    <x v="1"/>
    <x v="8"/>
    <x v="607"/>
    <n v="92.88000000000001"/>
    <n v="6"/>
    <n v="0.2"/>
    <n v="30.185999999999996"/>
  </r>
  <r>
    <n v="7243"/>
    <x v="3596"/>
    <x v="3"/>
    <x v="756"/>
    <d v="2014-04-26T00:00:00"/>
    <s v="Second Class"/>
    <x v="282"/>
    <s v="Jay Fein"/>
    <x v="0"/>
    <s v="United States"/>
    <s v="Pasadena"/>
    <x v="1"/>
    <n v="91104"/>
    <x v="1"/>
    <x v="441"/>
    <x v="0"/>
    <x v="5"/>
    <x v="1710"/>
    <n v="24.14"/>
    <n v="2"/>
    <n v="0"/>
    <n v="7.9662000000000006"/>
  </r>
  <r>
    <n v="7244"/>
    <x v="3597"/>
    <x v="3"/>
    <x v="629"/>
    <d v="2014-08-23T00:00:00"/>
    <s v="Second Class"/>
    <x v="599"/>
    <s v="Tom Prescott"/>
    <x v="0"/>
    <s v="United States"/>
    <s v="Philadelphia"/>
    <x v="9"/>
    <n v="19134"/>
    <x v="3"/>
    <x v="483"/>
    <x v="0"/>
    <x v="1"/>
    <x v="478"/>
    <n v="4416.174"/>
    <n v="9"/>
    <n v="0.3"/>
    <n v="-630.88200000000006"/>
  </r>
  <r>
    <n v="7245"/>
    <x v="3598"/>
    <x v="3"/>
    <x v="1053"/>
    <d v="2014-05-26T00:00:00"/>
    <s v="First Class"/>
    <x v="210"/>
    <s v="Rob Lucas"/>
    <x v="0"/>
    <s v="United States"/>
    <s v="Los Angeles"/>
    <x v="1"/>
    <n v="90049"/>
    <x v="1"/>
    <x v="1658"/>
    <x v="1"/>
    <x v="6"/>
    <x v="1637"/>
    <n v="49.56"/>
    <n v="7"/>
    <n v="0"/>
    <n v="18.832800000000002"/>
  </r>
  <r>
    <n v="7246"/>
    <x v="3599"/>
    <x v="3"/>
    <x v="839"/>
    <d v="2014-02-14T00:00:00"/>
    <s v="Standard Class"/>
    <x v="641"/>
    <s v="Sarah Bern"/>
    <x v="0"/>
    <s v="United States"/>
    <s v="Los Angeles"/>
    <x v="1"/>
    <n v="90032"/>
    <x v="1"/>
    <x v="1043"/>
    <x v="1"/>
    <x v="4"/>
    <x v="1023"/>
    <n v="354.90000000000003"/>
    <n v="5"/>
    <n v="0"/>
    <n v="17.744999999999962"/>
  </r>
  <r>
    <n v="7247"/>
    <x v="3600"/>
    <x v="2"/>
    <x v="223"/>
    <d v="2011-03-08T00:00:00"/>
    <s v="Standard Class"/>
    <x v="329"/>
    <s v="Jill Stevenson"/>
    <x v="1"/>
    <s v="United States"/>
    <s v="Columbus"/>
    <x v="24"/>
    <n v="43229"/>
    <x v="3"/>
    <x v="1729"/>
    <x v="1"/>
    <x v="2"/>
    <x v="1707"/>
    <n v="15.120000000000001"/>
    <n v="3"/>
    <n v="0.2"/>
    <n v="4.9139999999999988"/>
  </r>
  <r>
    <n v="7248"/>
    <x v="3600"/>
    <x v="2"/>
    <x v="223"/>
    <d v="2011-03-08T00:00:00"/>
    <s v="Standard Class"/>
    <x v="329"/>
    <s v="Jill Stevenson"/>
    <x v="1"/>
    <s v="United States"/>
    <s v="Columbus"/>
    <x v="24"/>
    <n v="43229"/>
    <x v="3"/>
    <x v="366"/>
    <x v="0"/>
    <x v="0"/>
    <x v="362"/>
    <n v="302.45"/>
    <n v="5"/>
    <n v="0.5"/>
    <n v="-199.61700000000002"/>
  </r>
  <r>
    <n v="7249"/>
    <x v="3600"/>
    <x v="2"/>
    <x v="223"/>
    <d v="2011-03-08T00:00:00"/>
    <s v="Standard Class"/>
    <x v="329"/>
    <s v="Jill Stevenson"/>
    <x v="1"/>
    <s v="United States"/>
    <s v="Columbus"/>
    <x v="24"/>
    <n v="43229"/>
    <x v="3"/>
    <x v="700"/>
    <x v="1"/>
    <x v="4"/>
    <x v="693"/>
    <n v="44.672000000000004"/>
    <n v="8"/>
    <n v="0.2"/>
    <n v="-10.051200000000003"/>
  </r>
  <r>
    <n v="7250"/>
    <x v="3601"/>
    <x v="1"/>
    <x v="593"/>
    <d v="2012-06-09T00:00:00"/>
    <s v="Second Class"/>
    <x v="669"/>
    <s v="Becky Pak"/>
    <x v="0"/>
    <s v="United States"/>
    <s v="Los Angeles"/>
    <x v="1"/>
    <n v="90008"/>
    <x v="1"/>
    <x v="1580"/>
    <x v="2"/>
    <x v="11"/>
    <x v="1562"/>
    <n v="119.98"/>
    <n v="2"/>
    <n v="0"/>
    <n v="35.994"/>
  </r>
  <r>
    <n v="7251"/>
    <x v="3601"/>
    <x v="1"/>
    <x v="593"/>
    <d v="2012-06-09T00:00:00"/>
    <s v="Second Class"/>
    <x v="669"/>
    <s v="Becky Pak"/>
    <x v="0"/>
    <s v="United States"/>
    <s v="Los Angeles"/>
    <x v="1"/>
    <n v="90008"/>
    <x v="1"/>
    <x v="1738"/>
    <x v="2"/>
    <x v="11"/>
    <x v="1718"/>
    <n v="989.97"/>
    <n v="3"/>
    <n v="0"/>
    <n v="395.98800000000006"/>
  </r>
  <r>
    <n v="7252"/>
    <x v="3602"/>
    <x v="0"/>
    <x v="278"/>
    <d v="2013-09-03T00:00:00"/>
    <s v="Standard Class"/>
    <x v="605"/>
    <s v="Elizabeth Moffitt"/>
    <x v="1"/>
    <s v="United States"/>
    <s v="Hollywood"/>
    <x v="2"/>
    <n v="33021"/>
    <x v="0"/>
    <x v="1816"/>
    <x v="1"/>
    <x v="2"/>
    <x v="1797"/>
    <n v="9.2159999999999993"/>
    <n v="4"/>
    <n v="0.2"/>
    <n v="3.3408000000000002"/>
  </r>
  <r>
    <n v="7253"/>
    <x v="3603"/>
    <x v="0"/>
    <x v="126"/>
    <d v="2013-09-19T00:00:00"/>
    <s v="Standard Class"/>
    <x v="281"/>
    <s v="Steve Chapman"/>
    <x v="1"/>
    <s v="United States"/>
    <s v="Roseville"/>
    <x v="12"/>
    <n v="48066"/>
    <x v="2"/>
    <x v="1274"/>
    <x v="1"/>
    <x v="10"/>
    <x v="1250"/>
    <n v="68.52"/>
    <n v="3"/>
    <n v="0"/>
    <n v="31.519199999999998"/>
  </r>
  <r>
    <n v="7254"/>
    <x v="3604"/>
    <x v="0"/>
    <x v="198"/>
    <d v="2013-06-05T00:00:00"/>
    <s v="Standard Class"/>
    <x v="670"/>
    <s v="Eugene Moren"/>
    <x v="2"/>
    <s v="United States"/>
    <s v="Superior"/>
    <x v="6"/>
    <n v="54880"/>
    <x v="2"/>
    <x v="166"/>
    <x v="1"/>
    <x v="9"/>
    <x v="165"/>
    <n v="364.74"/>
    <n v="3"/>
    <n v="0"/>
    <n v="109.42199999999997"/>
  </r>
  <r>
    <n v="7255"/>
    <x v="3604"/>
    <x v="0"/>
    <x v="198"/>
    <d v="2013-06-05T00:00:00"/>
    <s v="Standard Class"/>
    <x v="670"/>
    <s v="Eugene Moren"/>
    <x v="2"/>
    <s v="United States"/>
    <s v="Superior"/>
    <x v="6"/>
    <n v="54880"/>
    <x v="2"/>
    <x v="1183"/>
    <x v="0"/>
    <x v="5"/>
    <x v="1160"/>
    <n v="47.400000000000006"/>
    <n v="5"/>
    <n v="0"/>
    <n v="21.33"/>
  </r>
  <r>
    <n v="7256"/>
    <x v="3604"/>
    <x v="0"/>
    <x v="198"/>
    <d v="2013-06-05T00:00:00"/>
    <s v="Standard Class"/>
    <x v="670"/>
    <s v="Eugene Moren"/>
    <x v="2"/>
    <s v="United States"/>
    <s v="Superior"/>
    <x v="6"/>
    <n v="54880"/>
    <x v="2"/>
    <x v="253"/>
    <x v="1"/>
    <x v="4"/>
    <x v="251"/>
    <n v="49.76"/>
    <n v="4"/>
    <n v="0"/>
    <n v="13.9328"/>
  </r>
  <r>
    <n v="7257"/>
    <x v="3604"/>
    <x v="0"/>
    <x v="198"/>
    <d v="2013-06-05T00:00:00"/>
    <s v="Standard Class"/>
    <x v="670"/>
    <s v="Eugene Moren"/>
    <x v="2"/>
    <s v="United States"/>
    <s v="Superior"/>
    <x v="6"/>
    <n v="54880"/>
    <x v="2"/>
    <x v="324"/>
    <x v="1"/>
    <x v="6"/>
    <x v="321"/>
    <n v="5.56"/>
    <n v="2"/>
    <n v="0"/>
    <n v="1.4455999999999998"/>
  </r>
  <r>
    <n v="7258"/>
    <x v="3604"/>
    <x v="0"/>
    <x v="198"/>
    <d v="2013-06-05T00:00:00"/>
    <s v="Standard Class"/>
    <x v="670"/>
    <s v="Eugene Moren"/>
    <x v="2"/>
    <s v="United States"/>
    <s v="Superior"/>
    <x v="6"/>
    <n v="54880"/>
    <x v="2"/>
    <x v="921"/>
    <x v="1"/>
    <x v="10"/>
    <x v="904"/>
    <n v="629.09999999999991"/>
    <n v="6"/>
    <n v="0"/>
    <n v="301.96799999999996"/>
  </r>
  <r>
    <n v="7259"/>
    <x v="3604"/>
    <x v="0"/>
    <x v="198"/>
    <d v="2013-06-05T00:00:00"/>
    <s v="Standard Class"/>
    <x v="670"/>
    <s v="Eugene Moren"/>
    <x v="2"/>
    <s v="United States"/>
    <s v="Superior"/>
    <x v="6"/>
    <n v="54880"/>
    <x v="2"/>
    <x v="134"/>
    <x v="1"/>
    <x v="6"/>
    <x v="134"/>
    <n v="14.7"/>
    <n v="5"/>
    <n v="0"/>
    <n v="3.9690000000000003"/>
  </r>
  <r>
    <n v="7260"/>
    <x v="3604"/>
    <x v="0"/>
    <x v="198"/>
    <d v="2013-06-05T00:00:00"/>
    <s v="Standard Class"/>
    <x v="670"/>
    <s v="Eugene Moren"/>
    <x v="2"/>
    <s v="United States"/>
    <s v="Superior"/>
    <x v="6"/>
    <n v="54880"/>
    <x v="2"/>
    <x v="974"/>
    <x v="1"/>
    <x v="10"/>
    <x v="959"/>
    <n v="45.36"/>
    <n v="7"/>
    <n v="0"/>
    <n v="21.772800000000004"/>
  </r>
  <r>
    <n v="7261"/>
    <x v="3604"/>
    <x v="0"/>
    <x v="198"/>
    <d v="2013-06-05T00:00:00"/>
    <s v="Standard Class"/>
    <x v="670"/>
    <s v="Eugene Moren"/>
    <x v="2"/>
    <s v="United States"/>
    <s v="Superior"/>
    <x v="6"/>
    <n v="54880"/>
    <x v="2"/>
    <x v="1066"/>
    <x v="2"/>
    <x v="7"/>
    <x v="1046"/>
    <n v="125.99"/>
    <n v="1"/>
    <n v="0"/>
    <n v="35.277200000000008"/>
  </r>
  <r>
    <n v="7262"/>
    <x v="3605"/>
    <x v="3"/>
    <x v="193"/>
    <d v="2014-06-14T00:00:00"/>
    <s v="Second Class"/>
    <x v="433"/>
    <s v="George Zrebassa"/>
    <x v="1"/>
    <s v="United States"/>
    <s v="Thousand Oaks"/>
    <x v="1"/>
    <n v="91360"/>
    <x v="1"/>
    <x v="1706"/>
    <x v="1"/>
    <x v="6"/>
    <x v="1686"/>
    <n v="14.700000000000001"/>
    <n v="7"/>
    <n v="0"/>
    <n v="4.1160000000000005"/>
  </r>
  <r>
    <n v="7263"/>
    <x v="3606"/>
    <x v="3"/>
    <x v="760"/>
    <d v="2014-10-29T00:00:00"/>
    <s v="Standard Class"/>
    <x v="504"/>
    <s v="Marina Lichtenstein"/>
    <x v="1"/>
    <s v="United States"/>
    <s v="Philadelphia"/>
    <x v="9"/>
    <n v="19134"/>
    <x v="3"/>
    <x v="47"/>
    <x v="2"/>
    <x v="7"/>
    <x v="47"/>
    <n v="32.700000000000003"/>
    <n v="5"/>
    <n v="0.4"/>
    <n v="-6.5399999999999991"/>
  </r>
  <r>
    <n v="7264"/>
    <x v="3606"/>
    <x v="3"/>
    <x v="760"/>
    <d v="2014-10-29T00:00:00"/>
    <s v="Standard Class"/>
    <x v="504"/>
    <s v="Marina Lichtenstein"/>
    <x v="1"/>
    <s v="United States"/>
    <s v="Philadelphia"/>
    <x v="9"/>
    <n v="19134"/>
    <x v="3"/>
    <x v="1652"/>
    <x v="1"/>
    <x v="12"/>
    <x v="1632"/>
    <n v="31.680000000000003"/>
    <n v="4"/>
    <n v="0.2"/>
    <n v="11.087999999999997"/>
  </r>
  <r>
    <n v="7265"/>
    <x v="3607"/>
    <x v="3"/>
    <x v="487"/>
    <d v="2014-06-18T00:00:00"/>
    <s v="Standard Class"/>
    <x v="38"/>
    <s v="Paul Gonzalez"/>
    <x v="0"/>
    <s v="United States"/>
    <s v="Springfield"/>
    <x v="17"/>
    <n v="22153"/>
    <x v="0"/>
    <x v="1502"/>
    <x v="1"/>
    <x v="6"/>
    <x v="1481"/>
    <n v="181.86"/>
    <n v="7"/>
    <n v="0"/>
    <n v="50.9208"/>
  </r>
  <r>
    <n v="7266"/>
    <x v="3608"/>
    <x v="2"/>
    <x v="533"/>
    <d v="2011-11-26T00:00:00"/>
    <s v="Second Class"/>
    <x v="460"/>
    <s v="Damala Kotsonis"/>
    <x v="1"/>
    <s v="United States"/>
    <s v="Houston"/>
    <x v="5"/>
    <n v="77095"/>
    <x v="2"/>
    <x v="913"/>
    <x v="0"/>
    <x v="1"/>
    <x v="896"/>
    <n v="155.37199999999999"/>
    <n v="2"/>
    <n v="0.3"/>
    <n v="-35.513599999999997"/>
  </r>
  <r>
    <n v="7267"/>
    <x v="3609"/>
    <x v="3"/>
    <x v="1153"/>
    <d v="2014-08-17T00:00:00"/>
    <s v="Same Day"/>
    <x v="695"/>
    <s v="Sarah Jordon"/>
    <x v="0"/>
    <s v="United States"/>
    <s v="Columbia"/>
    <x v="18"/>
    <n v="38401"/>
    <x v="0"/>
    <x v="528"/>
    <x v="1"/>
    <x v="8"/>
    <x v="523"/>
    <n v="13.428000000000003"/>
    <n v="3"/>
    <n v="0.7"/>
    <n v="-11.190000000000001"/>
  </r>
  <r>
    <n v="7268"/>
    <x v="3609"/>
    <x v="3"/>
    <x v="1153"/>
    <d v="2014-08-17T00:00:00"/>
    <s v="Same Day"/>
    <x v="695"/>
    <s v="Sarah Jordon"/>
    <x v="0"/>
    <s v="United States"/>
    <s v="Columbia"/>
    <x v="18"/>
    <n v="38401"/>
    <x v="0"/>
    <x v="1018"/>
    <x v="1"/>
    <x v="4"/>
    <x v="1000"/>
    <n v="67.13600000000001"/>
    <n v="4"/>
    <n v="0.2"/>
    <n v="-0.83920000000000172"/>
  </r>
  <r>
    <n v="7269"/>
    <x v="3610"/>
    <x v="0"/>
    <x v="1154"/>
    <d v="2013-01-20T00:00:00"/>
    <s v="Standard Class"/>
    <x v="165"/>
    <s v="Anna Gayman"/>
    <x v="0"/>
    <s v="United States"/>
    <s v="Concord"/>
    <x v="3"/>
    <n v="28027"/>
    <x v="0"/>
    <x v="1558"/>
    <x v="1"/>
    <x v="10"/>
    <x v="1538"/>
    <n v="89.567999999999998"/>
    <n v="2"/>
    <n v="0.2"/>
    <n v="32.468400000000003"/>
  </r>
  <r>
    <n v="7270"/>
    <x v="3610"/>
    <x v="0"/>
    <x v="1154"/>
    <d v="2013-01-20T00:00:00"/>
    <s v="Standard Class"/>
    <x v="165"/>
    <s v="Anna Gayman"/>
    <x v="0"/>
    <s v="United States"/>
    <s v="Concord"/>
    <x v="3"/>
    <n v="28027"/>
    <x v="0"/>
    <x v="1817"/>
    <x v="0"/>
    <x v="5"/>
    <x v="1798"/>
    <n v="315.77600000000007"/>
    <n v="8"/>
    <n v="0.2"/>
    <n v="31.577600000000018"/>
  </r>
  <r>
    <n v="7271"/>
    <x v="3611"/>
    <x v="0"/>
    <x v="1142"/>
    <d v="2013-09-23T00:00:00"/>
    <s v="Standard Class"/>
    <x v="470"/>
    <s v="Keith Dawkins"/>
    <x v="1"/>
    <s v="United States"/>
    <s v="San Jose"/>
    <x v="1"/>
    <n v="95123"/>
    <x v="1"/>
    <x v="1162"/>
    <x v="0"/>
    <x v="0"/>
    <x v="1140"/>
    <n v="273.666"/>
    <n v="2"/>
    <n v="0.15"/>
    <n v="-12.878400000000013"/>
  </r>
  <r>
    <n v="7272"/>
    <x v="3611"/>
    <x v="0"/>
    <x v="1142"/>
    <d v="2013-09-23T00:00:00"/>
    <s v="Standard Class"/>
    <x v="470"/>
    <s v="Keith Dawkins"/>
    <x v="1"/>
    <s v="United States"/>
    <s v="San Jose"/>
    <x v="1"/>
    <n v="95123"/>
    <x v="1"/>
    <x v="1298"/>
    <x v="1"/>
    <x v="9"/>
    <x v="1274"/>
    <n v="17.48"/>
    <n v="4"/>
    <n v="0"/>
    <n v="4.5448000000000004"/>
  </r>
  <r>
    <n v="7273"/>
    <x v="3612"/>
    <x v="0"/>
    <x v="1155"/>
    <d v="2013-10-15T00:00:00"/>
    <s v="Standard Class"/>
    <x v="424"/>
    <s v="Erica Bern"/>
    <x v="1"/>
    <s v="United States"/>
    <s v="Greensboro"/>
    <x v="3"/>
    <n v="27405"/>
    <x v="0"/>
    <x v="505"/>
    <x v="1"/>
    <x v="14"/>
    <x v="500"/>
    <n v="20.608000000000004"/>
    <n v="2"/>
    <n v="0.2"/>
    <n v="-4.3792000000000009"/>
  </r>
  <r>
    <n v="7274"/>
    <x v="3612"/>
    <x v="0"/>
    <x v="1155"/>
    <d v="2013-10-15T00:00:00"/>
    <s v="Standard Class"/>
    <x v="424"/>
    <s v="Erica Bern"/>
    <x v="1"/>
    <s v="United States"/>
    <s v="Greensboro"/>
    <x v="3"/>
    <n v="27405"/>
    <x v="0"/>
    <x v="248"/>
    <x v="1"/>
    <x v="8"/>
    <x v="246"/>
    <n v="4.0950000000000006"/>
    <n v="3"/>
    <n v="0.7"/>
    <n v="-2.7300000000000004"/>
  </r>
  <r>
    <n v="7275"/>
    <x v="3613"/>
    <x v="1"/>
    <x v="50"/>
    <d v="2012-11-17T00:00:00"/>
    <s v="Standard Class"/>
    <x v="585"/>
    <s v="Arthur Wiediger"/>
    <x v="2"/>
    <s v="United States"/>
    <s v="Helena"/>
    <x v="37"/>
    <n v="59601"/>
    <x v="1"/>
    <x v="1495"/>
    <x v="2"/>
    <x v="7"/>
    <x v="1474"/>
    <n v="339.96000000000004"/>
    <n v="5"/>
    <n v="0.2"/>
    <n v="42.494999999999948"/>
  </r>
  <r>
    <n v="7276"/>
    <x v="3613"/>
    <x v="1"/>
    <x v="50"/>
    <d v="2012-11-17T00:00:00"/>
    <s v="Standard Class"/>
    <x v="585"/>
    <s v="Arthur Wiediger"/>
    <x v="2"/>
    <s v="United States"/>
    <s v="Helena"/>
    <x v="37"/>
    <n v="59601"/>
    <x v="1"/>
    <x v="645"/>
    <x v="0"/>
    <x v="5"/>
    <x v="639"/>
    <n v="63.980000000000004"/>
    <n v="7"/>
    <n v="0"/>
    <n v="21.7532"/>
  </r>
  <r>
    <n v="7277"/>
    <x v="3614"/>
    <x v="2"/>
    <x v="981"/>
    <d v="2011-11-06T00:00:00"/>
    <s v="Standard Class"/>
    <x v="451"/>
    <s v="Julie Kriz"/>
    <x v="2"/>
    <s v="United States"/>
    <s v="Fort Lauderdale"/>
    <x v="2"/>
    <n v="33311"/>
    <x v="0"/>
    <x v="1336"/>
    <x v="2"/>
    <x v="11"/>
    <x v="1312"/>
    <n v="799.92000000000007"/>
    <n v="10"/>
    <n v="0.2"/>
    <n v="239.976"/>
  </r>
  <r>
    <n v="7278"/>
    <x v="3615"/>
    <x v="0"/>
    <x v="1080"/>
    <d v="2013-07-22T00:00:00"/>
    <s v="First Class"/>
    <x v="426"/>
    <s v="Tracy Collins"/>
    <x v="2"/>
    <s v="United States"/>
    <s v="San Francisco"/>
    <x v="1"/>
    <n v="94110"/>
    <x v="1"/>
    <x v="1804"/>
    <x v="2"/>
    <x v="7"/>
    <x v="1785"/>
    <n v="35.984000000000002"/>
    <n v="2"/>
    <n v="0.2"/>
    <n v="4.4979999999999958"/>
  </r>
  <r>
    <n v="7279"/>
    <x v="3615"/>
    <x v="0"/>
    <x v="1080"/>
    <d v="2013-07-22T00:00:00"/>
    <s v="First Class"/>
    <x v="426"/>
    <s v="Tracy Collins"/>
    <x v="2"/>
    <s v="United States"/>
    <s v="San Francisco"/>
    <x v="1"/>
    <n v="94110"/>
    <x v="1"/>
    <x v="1301"/>
    <x v="2"/>
    <x v="11"/>
    <x v="1277"/>
    <n v="389.97"/>
    <n v="3"/>
    <n v="0"/>
    <n v="132.58980000000003"/>
  </r>
  <r>
    <n v="7280"/>
    <x v="3616"/>
    <x v="0"/>
    <x v="675"/>
    <d v="2013-05-15T00:00:00"/>
    <s v="Same Day"/>
    <x v="260"/>
    <s v="Tiffany House"/>
    <x v="1"/>
    <s v="United States"/>
    <s v="Yuma"/>
    <x v="16"/>
    <n v="85364"/>
    <x v="1"/>
    <x v="217"/>
    <x v="2"/>
    <x v="11"/>
    <x v="458"/>
    <n v="185.52800000000002"/>
    <n v="7"/>
    <n v="0.2"/>
    <n v="48.701099999999997"/>
  </r>
  <r>
    <n v="7281"/>
    <x v="3617"/>
    <x v="1"/>
    <x v="780"/>
    <d v="2012-02-27T00:00:00"/>
    <s v="Standard Class"/>
    <x v="617"/>
    <s v="Pierre Wener"/>
    <x v="0"/>
    <s v="United States"/>
    <s v="Columbia"/>
    <x v="39"/>
    <n v="21044"/>
    <x v="3"/>
    <x v="450"/>
    <x v="1"/>
    <x v="8"/>
    <x v="446"/>
    <n v="2541.98"/>
    <n v="2"/>
    <n v="0"/>
    <n v="1270.99"/>
  </r>
  <r>
    <n v="7282"/>
    <x v="3618"/>
    <x v="3"/>
    <x v="524"/>
    <d v="2014-10-22T00:00:00"/>
    <s v="Standard Class"/>
    <x v="689"/>
    <s v="Gary Hansen"/>
    <x v="2"/>
    <s v="United States"/>
    <s v="Yuma"/>
    <x v="16"/>
    <n v="85364"/>
    <x v="1"/>
    <x v="206"/>
    <x v="2"/>
    <x v="15"/>
    <x v="205"/>
    <n v="599.98500000000013"/>
    <n v="5"/>
    <n v="0.7"/>
    <n v="-479.98799999999994"/>
  </r>
  <r>
    <n v="7283"/>
    <x v="3619"/>
    <x v="3"/>
    <x v="738"/>
    <d v="2014-06-30T00:00:00"/>
    <s v="Standard Class"/>
    <x v="300"/>
    <s v="Joe Kamberova"/>
    <x v="0"/>
    <s v="United States"/>
    <s v="Chicago"/>
    <x v="10"/>
    <n v="60653"/>
    <x v="2"/>
    <x v="881"/>
    <x v="1"/>
    <x v="8"/>
    <x v="866"/>
    <n v="3.0359999999999996"/>
    <n v="3"/>
    <n v="0.8"/>
    <n v="-5.0094000000000012"/>
  </r>
  <r>
    <n v="7284"/>
    <x v="3620"/>
    <x v="3"/>
    <x v="428"/>
    <d v="2014-09-14T00:00:00"/>
    <s v="Standard Class"/>
    <x v="95"/>
    <s v="Logan Currie"/>
    <x v="0"/>
    <s v="United States"/>
    <s v="Cleveland"/>
    <x v="24"/>
    <n v="44105"/>
    <x v="3"/>
    <x v="313"/>
    <x v="1"/>
    <x v="6"/>
    <x v="310"/>
    <n v="25.920000000000005"/>
    <n v="5"/>
    <n v="0.2"/>
    <n v="3.8879999999999972"/>
  </r>
  <r>
    <n v="7285"/>
    <x v="3620"/>
    <x v="3"/>
    <x v="428"/>
    <d v="2014-09-14T00:00:00"/>
    <s v="Standard Class"/>
    <x v="95"/>
    <s v="Logan Currie"/>
    <x v="0"/>
    <s v="United States"/>
    <s v="Cleveland"/>
    <x v="24"/>
    <n v="44105"/>
    <x v="3"/>
    <x v="479"/>
    <x v="0"/>
    <x v="5"/>
    <x v="475"/>
    <n v="66.112000000000009"/>
    <n v="2"/>
    <n v="0.2"/>
    <n v="-9.0903999999999989"/>
  </r>
  <r>
    <n v="7286"/>
    <x v="3621"/>
    <x v="3"/>
    <x v="336"/>
    <d v="2014-10-20T00:00:00"/>
    <s v="Standard Class"/>
    <x v="318"/>
    <s v="Berenike Kampe"/>
    <x v="0"/>
    <s v="United States"/>
    <s v="San Francisco"/>
    <x v="1"/>
    <n v="94110"/>
    <x v="1"/>
    <x v="567"/>
    <x v="2"/>
    <x v="11"/>
    <x v="562"/>
    <n v="46.36"/>
    <n v="4"/>
    <n v="0"/>
    <n v="15.298799999999996"/>
  </r>
  <r>
    <n v="7287"/>
    <x v="3622"/>
    <x v="0"/>
    <x v="23"/>
    <d v="2013-06-26T00:00:00"/>
    <s v="Standard Class"/>
    <x v="740"/>
    <s v="Bill Shonely"/>
    <x v="1"/>
    <s v="United States"/>
    <s v="Oklahoma City"/>
    <x v="26"/>
    <n v="73120"/>
    <x v="2"/>
    <x v="1691"/>
    <x v="2"/>
    <x v="11"/>
    <x v="1670"/>
    <n v="6.9"/>
    <n v="1"/>
    <n v="0"/>
    <n v="0.5519999999999996"/>
  </r>
  <r>
    <n v="7288"/>
    <x v="3622"/>
    <x v="0"/>
    <x v="23"/>
    <d v="2013-06-26T00:00:00"/>
    <s v="Standard Class"/>
    <x v="740"/>
    <s v="Bill Shonely"/>
    <x v="1"/>
    <s v="United States"/>
    <s v="Oklahoma City"/>
    <x v="26"/>
    <n v="73120"/>
    <x v="2"/>
    <x v="1006"/>
    <x v="0"/>
    <x v="5"/>
    <x v="1372"/>
    <n v="57.69"/>
    <n v="3"/>
    <n v="0"/>
    <n v="23.652900000000002"/>
  </r>
  <r>
    <n v="7289"/>
    <x v="3623"/>
    <x v="2"/>
    <x v="814"/>
    <d v="2011-09-07T00:00:00"/>
    <s v="Standard Class"/>
    <x v="132"/>
    <s v="Andy Gerbode"/>
    <x v="1"/>
    <s v="United States"/>
    <s v="Houston"/>
    <x v="5"/>
    <n v="77095"/>
    <x v="2"/>
    <x v="1389"/>
    <x v="2"/>
    <x v="15"/>
    <x v="1366"/>
    <n v="559.71"/>
    <n v="3"/>
    <n v="0.4"/>
    <n v="-121.27049999999997"/>
  </r>
  <r>
    <n v="7290"/>
    <x v="3624"/>
    <x v="0"/>
    <x v="806"/>
    <d v="2013-01-31T00:00:00"/>
    <s v="First Class"/>
    <x v="56"/>
    <s v="Steven Cartwright"/>
    <x v="0"/>
    <s v="United States"/>
    <s v="San Francisco"/>
    <x v="1"/>
    <n v="94122"/>
    <x v="1"/>
    <x v="298"/>
    <x v="1"/>
    <x v="4"/>
    <x v="295"/>
    <n v="305.01"/>
    <n v="9"/>
    <n v="0"/>
    <n v="76.252499999999998"/>
  </r>
  <r>
    <n v="7291"/>
    <x v="3624"/>
    <x v="0"/>
    <x v="806"/>
    <d v="2013-01-31T00:00:00"/>
    <s v="First Class"/>
    <x v="56"/>
    <s v="Steven Cartwright"/>
    <x v="0"/>
    <s v="United States"/>
    <s v="San Francisco"/>
    <x v="1"/>
    <n v="94122"/>
    <x v="1"/>
    <x v="132"/>
    <x v="1"/>
    <x v="8"/>
    <x v="132"/>
    <n v="50.783999999999999"/>
    <n v="2"/>
    <n v="0.2"/>
    <n v="17.7744"/>
  </r>
  <r>
    <n v="7292"/>
    <x v="3624"/>
    <x v="0"/>
    <x v="806"/>
    <d v="2013-01-31T00:00:00"/>
    <s v="First Class"/>
    <x v="56"/>
    <s v="Steven Cartwright"/>
    <x v="0"/>
    <s v="United States"/>
    <s v="San Francisco"/>
    <x v="1"/>
    <n v="94122"/>
    <x v="1"/>
    <x v="264"/>
    <x v="1"/>
    <x v="2"/>
    <x v="261"/>
    <n v="26.01"/>
    <n v="9"/>
    <n v="0"/>
    <n v="12.2247"/>
  </r>
  <r>
    <n v="7293"/>
    <x v="3625"/>
    <x v="3"/>
    <x v="769"/>
    <d v="2014-12-10T00:00:00"/>
    <s v="Standard Class"/>
    <x v="235"/>
    <s v="Lena Radford"/>
    <x v="0"/>
    <s v="United States"/>
    <s v="Nashville"/>
    <x v="18"/>
    <n v="37211"/>
    <x v="0"/>
    <x v="1818"/>
    <x v="2"/>
    <x v="15"/>
    <x v="1778"/>
    <n v="649"/>
    <n v="2"/>
    <n v="0.5"/>
    <n v="-272.58000000000015"/>
  </r>
  <r>
    <n v="7294"/>
    <x v="3626"/>
    <x v="0"/>
    <x v="1156"/>
    <d v="2013-01-29T00:00:00"/>
    <s v="Standard Class"/>
    <x v="558"/>
    <s v="Christy Brittain"/>
    <x v="0"/>
    <s v="United States"/>
    <s v="Los Angeles"/>
    <x v="1"/>
    <n v="90036"/>
    <x v="1"/>
    <x v="1685"/>
    <x v="0"/>
    <x v="5"/>
    <x v="1664"/>
    <n v="59.99"/>
    <n v="7"/>
    <n v="0"/>
    <n v="21.596400000000003"/>
  </r>
  <r>
    <n v="7295"/>
    <x v="3627"/>
    <x v="1"/>
    <x v="989"/>
    <d v="2012-05-31T00:00:00"/>
    <s v="Standard Class"/>
    <x v="76"/>
    <s v="Ruben Dartt"/>
    <x v="0"/>
    <s v="United States"/>
    <s v="Bellevue"/>
    <x v="4"/>
    <n v="98006"/>
    <x v="1"/>
    <x v="526"/>
    <x v="0"/>
    <x v="5"/>
    <x v="521"/>
    <n v="20.239999999999998"/>
    <n v="1"/>
    <n v="0"/>
    <n v="7.8935999999999993"/>
  </r>
  <r>
    <n v="7296"/>
    <x v="3628"/>
    <x v="2"/>
    <x v="417"/>
    <d v="2011-05-05T00:00:00"/>
    <s v="First Class"/>
    <x v="396"/>
    <s v="Nat Carroll"/>
    <x v="0"/>
    <s v="United States"/>
    <s v="Houston"/>
    <x v="5"/>
    <n v="77036"/>
    <x v="2"/>
    <x v="1559"/>
    <x v="1"/>
    <x v="6"/>
    <x v="1540"/>
    <n v="37.839999999999996"/>
    <n v="2"/>
    <n v="0.2"/>
    <n v="2.8380000000000027"/>
  </r>
  <r>
    <n v="7297"/>
    <x v="3628"/>
    <x v="2"/>
    <x v="417"/>
    <d v="2011-05-05T00:00:00"/>
    <s v="First Class"/>
    <x v="396"/>
    <s v="Nat Carroll"/>
    <x v="0"/>
    <s v="United States"/>
    <s v="Houston"/>
    <x v="5"/>
    <n v="77036"/>
    <x v="2"/>
    <x v="1705"/>
    <x v="1"/>
    <x v="13"/>
    <x v="1685"/>
    <n v="5.4719999999999995"/>
    <n v="6"/>
    <n v="0.2"/>
    <n v="1.8467999999999996"/>
  </r>
  <r>
    <n v="7298"/>
    <x v="3629"/>
    <x v="1"/>
    <x v="1157"/>
    <d v="2012-02-14T00:00:00"/>
    <s v="Second Class"/>
    <x v="240"/>
    <s v="Nona Balk"/>
    <x v="1"/>
    <s v="United States"/>
    <s v="Philadelphia"/>
    <x v="9"/>
    <n v="19143"/>
    <x v="3"/>
    <x v="1220"/>
    <x v="1"/>
    <x v="4"/>
    <x v="1195"/>
    <n v="77.240000000000009"/>
    <n v="5"/>
    <n v="0.2"/>
    <n v="7.7240000000000002"/>
  </r>
  <r>
    <n v="7299"/>
    <x v="3630"/>
    <x v="2"/>
    <x v="728"/>
    <d v="2011-11-21T00:00:00"/>
    <s v="First Class"/>
    <x v="300"/>
    <s v="Joe Kamberova"/>
    <x v="0"/>
    <s v="United States"/>
    <s v="Des Plaines"/>
    <x v="10"/>
    <n v="60016"/>
    <x v="2"/>
    <x v="277"/>
    <x v="0"/>
    <x v="3"/>
    <x v="274"/>
    <n v="292.10000000000002"/>
    <n v="4"/>
    <n v="0.5"/>
    <n v="-175.26000000000005"/>
  </r>
  <r>
    <n v="7300"/>
    <x v="3630"/>
    <x v="2"/>
    <x v="728"/>
    <d v="2011-11-21T00:00:00"/>
    <s v="First Class"/>
    <x v="300"/>
    <s v="Joe Kamberova"/>
    <x v="0"/>
    <s v="United States"/>
    <s v="Des Plaines"/>
    <x v="10"/>
    <n v="60016"/>
    <x v="2"/>
    <x v="1445"/>
    <x v="0"/>
    <x v="5"/>
    <x v="1423"/>
    <n v="8.5440000000000005"/>
    <n v="2"/>
    <n v="0.6"/>
    <n v="-7.4759999999999991"/>
  </r>
  <r>
    <n v="7301"/>
    <x v="3630"/>
    <x v="2"/>
    <x v="728"/>
    <d v="2011-11-21T00:00:00"/>
    <s v="First Class"/>
    <x v="300"/>
    <s v="Joe Kamberova"/>
    <x v="0"/>
    <s v="United States"/>
    <s v="Des Plaines"/>
    <x v="10"/>
    <n v="60016"/>
    <x v="2"/>
    <x v="1659"/>
    <x v="0"/>
    <x v="0"/>
    <x v="1638"/>
    <n v="424.11599999999999"/>
    <n v="6"/>
    <n v="0.3"/>
    <n v="-30.293999999999983"/>
  </r>
  <r>
    <n v="7302"/>
    <x v="3630"/>
    <x v="2"/>
    <x v="728"/>
    <d v="2011-11-21T00:00:00"/>
    <s v="First Class"/>
    <x v="300"/>
    <s v="Joe Kamberova"/>
    <x v="0"/>
    <s v="United States"/>
    <s v="Des Plaines"/>
    <x v="10"/>
    <n v="60016"/>
    <x v="2"/>
    <x v="544"/>
    <x v="1"/>
    <x v="8"/>
    <x v="539"/>
    <n v="2.8919999999999995"/>
    <n v="3"/>
    <n v="0.8"/>
    <n v="-4.9164000000000012"/>
  </r>
  <r>
    <n v="7303"/>
    <x v="3630"/>
    <x v="2"/>
    <x v="728"/>
    <d v="2011-11-21T00:00:00"/>
    <s v="First Class"/>
    <x v="300"/>
    <s v="Joe Kamberova"/>
    <x v="0"/>
    <s v="United States"/>
    <s v="Des Plaines"/>
    <x v="10"/>
    <n v="60016"/>
    <x v="2"/>
    <x v="621"/>
    <x v="1"/>
    <x v="4"/>
    <x v="615"/>
    <n v="381.72"/>
    <n v="5"/>
    <n v="0.2"/>
    <n v="-66.801000000000045"/>
  </r>
  <r>
    <n v="7304"/>
    <x v="3631"/>
    <x v="3"/>
    <x v="507"/>
    <d v="2014-09-09T00:00:00"/>
    <s v="Standard Class"/>
    <x v="770"/>
    <s v="Doug O'Connell"/>
    <x v="0"/>
    <s v="United States"/>
    <s v="Boynton Beach"/>
    <x v="2"/>
    <n v="33437"/>
    <x v="0"/>
    <x v="163"/>
    <x v="0"/>
    <x v="1"/>
    <x v="162"/>
    <n v="97.184000000000012"/>
    <n v="2"/>
    <n v="0.2"/>
    <n v="6.0740000000000016"/>
  </r>
  <r>
    <n v="7305"/>
    <x v="3631"/>
    <x v="3"/>
    <x v="507"/>
    <d v="2014-09-09T00:00:00"/>
    <s v="Standard Class"/>
    <x v="770"/>
    <s v="Doug O'Connell"/>
    <x v="0"/>
    <s v="United States"/>
    <s v="Boynton Beach"/>
    <x v="2"/>
    <n v="33437"/>
    <x v="0"/>
    <x v="730"/>
    <x v="1"/>
    <x v="10"/>
    <x v="722"/>
    <n v="10.368000000000002"/>
    <n v="2"/>
    <n v="0.2"/>
    <n v="3.6288"/>
  </r>
  <r>
    <n v="7306"/>
    <x v="3632"/>
    <x v="2"/>
    <x v="1158"/>
    <d v="2011-04-02T00:00:00"/>
    <s v="Standard Class"/>
    <x v="207"/>
    <s v="Mike Gockenbach"/>
    <x v="0"/>
    <s v="United States"/>
    <s v="Plano"/>
    <x v="5"/>
    <n v="75023"/>
    <x v="2"/>
    <x v="411"/>
    <x v="0"/>
    <x v="3"/>
    <x v="406"/>
    <n v="890.84099999999989"/>
    <n v="3"/>
    <n v="0.3"/>
    <n v="-152.71559999999999"/>
  </r>
  <r>
    <n v="7307"/>
    <x v="3633"/>
    <x v="0"/>
    <x v="732"/>
    <d v="2013-11-08T00:00:00"/>
    <s v="Second Class"/>
    <x v="109"/>
    <s v="Logan Haushalter"/>
    <x v="0"/>
    <s v="United States"/>
    <s v="San Jose"/>
    <x v="1"/>
    <n v="95123"/>
    <x v="1"/>
    <x v="1542"/>
    <x v="2"/>
    <x v="11"/>
    <x v="1521"/>
    <n v="72"/>
    <n v="4"/>
    <n v="0"/>
    <n v="12.959999999999994"/>
  </r>
  <r>
    <n v="7308"/>
    <x v="3633"/>
    <x v="0"/>
    <x v="732"/>
    <d v="2013-11-08T00:00:00"/>
    <s v="Second Class"/>
    <x v="109"/>
    <s v="Logan Haushalter"/>
    <x v="0"/>
    <s v="United States"/>
    <s v="San Jose"/>
    <x v="1"/>
    <n v="95123"/>
    <x v="1"/>
    <x v="1459"/>
    <x v="0"/>
    <x v="1"/>
    <x v="1436"/>
    <n v="113.88800000000002"/>
    <n v="2"/>
    <n v="0.2"/>
    <n v="9.9651999999999994"/>
  </r>
  <r>
    <n v="7309"/>
    <x v="3633"/>
    <x v="0"/>
    <x v="732"/>
    <d v="2013-11-08T00:00:00"/>
    <s v="Second Class"/>
    <x v="109"/>
    <s v="Logan Haushalter"/>
    <x v="0"/>
    <s v="United States"/>
    <s v="San Jose"/>
    <x v="1"/>
    <n v="95123"/>
    <x v="1"/>
    <x v="439"/>
    <x v="1"/>
    <x v="12"/>
    <x v="434"/>
    <n v="158.13"/>
    <n v="3"/>
    <n v="0"/>
    <n v="77.483699999999999"/>
  </r>
  <r>
    <n v="7310"/>
    <x v="3634"/>
    <x v="3"/>
    <x v="193"/>
    <d v="2014-06-15T00:00:00"/>
    <s v="Second Class"/>
    <x v="152"/>
    <s v="Muhammed MacIntyre"/>
    <x v="1"/>
    <s v="United States"/>
    <s v="New York City"/>
    <x v="15"/>
    <n v="10024"/>
    <x v="3"/>
    <x v="1217"/>
    <x v="1"/>
    <x v="13"/>
    <x v="1192"/>
    <n v="14.129999999999999"/>
    <n v="3"/>
    <n v="0"/>
    <n v="0.70650000000000013"/>
  </r>
  <r>
    <n v="7311"/>
    <x v="3635"/>
    <x v="1"/>
    <x v="544"/>
    <d v="2012-08-14T00:00:00"/>
    <s v="Standard Class"/>
    <x v="217"/>
    <s v="Bill Donatelli"/>
    <x v="0"/>
    <s v="United States"/>
    <s v="Detroit"/>
    <x v="12"/>
    <n v="48227"/>
    <x v="2"/>
    <x v="569"/>
    <x v="1"/>
    <x v="8"/>
    <x v="910"/>
    <n v="64.75"/>
    <n v="5"/>
    <n v="0"/>
    <n v="29.137499999999996"/>
  </r>
  <r>
    <n v="7312"/>
    <x v="3636"/>
    <x v="1"/>
    <x v="330"/>
    <d v="2012-10-13T00:00:00"/>
    <s v="Standard Class"/>
    <x v="623"/>
    <s v="Sonia Cooley"/>
    <x v="0"/>
    <s v="United States"/>
    <s v="Miami"/>
    <x v="2"/>
    <n v="33178"/>
    <x v="0"/>
    <x v="744"/>
    <x v="1"/>
    <x v="8"/>
    <x v="735"/>
    <n v="1.8720000000000003"/>
    <n v="2"/>
    <n v="0.7"/>
    <n v="-1.3103999999999996"/>
  </r>
  <r>
    <n v="7313"/>
    <x v="3636"/>
    <x v="1"/>
    <x v="330"/>
    <d v="2012-10-13T00:00:00"/>
    <s v="Standard Class"/>
    <x v="623"/>
    <s v="Sonia Cooley"/>
    <x v="0"/>
    <s v="United States"/>
    <s v="Miami"/>
    <x v="2"/>
    <n v="33178"/>
    <x v="0"/>
    <x v="440"/>
    <x v="1"/>
    <x v="8"/>
    <x v="435"/>
    <n v="11.214000000000002"/>
    <n v="2"/>
    <n v="0.7"/>
    <n v="-8.5974000000000004"/>
  </r>
  <r>
    <n v="7314"/>
    <x v="3636"/>
    <x v="1"/>
    <x v="330"/>
    <d v="2012-10-13T00:00:00"/>
    <s v="Standard Class"/>
    <x v="623"/>
    <s v="Sonia Cooley"/>
    <x v="0"/>
    <s v="United States"/>
    <s v="Miami"/>
    <x v="2"/>
    <n v="33178"/>
    <x v="0"/>
    <x v="1663"/>
    <x v="1"/>
    <x v="6"/>
    <x v="1642"/>
    <n v="37.375999999999998"/>
    <n v="8"/>
    <n v="0.2"/>
    <n v="7.4751999999999992"/>
  </r>
  <r>
    <n v="7315"/>
    <x v="3637"/>
    <x v="0"/>
    <x v="316"/>
    <d v="2013-06-03T00:00:00"/>
    <s v="Standard Class"/>
    <x v="184"/>
    <s v="Tanja Norvell"/>
    <x v="2"/>
    <s v="United States"/>
    <s v="Park Ridge"/>
    <x v="10"/>
    <n v="60068"/>
    <x v="2"/>
    <x v="1118"/>
    <x v="2"/>
    <x v="7"/>
    <x v="1097"/>
    <n v="286.40000000000003"/>
    <n v="1"/>
    <n v="0.2"/>
    <n v="25.060000000000016"/>
  </r>
  <r>
    <n v="7316"/>
    <x v="3638"/>
    <x v="3"/>
    <x v="943"/>
    <d v="2014-05-17T00:00:00"/>
    <s v="Second Class"/>
    <x v="233"/>
    <s v="Zuschuss Carroll"/>
    <x v="0"/>
    <s v="United States"/>
    <s v="New York City"/>
    <x v="15"/>
    <n v="10024"/>
    <x v="3"/>
    <x v="1064"/>
    <x v="1"/>
    <x v="6"/>
    <x v="1044"/>
    <n v="43.92"/>
    <n v="3"/>
    <n v="0"/>
    <n v="12.736799999999999"/>
  </r>
  <r>
    <n v="7317"/>
    <x v="3639"/>
    <x v="0"/>
    <x v="1159"/>
    <d v="2013-10-21T00:00:00"/>
    <s v="Standard Class"/>
    <x v="240"/>
    <s v="Nona Balk"/>
    <x v="1"/>
    <s v="United States"/>
    <s v="New York City"/>
    <x v="15"/>
    <n v="10011"/>
    <x v="3"/>
    <x v="10"/>
    <x v="0"/>
    <x v="3"/>
    <x v="10"/>
    <n v="142.18199999999999"/>
    <n v="1"/>
    <n v="0.4"/>
    <n v="-37.915200000000027"/>
  </r>
  <r>
    <n v="7318"/>
    <x v="3640"/>
    <x v="3"/>
    <x v="701"/>
    <d v="2014-11-22T00:00:00"/>
    <s v="Standard Class"/>
    <x v="542"/>
    <s v="Katharine Harms"/>
    <x v="1"/>
    <s v="United States"/>
    <s v="Hillsboro"/>
    <x v="21"/>
    <n v="97123"/>
    <x v="1"/>
    <x v="1795"/>
    <x v="1"/>
    <x v="10"/>
    <x v="1776"/>
    <n v="19.608000000000001"/>
    <n v="3"/>
    <n v="0.2"/>
    <n v="6.6177000000000001"/>
  </r>
  <r>
    <n v="7319"/>
    <x v="3640"/>
    <x v="3"/>
    <x v="701"/>
    <d v="2014-11-22T00:00:00"/>
    <s v="Standard Class"/>
    <x v="542"/>
    <s v="Katharine Harms"/>
    <x v="1"/>
    <s v="United States"/>
    <s v="Hillsboro"/>
    <x v="21"/>
    <n v="97123"/>
    <x v="1"/>
    <x v="922"/>
    <x v="1"/>
    <x v="8"/>
    <x v="905"/>
    <n v="4.1580000000000004"/>
    <n v="7"/>
    <n v="0.7"/>
    <n v="-3.4649999999999999"/>
  </r>
  <r>
    <n v="7320"/>
    <x v="3641"/>
    <x v="3"/>
    <x v="200"/>
    <d v="2014-11-30T00:00:00"/>
    <s v="Second Class"/>
    <x v="438"/>
    <s v="Michael Nguyen"/>
    <x v="0"/>
    <s v="United States"/>
    <s v="New York City"/>
    <x v="15"/>
    <n v="10009"/>
    <x v="3"/>
    <x v="966"/>
    <x v="2"/>
    <x v="7"/>
    <x v="1359"/>
    <n v="979.95"/>
    <n v="5"/>
    <n v="0"/>
    <n v="264.58650000000006"/>
  </r>
  <r>
    <n v="7321"/>
    <x v="3641"/>
    <x v="3"/>
    <x v="200"/>
    <d v="2014-11-30T00:00:00"/>
    <s v="Second Class"/>
    <x v="438"/>
    <s v="Michael Nguyen"/>
    <x v="0"/>
    <s v="United States"/>
    <s v="New York City"/>
    <x v="15"/>
    <n v="10009"/>
    <x v="3"/>
    <x v="1251"/>
    <x v="0"/>
    <x v="5"/>
    <x v="1226"/>
    <n v="135.29999999999998"/>
    <n v="5"/>
    <n v="0"/>
    <n v="37.883999999999993"/>
  </r>
  <r>
    <n v="7322"/>
    <x v="3642"/>
    <x v="3"/>
    <x v="213"/>
    <d v="2014-09-08T00:00:00"/>
    <s v="Standard Class"/>
    <x v="501"/>
    <s v="Muhammed Yedwab"/>
    <x v="1"/>
    <s v="United States"/>
    <s v="Chicago"/>
    <x v="10"/>
    <n v="60623"/>
    <x v="2"/>
    <x v="1101"/>
    <x v="1"/>
    <x v="10"/>
    <x v="1081"/>
    <n v="8.9039999999999999"/>
    <n v="3"/>
    <n v="0.2"/>
    <n v="3.3389999999999995"/>
  </r>
  <r>
    <n v="7323"/>
    <x v="3642"/>
    <x v="3"/>
    <x v="213"/>
    <d v="2014-09-08T00:00:00"/>
    <s v="Standard Class"/>
    <x v="501"/>
    <s v="Muhammed Yedwab"/>
    <x v="1"/>
    <s v="United States"/>
    <s v="Chicago"/>
    <x v="10"/>
    <n v="60623"/>
    <x v="2"/>
    <x v="725"/>
    <x v="2"/>
    <x v="11"/>
    <x v="717"/>
    <n v="100.80000000000001"/>
    <n v="2"/>
    <n v="0.2"/>
    <n v="21.42"/>
  </r>
  <r>
    <n v="7324"/>
    <x v="3643"/>
    <x v="3"/>
    <x v="256"/>
    <d v="2014-12-09T00:00:00"/>
    <s v="First Class"/>
    <x v="229"/>
    <s v="Carlos Soltero"/>
    <x v="0"/>
    <s v="United States"/>
    <s v="New York City"/>
    <x v="15"/>
    <n v="10024"/>
    <x v="3"/>
    <x v="107"/>
    <x v="0"/>
    <x v="5"/>
    <x v="107"/>
    <n v="41.96"/>
    <n v="2"/>
    <n v="0"/>
    <n v="10.909600000000001"/>
  </r>
  <r>
    <n v="7325"/>
    <x v="3643"/>
    <x v="3"/>
    <x v="256"/>
    <d v="2014-12-09T00:00:00"/>
    <s v="First Class"/>
    <x v="229"/>
    <s v="Carlos Soltero"/>
    <x v="0"/>
    <s v="United States"/>
    <s v="New York City"/>
    <x v="15"/>
    <n v="10024"/>
    <x v="3"/>
    <x v="365"/>
    <x v="1"/>
    <x v="2"/>
    <x v="360"/>
    <n v="9.4499999999999993"/>
    <n v="3"/>
    <n v="0"/>
    <n v="4.5359999999999996"/>
  </r>
  <r>
    <n v="7326"/>
    <x v="3644"/>
    <x v="3"/>
    <x v="468"/>
    <d v="2014-11-18T00:00:00"/>
    <s v="Standard Class"/>
    <x v="266"/>
    <s v="Michael Chen"/>
    <x v="0"/>
    <s v="United States"/>
    <s v="Pasco"/>
    <x v="4"/>
    <n v="99301"/>
    <x v="1"/>
    <x v="1317"/>
    <x v="1"/>
    <x v="9"/>
    <x v="1294"/>
    <n v="400.79999999999995"/>
    <n v="5"/>
    <n v="0"/>
    <n v="112.224"/>
  </r>
  <r>
    <n v="7327"/>
    <x v="3644"/>
    <x v="3"/>
    <x v="468"/>
    <d v="2014-11-18T00:00:00"/>
    <s v="Standard Class"/>
    <x v="266"/>
    <s v="Michael Chen"/>
    <x v="0"/>
    <s v="United States"/>
    <s v="Pasco"/>
    <x v="4"/>
    <n v="99301"/>
    <x v="1"/>
    <x v="379"/>
    <x v="1"/>
    <x v="8"/>
    <x v="375"/>
    <n v="28.792000000000002"/>
    <n v="1"/>
    <n v="0.2"/>
    <n v="10.077200000000001"/>
  </r>
  <r>
    <n v="7328"/>
    <x v="3645"/>
    <x v="2"/>
    <x v="772"/>
    <d v="2011-03-24T00:00:00"/>
    <s v="Standard Class"/>
    <x v="337"/>
    <s v="Sample Company A"/>
    <x v="2"/>
    <s v="United States"/>
    <s v="Burbank"/>
    <x v="1"/>
    <n v="91505"/>
    <x v="1"/>
    <x v="1281"/>
    <x v="0"/>
    <x v="5"/>
    <x v="1257"/>
    <n v="111"/>
    <n v="2"/>
    <n v="0"/>
    <n v="14.430000000000007"/>
  </r>
  <r>
    <n v="7329"/>
    <x v="3645"/>
    <x v="2"/>
    <x v="772"/>
    <d v="2011-03-24T00:00:00"/>
    <s v="Standard Class"/>
    <x v="337"/>
    <s v="Sample Company A"/>
    <x v="2"/>
    <s v="United States"/>
    <s v="Burbank"/>
    <x v="1"/>
    <n v="91505"/>
    <x v="1"/>
    <x v="206"/>
    <x v="2"/>
    <x v="15"/>
    <x v="205"/>
    <n v="1279.9680000000001"/>
    <n v="4"/>
    <n v="0.2"/>
    <n v="415.98959999999994"/>
  </r>
  <r>
    <n v="7330"/>
    <x v="3645"/>
    <x v="2"/>
    <x v="772"/>
    <d v="2011-03-24T00:00:00"/>
    <s v="Standard Class"/>
    <x v="337"/>
    <s v="Sample Company A"/>
    <x v="2"/>
    <s v="United States"/>
    <s v="Burbank"/>
    <x v="1"/>
    <n v="91505"/>
    <x v="1"/>
    <x v="1244"/>
    <x v="1"/>
    <x v="4"/>
    <x v="1218"/>
    <n v="1856.19"/>
    <n v="7"/>
    <n v="0"/>
    <n v="334.11419999999987"/>
  </r>
  <r>
    <n v="7331"/>
    <x v="3646"/>
    <x v="0"/>
    <x v="396"/>
    <d v="2013-11-14T00:00:00"/>
    <s v="First Class"/>
    <x v="70"/>
    <s v="Stephanie Phelps"/>
    <x v="1"/>
    <s v="United States"/>
    <s v="Chicago"/>
    <x v="10"/>
    <n v="60623"/>
    <x v="2"/>
    <x v="1183"/>
    <x v="0"/>
    <x v="5"/>
    <x v="1160"/>
    <n v="22.752000000000002"/>
    <n v="6"/>
    <n v="0.6"/>
    <n v="-8.532"/>
  </r>
  <r>
    <n v="7332"/>
    <x v="3647"/>
    <x v="3"/>
    <x v="40"/>
    <d v="2014-10-31T00:00:00"/>
    <s v="Standard Class"/>
    <x v="464"/>
    <s v="Shaun Chance"/>
    <x v="1"/>
    <s v="United States"/>
    <s v="Lancaster"/>
    <x v="9"/>
    <n v="17602"/>
    <x v="3"/>
    <x v="239"/>
    <x v="2"/>
    <x v="7"/>
    <x v="237"/>
    <n v="61.541999999999994"/>
    <n v="1"/>
    <n v="0.4"/>
    <n v="-13.334099999999999"/>
  </r>
  <r>
    <n v="7333"/>
    <x v="3647"/>
    <x v="3"/>
    <x v="40"/>
    <d v="2014-10-31T00:00:00"/>
    <s v="Standard Class"/>
    <x v="464"/>
    <s v="Shaun Chance"/>
    <x v="1"/>
    <s v="United States"/>
    <s v="Lancaster"/>
    <x v="9"/>
    <n v="17602"/>
    <x v="3"/>
    <x v="1561"/>
    <x v="1"/>
    <x v="8"/>
    <x v="1542"/>
    <n v="81.438000000000017"/>
    <n v="7"/>
    <n v="0.7"/>
    <n v="-65.150399999999991"/>
  </r>
  <r>
    <n v="7334"/>
    <x v="3648"/>
    <x v="1"/>
    <x v="347"/>
    <d v="2012-04-17T00:00:00"/>
    <s v="Standard Class"/>
    <x v="701"/>
    <s v="Patrick Ryan"/>
    <x v="0"/>
    <s v="United States"/>
    <s v="Tampa"/>
    <x v="2"/>
    <n v="33614"/>
    <x v="0"/>
    <x v="451"/>
    <x v="0"/>
    <x v="5"/>
    <x v="447"/>
    <n v="67.36"/>
    <n v="2"/>
    <n v="0.2"/>
    <n v="10.103999999999996"/>
  </r>
  <r>
    <n v="7335"/>
    <x v="3648"/>
    <x v="1"/>
    <x v="347"/>
    <d v="2012-04-17T00:00:00"/>
    <s v="Standard Class"/>
    <x v="701"/>
    <s v="Patrick Ryan"/>
    <x v="0"/>
    <s v="United States"/>
    <s v="Tampa"/>
    <x v="2"/>
    <n v="33614"/>
    <x v="0"/>
    <x v="205"/>
    <x v="0"/>
    <x v="5"/>
    <x v="204"/>
    <n v="54.527999999999992"/>
    <n v="3"/>
    <n v="0.2"/>
    <n v="14.313600000000005"/>
  </r>
  <r>
    <n v="7336"/>
    <x v="3649"/>
    <x v="1"/>
    <x v="707"/>
    <d v="2012-12-30T00:00:00"/>
    <s v="Standard Class"/>
    <x v="600"/>
    <s v="Jim Karlsson"/>
    <x v="0"/>
    <s v="United States"/>
    <s v="New York City"/>
    <x v="15"/>
    <n v="10024"/>
    <x v="3"/>
    <x v="695"/>
    <x v="2"/>
    <x v="11"/>
    <x v="1053"/>
    <n v="843.9"/>
    <n v="2"/>
    <n v="0"/>
    <n v="371.31600000000003"/>
  </r>
  <r>
    <n v="7337"/>
    <x v="3649"/>
    <x v="1"/>
    <x v="707"/>
    <d v="2012-12-30T00:00:00"/>
    <s v="Standard Class"/>
    <x v="600"/>
    <s v="Jim Karlsson"/>
    <x v="0"/>
    <s v="United States"/>
    <s v="New York City"/>
    <x v="15"/>
    <n v="10024"/>
    <x v="3"/>
    <x v="178"/>
    <x v="0"/>
    <x v="0"/>
    <x v="177"/>
    <n v="449.56800000000004"/>
    <n v="2"/>
    <n v="0.2"/>
    <n v="56.195999999999955"/>
  </r>
  <r>
    <n v="7338"/>
    <x v="3650"/>
    <x v="3"/>
    <x v="296"/>
    <d v="2014-09-24T00:00:00"/>
    <s v="First Class"/>
    <x v="606"/>
    <s v="Brendan Murry"/>
    <x v="1"/>
    <s v="United States"/>
    <s v="Los Angeles"/>
    <x v="1"/>
    <n v="90045"/>
    <x v="1"/>
    <x v="1018"/>
    <x v="1"/>
    <x v="4"/>
    <x v="1510"/>
    <n v="15.51"/>
    <n v="1"/>
    <n v="0"/>
    <n v="3.8774999999999995"/>
  </r>
  <r>
    <n v="7339"/>
    <x v="3651"/>
    <x v="2"/>
    <x v="414"/>
    <d v="2011-12-23T00:00:00"/>
    <s v="Second Class"/>
    <x v="416"/>
    <s v="Suzanne McNair"/>
    <x v="1"/>
    <s v="United States"/>
    <s v="New York City"/>
    <x v="15"/>
    <n v="10035"/>
    <x v="3"/>
    <x v="1459"/>
    <x v="0"/>
    <x v="1"/>
    <x v="1436"/>
    <n v="192.18600000000004"/>
    <n v="3"/>
    <n v="0.1"/>
    <n v="36.3018"/>
  </r>
  <r>
    <n v="7340"/>
    <x v="3652"/>
    <x v="1"/>
    <x v="1074"/>
    <d v="2012-07-21T00:00:00"/>
    <s v="First Class"/>
    <x v="346"/>
    <s v="Karen Carlisle"/>
    <x v="1"/>
    <s v="United States"/>
    <s v="New York City"/>
    <x v="15"/>
    <n v="10009"/>
    <x v="3"/>
    <x v="649"/>
    <x v="1"/>
    <x v="6"/>
    <x v="643"/>
    <n v="5.76"/>
    <n v="2"/>
    <n v="0"/>
    <n v="1.6128"/>
  </r>
  <r>
    <n v="7341"/>
    <x v="3653"/>
    <x v="2"/>
    <x v="711"/>
    <d v="2011-08-01T00:00:00"/>
    <s v="Standard Class"/>
    <x v="495"/>
    <s v="Sheri Gordon"/>
    <x v="0"/>
    <s v="United States"/>
    <s v="Atlanta"/>
    <x v="32"/>
    <n v="30318"/>
    <x v="0"/>
    <x v="1272"/>
    <x v="0"/>
    <x v="1"/>
    <x v="1248"/>
    <n v="67.88"/>
    <n v="2"/>
    <n v="0"/>
    <n v="18.327599999999997"/>
  </r>
  <r>
    <n v="7342"/>
    <x v="3653"/>
    <x v="2"/>
    <x v="711"/>
    <d v="2011-08-01T00:00:00"/>
    <s v="Standard Class"/>
    <x v="495"/>
    <s v="Sheri Gordon"/>
    <x v="0"/>
    <s v="United States"/>
    <s v="Atlanta"/>
    <x v="32"/>
    <n v="30318"/>
    <x v="0"/>
    <x v="49"/>
    <x v="1"/>
    <x v="2"/>
    <x v="49"/>
    <n v="162.88999999999999"/>
    <n v="13"/>
    <n v="0"/>
    <n v="76.558299999999988"/>
  </r>
  <r>
    <n v="7343"/>
    <x v="3653"/>
    <x v="2"/>
    <x v="711"/>
    <d v="2011-08-01T00:00:00"/>
    <s v="Standard Class"/>
    <x v="495"/>
    <s v="Sheri Gordon"/>
    <x v="0"/>
    <s v="United States"/>
    <s v="Atlanta"/>
    <x v="32"/>
    <n v="30318"/>
    <x v="0"/>
    <x v="1685"/>
    <x v="0"/>
    <x v="5"/>
    <x v="1664"/>
    <n v="25.71"/>
    <n v="3"/>
    <n v="0"/>
    <n v="9.2556000000000012"/>
  </r>
  <r>
    <n v="7344"/>
    <x v="3654"/>
    <x v="2"/>
    <x v="58"/>
    <d v="2012-01-01T00:00:00"/>
    <s v="Standard Class"/>
    <x v="14"/>
    <s v="Tracy Blumstein"/>
    <x v="0"/>
    <s v="United States"/>
    <s v="New York City"/>
    <x v="15"/>
    <n v="10009"/>
    <x v="3"/>
    <x v="911"/>
    <x v="1"/>
    <x v="4"/>
    <x v="894"/>
    <n v="191.88"/>
    <n v="6"/>
    <n v="0"/>
    <n v="19.188000000000002"/>
  </r>
  <r>
    <n v="7345"/>
    <x v="3655"/>
    <x v="3"/>
    <x v="157"/>
    <d v="2014-12-18T00:00:00"/>
    <s v="Standard Class"/>
    <x v="1"/>
    <s v="Darrin Van Huff"/>
    <x v="1"/>
    <s v="United States"/>
    <s v="Jacksonville"/>
    <x v="2"/>
    <n v="32216"/>
    <x v="0"/>
    <x v="188"/>
    <x v="0"/>
    <x v="3"/>
    <x v="187"/>
    <n v="721.87500000000011"/>
    <n v="6"/>
    <n v="0.45"/>
    <n v="-420"/>
  </r>
  <r>
    <n v="7346"/>
    <x v="3655"/>
    <x v="3"/>
    <x v="157"/>
    <d v="2014-12-18T00:00:00"/>
    <s v="Standard Class"/>
    <x v="1"/>
    <s v="Darrin Van Huff"/>
    <x v="1"/>
    <s v="United States"/>
    <s v="Jacksonville"/>
    <x v="2"/>
    <n v="32216"/>
    <x v="0"/>
    <x v="461"/>
    <x v="2"/>
    <x v="7"/>
    <x v="457"/>
    <n v="73.567999999999998"/>
    <n v="4"/>
    <n v="0.2"/>
    <n v="-16.552799999999994"/>
  </r>
  <r>
    <n v="7347"/>
    <x v="3655"/>
    <x v="3"/>
    <x v="157"/>
    <d v="2014-12-18T00:00:00"/>
    <s v="Standard Class"/>
    <x v="1"/>
    <s v="Darrin Van Huff"/>
    <x v="1"/>
    <s v="United States"/>
    <s v="Jacksonville"/>
    <x v="2"/>
    <n v="32216"/>
    <x v="0"/>
    <x v="207"/>
    <x v="1"/>
    <x v="6"/>
    <x v="206"/>
    <n v="13.584000000000001"/>
    <n v="1"/>
    <n v="0.2"/>
    <n v="1.3584000000000001"/>
  </r>
  <r>
    <n v="7348"/>
    <x v="3655"/>
    <x v="3"/>
    <x v="157"/>
    <d v="2014-12-18T00:00:00"/>
    <s v="Standard Class"/>
    <x v="1"/>
    <s v="Darrin Van Huff"/>
    <x v="1"/>
    <s v="United States"/>
    <s v="Jacksonville"/>
    <x v="2"/>
    <n v="32216"/>
    <x v="0"/>
    <x v="405"/>
    <x v="0"/>
    <x v="1"/>
    <x v="401"/>
    <n v="64.784000000000006"/>
    <n v="1"/>
    <n v="0.2"/>
    <n v="-12.147000000000009"/>
  </r>
  <r>
    <n v="7349"/>
    <x v="3656"/>
    <x v="2"/>
    <x v="223"/>
    <d v="2011-03-07T00:00:00"/>
    <s v="Standard Class"/>
    <x v="710"/>
    <s v="Sam Craven"/>
    <x v="0"/>
    <s v="United States"/>
    <s v="Houston"/>
    <x v="5"/>
    <n v="77095"/>
    <x v="2"/>
    <x v="1218"/>
    <x v="1"/>
    <x v="9"/>
    <x v="1193"/>
    <n v="176.77199999999996"/>
    <n v="3"/>
    <n v="0.8"/>
    <n v="-459.60720000000003"/>
  </r>
  <r>
    <n v="7350"/>
    <x v="3657"/>
    <x v="3"/>
    <x v="208"/>
    <d v="2014-10-28T00:00:00"/>
    <s v="Standard Class"/>
    <x v="80"/>
    <s v="Jennifer Braxton"/>
    <x v="1"/>
    <s v="United States"/>
    <s v="Milwaukee"/>
    <x v="6"/>
    <n v="53209"/>
    <x v="2"/>
    <x v="625"/>
    <x v="1"/>
    <x v="8"/>
    <x v="619"/>
    <n v="38.82"/>
    <n v="6"/>
    <n v="0"/>
    <n v="19.41"/>
  </r>
  <r>
    <n v="7351"/>
    <x v="3657"/>
    <x v="3"/>
    <x v="208"/>
    <d v="2014-10-28T00:00:00"/>
    <s v="Standard Class"/>
    <x v="80"/>
    <s v="Jennifer Braxton"/>
    <x v="1"/>
    <s v="United States"/>
    <s v="Milwaukee"/>
    <x v="6"/>
    <n v="53209"/>
    <x v="2"/>
    <x v="236"/>
    <x v="1"/>
    <x v="8"/>
    <x v="234"/>
    <n v="21.9"/>
    <n v="5"/>
    <n v="0"/>
    <n v="10.511999999999999"/>
  </r>
  <r>
    <n v="7352"/>
    <x v="3658"/>
    <x v="3"/>
    <x v="468"/>
    <d v="2014-11-17T00:00:00"/>
    <s v="Standard Class"/>
    <x v="485"/>
    <s v="Gary Hwang"/>
    <x v="0"/>
    <s v="United States"/>
    <s v="Modesto"/>
    <x v="1"/>
    <n v="95351"/>
    <x v="1"/>
    <x v="404"/>
    <x v="2"/>
    <x v="11"/>
    <x v="400"/>
    <n v="111.79"/>
    <n v="7"/>
    <n v="0"/>
    <n v="43.598100000000002"/>
  </r>
  <r>
    <n v="7353"/>
    <x v="3659"/>
    <x v="3"/>
    <x v="633"/>
    <d v="2014-03-19T00:00:00"/>
    <s v="Second Class"/>
    <x v="377"/>
    <s v="Matthew Grinstein"/>
    <x v="2"/>
    <s v="United States"/>
    <s v="Lakewood"/>
    <x v="24"/>
    <n v="44107"/>
    <x v="3"/>
    <x v="918"/>
    <x v="2"/>
    <x v="7"/>
    <x v="901"/>
    <n v="445.44"/>
    <n v="8"/>
    <n v="0.4"/>
    <n v="-81.664000000000044"/>
  </r>
  <r>
    <n v="7354"/>
    <x v="3660"/>
    <x v="0"/>
    <x v="897"/>
    <d v="2013-09-30T00:00:00"/>
    <s v="Standard Class"/>
    <x v="372"/>
    <s v="Robert Dilbeck"/>
    <x v="2"/>
    <s v="United States"/>
    <s v="Philadelphia"/>
    <x v="9"/>
    <n v="19134"/>
    <x v="3"/>
    <x v="617"/>
    <x v="1"/>
    <x v="2"/>
    <x v="612"/>
    <n v="16.520000000000003"/>
    <n v="5"/>
    <n v="0.2"/>
    <n v="5.368999999999998"/>
  </r>
  <r>
    <n v="7355"/>
    <x v="3661"/>
    <x v="3"/>
    <x v="695"/>
    <d v="2014-02-14T00:00:00"/>
    <s v="Standard Class"/>
    <x v="381"/>
    <s v="Skye Norling"/>
    <x v="2"/>
    <s v="United States"/>
    <s v="San Francisco"/>
    <x v="1"/>
    <n v="94109"/>
    <x v="1"/>
    <x v="1774"/>
    <x v="1"/>
    <x v="10"/>
    <x v="1755"/>
    <n v="29.900000000000002"/>
    <n v="5"/>
    <n v="0"/>
    <n v="13.454999999999998"/>
  </r>
  <r>
    <n v="7356"/>
    <x v="3662"/>
    <x v="1"/>
    <x v="620"/>
    <d v="2013-01-02T00:00:00"/>
    <s v="Second Class"/>
    <x v="706"/>
    <s v="Anna Häberlin"/>
    <x v="1"/>
    <s v="United States"/>
    <s v="Detroit"/>
    <x v="12"/>
    <n v="48205"/>
    <x v="2"/>
    <x v="939"/>
    <x v="1"/>
    <x v="8"/>
    <x v="923"/>
    <n v="116.4"/>
    <n v="8"/>
    <n v="0"/>
    <n v="52.379999999999995"/>
  </r>
  <r>
    <n v="7357"/>
    <x v="3663"/>
    <x v="0"/>
    <x v="790"/>
    <d v="2013-10-15T00:00:00"/>
    <s v="Standard Class"/>
    <x v="595"/>
    <s v="Maria Zettner"/>
    <x v="2"/>
    <s v="United States"/>
    <s v="Phoenix"/>
    <x v="16"/>
    <n v="85023"/>
    <x v="1"/>
    <x v="1039"/>
    <x v="1"/>
    <x v="6"/>
    <x v="1020"/>
    <n v="1.4080000000000001"/>
    <n v="1"/>
    <n v="0.2"/>
    <n v="0.15839999999999993"/>
  </r>
  <r>
    <n v="7358"/>
    <x v="3663"/>
    <x v="0"/>
    <x v="790"/>
    <d v="2013-10-15T00:00:00"/>
    <s v="Standard Class"/>
    <x v="595"/>
    <s v="Maria Zettner"/>
    <x v="2"/>
    <s v="United States"/>
    <s v="Phoenix"/>
    <x v="16"/>
    <n v="85023"/>
    <x v="1"/>
    <x v="1060"/>
    <x v="0"/>
    <x v="5"/>
    <x v="1040"/>
    <n v="169.56800000000001"/>
    <n v="2"/>
    <n v="0.2"/>
    <n v="0"/>
  </r>
  <r>
    <n v="7359"/>
    <x v="3664"/>
    <x v="2"/>
    <x v="125"/>
    <d v="2012-01-03T00:00:00"/>
    <s v="Second Class"/>
    <x v="753"/>
    <s v="Alex Russell"/>
    <x v="1"/>
    <s v="United States"/>
    <s v="Philadelphia"/>
    <x v="9"/>
    <n v="19143"/>
    <x v="3"/>
    <x v="599"/>
    <x v="2"/>
    <x v="7"/>
    <x v="594"/>
    <n v="251.96399999999994"/>
    <n v="6"/>
    <n v="0.4"/>
    <n v="-50.392799999999994"/>
  </r>
  <r>
    <n v="7360"/>
    <x v="3664"/>
    <x v="2"/>
    <x v="125"/>
    <d v="2012-01-03T00:00:00"/>
    <s v="Second Class"/>
    <x v="753"/>
    <s v="Alex Russell"/>
    <x v="1"/>
    <s v="United States"/>
    <s v="Philadelphia"/>
    <x v="9"/>
    <n v="19143"/>
    <x v="3"/>
    <x v="309"/>
    <x v="0"/>
    <x v="3"/>
    <x v="306"/>
    <n v="523.76400000000001"/>
    <n v="3"/>
    <n v="0.4"/>
    <n v="-192.04680000000008"/>
  </r>
  <r>
    <n v="7361"/>
    <x v="3665"/>
    <x v="0"/>
    <x v="408"/>
    <d v="2013-04-15T00:00:00"/>
    <s v="First Class"/>
    <x v="639"/>
    <s v="Jason Fortune-"/>
    <x v="0"/>
    <s v="United States"/>
    <s v="Los Angeles"/>
    <x v="1"/>
    <n v="90036"/>
    <x v="1"/>
    <x v="1145"/>
    <x v="1"/>
    <x v="10"/>
    <x v="1124"/>
    <n v="19.440000000000001"/>
    <n v="3"/>
    <n v="0"/>
    <n v="9.3312000000000008"/>
  </r>
  <r>
    <n v="7362"/>
    <x v="3665"/>
    <x v="0"/>
    <x v="408"/>
    <d v="2013-04-15T00:00:00"/>
    <s v="First Class"/>
    <x v="639"/>
    <s v="Jason Fortune-"/>
    <x v="0"/>
    <s v="United States"/>
    <s v="Los Angeles"/>
    <x v="1"/>
    <n v="90036"/>
    <x v="1"/>
    <x v="405"/>
    <x v="0"/>
    <x v="1"/>
    <x v="401"/>
    <n v="194.35200000000003"/>
    <n v="3"/>
    <n v="0.2"/>
    <n v="-36.441000000000031"/>
  </r>
  <r>
    <n v="7363"/>
    <x v="3665"/>
    <x v="0"/>
    <x v="408"/>
    <d v="2013-04-15T00:00:00"/>
    <s v="First Class"/>
    <x v="639"/>
    <s v="Jason Fortune-"/>
    <x v="0"/>
    <s v="United States"/>
    <s v="Los Angeles"/>
    <x v="1"/>
    <n v="90036"/>
    <x v="1"/>
    <x v="785"/>
    <x v="1"/>
    <x v="8"/>
    <x v="776"/>
    <n v="36.624000000000002"/>
    <n v="3"/>
    <n v="0.2"/>
    <n v="13.734"/>
  </r>
  <r>
    <n v="7364"/>
    <x v="3666"/>
    <x v="0"/>
    <x v="85"/>
    <d v="2013-12-05T00:00:00"/>
    <s v="Standard Class"/>
    <x v="103"/>
    <s v="David Smith"/>
    <x v="1"/>
    <s v="United States"/>
    <s v="Philadelphia"/>
    <x v="9"/>
    <n v="19140"/>
    <x v="3"/>
    <x v="867"/>
    <x v="2"/>
    <x v="7"/>
    <x v="852"/>
    <n v="340.18200000000002"/>
    <n v="3"/>
    <n v="0.4"/>
    <n v="-73.706100000000021"/>
  </r>
  <r>
    <n v="7365"/>
    <x v="3666"/>
    <x v="0"/>
    <x v="85"/>
    <d v="2013-12-05T00:00:00"/>
    <s v="Standard Class"/>
    <x v="103"/>
    <s v="David Smith"/>
    <x v="1"/>
    <s v="United States"/>
    <s v="Philadelphia"/>
    <x v="9"/>
    <n v="19140"/>
    <x v="3"/>
    <x v="1239"/>
    <x v="1"/>
    <x v="13"/>
    <x v="1213"/>
    <n v="12.672000000000001"/>
    <n v="8"/>
    <n v="0.2"/>
    <n v="2.6927999999999992"/>
  </r>
  <r>
    <n v="7366"/>
    <x v="3666"/>
    <x v="0"/>
    <x v="85"/>
    <d v="2013-12-05T00:00:00"/>
    <s v="Standard Class"/>
    <x v="103"/>
    <s v="David Smith"/>
    <x v="1"/>
    <s v="United States"/>
    <s v="Philadelphia"/>
    <x v="9"/>
    <n v="19140"/>
    <x v="3"/>
    <x v="1426"/>
    <x v="1"/>
    <x v="8"/>
    <x v="1405"/>
    <n v="6.8880000000000017"/>
    <n v="2"/>
    <n v="0.7"/>
    <n v="-5.0511999999999997"/>
  </r>
  <r>
    <n v="7367"/>
    <x v="3666"/>
    <x v="0"/>
    <x v="85"/>
    <d v="2013-12-05T00:00:00"/>
    <s v="Standard Class"/>
    <x v="103"/>
    <s v="David Smith"/>
    <x v="1"/>
    <s v="United States"/>
    <s v="Philadelphia"/>
    <x v="9"/>
    <n v="19140"/>
    <x v="3"/>
    <x v="1512"/>
    <x v="1"/>
    <x v="4"/>
    <x v="1490"/>
    <n v="32.544000000000004"/>
    <n v="2"/>
    <n v="0.2"/>
    <n v="-7.7292000000000041"/>
  </r>
  <r>
    <n v="7368"/>
    <x v="3666"/>
    <x v="0"/>
    <x v="85"/>
    <d v="2013-12-05T00:00:00"/>
    <s v="Standard Class"/>
    <x v="103"/>
    <s v="David Smith"/>
    <x v="1"/>
    <s v="United States"/>
    <s v="Philadelphia"/>
    <x v="9"/>
    <n v="19140"/>
    <x v="3"/>
    <x v="474"/>
    <x v="0"/>
    <x v="1"/>
    <x v="470"/>
    <n v="347.80200000000002"/>
    <n v="7"/>
    <n v="0.3"/>
    <n v="-24.842999999999961"/>
  </r>
  <r>
    <n v="7369"/>
    <x v="3667"/>
    <x v="3"/>
    <x v="4"/>
    <d v="2014-04-18T00:00:00"/>
    <s v="First Class"/>
    <x v="162"/>
    <s v="Bart Pistole"/>
    <x v="1"/>
    <s v="United States"/>
    <s v="Miami"/>
    <x v="2"/>
    <n v="33180"/>
    <x v="0"/>
    <x v="68"/>
    <x v="1"/>
    <x v="8"/>
    <x v="1444"/>
    <n v="15.570000000000004"/>
    <n v="3"/>
    <n v="0.7"/>
    <n v="-11.936999999999998"/>
  </r>
  <r>
    <n v="7370"/>
    <x v="3668"/>
    <x v="1"/>
    <x v="1000"/>
    <d v="2012-03-11T00:00:00"/>
    <s v="Second Class"/>
    <x v="592"/>
    <s v="Toby Gnade"/>
    <x v="0"/>
    <s v="United States"/>
    <s v="Raleigh"/>
    <x v="3"/>
    <n v="27604"/>
    <x v="0"/>
    <x v="782"/>
    <x v="1"/>
    <x v="2"/>
    <x v="773"/>
    <n v="4.6079999999999997"/>
    <n v="2"/>
    <n v="0.2"/>
    <n v="1.6704000000000001"/>
  </r>
  <r>
    <n v="7371"/>
    <x v="3669"/>
    <x v="2"/>
    <x v="919"/>
    <d v="2011-11-01T00:00:00"/>
    <s v="Standard Class"/>
    <x v="387"/>
    <s v="Bill Tyler"/>
    <x v="1"/>
    <s v="United States"/>
    <s v="Garden City"/>
    <x v="41"/>
    <n v="67846"/>
    <x v="2"/>
    <x v="957"/>
    <x v="2"/>
    <x v="7"/>
    <x v="941"/>
    <n v="257.98"/>
    <n v="2"/>
    <n v="0"/>
    <n v="74.8142"/>
  </r>
  <r>
    <n v="7372"/>
    <x v="3670"/>
    <x v="3"/>
    <x v="363"/>
    <d v="2014-01-10T00:00:00"/>
    <s v="Second Class"/>
    <x v="440"/>
    <s v="Jamie Frazer"/>
    <x v="0"/>
    <s v="United States"/>
    <s v="Long Beach"/>
    <x v="1"/>
    <n v="90805"/>
    <x v="1"/>
    <x v="4"/>
    <x v="1"/>
    <x v="4"/>
    <x v="4"/>
    <n v="153.78"/>
    <n v="11"/>
    <n v="0"/>
    <n v="44.596199999999996"/>
  </r>
  <r>
    <n v="7373"/>
    <x v="3670"/>
    <x v="3"/>
    <x v="363"/>
    <d v="2014-01-10T00:00:00"/>
    <s v="Second Class"/>
    <x v="440"/>
    <s v="Jamie Frazer"/>
    <x v="0"/>
    <s v="United States"/>
    <s v="Long Beach"/>
    <x v="1"/>
    <n v="90805"/>
    <x v="1"/>
    <x v="1512"/>
    <x v="1"/>
    <x v="4"/>
    <x v="1490"/>
    <n v="61.019999999999996"/>
    <n v="3"/>
    <n v="0"/>
    <n v="0.61019999999999541"/>
  </r>
  <r>
    <n v="7374"/>
    <x v="3670"/>
    <x v="3"/>
    <x v="363"/>
    <d v="2014-01-10T00:00:00"/>
    <s v="Second Class"/>
    <x v="440"/>
    <s v="Jamie Frazer"/>
    <x v="0"/>
    <s v="United States"/>
    <s v="Long Beach"/>
    <x v="1"/>
    <n v="90805"/>
    <x v="1"/>
    <x v="1799"/>
    <x v="1"/>
    <x v="14"/>
    <x v="1780"/>
    <n v="110.11"/>
    <n v="7"/>
    <n v="0"/>
    <n v="31.931899999999988"/>
  </r>
  <r>
    <n v="7375"/>
    <x v="3670"/>
    <x v="3"/>
    <x v="363"/>
    <d v="2014-01-10T00:00:00"/>
    <s v="Second Class"/>
    <x v="440"/>
    <s v="Jamie Frazer"/>
    <x v="0"/>
    <s v="United States"/>
    <s v="Long Beach"/>
    <x v="1"/>
    <n v="90805"/>
    <x v="1"/>
    <x v="550"/>
    <x v="1"/>
    <x v="13"/>
    <x v="33"/>
    <n v="7.89"/>
    <n v="1"/>
    <n v="0"/>
    <n v="3.5504999999999995"/>
  </r>
  <r>
    <n v="7376"/>
    <x v="3671"/>
    <x v="3"/>
    <x v="802"/>
    <d v="2014-08-21T00:00:00"/>
    <s v="Standard Class"/>
    <x v="149"/>
    <s v="Michael Kennedy"/>
    <x v="1"/>
    <s v="United States"/>
    <s v="San Diego"/>
    <x v="1"/>
    <n v="92037"/>
    <x v="1"/>
    <x v="491"/>
    <x v="1"/>
    <x v="8"/>
    <x v="486"/>
    <n v="36.024000000000001"/>
    <n v="3"/>
    <n v="0.2"/>
    <n v="11.707799999999995"/>
  </r>
  <r>
    <n v="7377"/>
    <x v="3672"/>
    <x v="3"/>
    <x v="808"/>
    <d v="2014-11-06T00:00:00"/>
    <s v="First Class"/>
    <x v="55"/>
    <s v="Greg Guthrie"/>
    <x v="1"/>
    <s v="United States"/>
    <s v="Bloomington"/>
    <x v="10"/>
    <n v="61701"/>
    <x v="2"/>
    <x v="207"/>
    <x v="1"/>
    <x v="6"/>
    <x v="206"/>
    <n v="54.336000000000006"/>
    <n v="4"/>
    <n v="0.2"/>
    <n v="5.4336000000000002"/>
  </r>
  <r>
    <n v="7378"/>
    <x v="3673"/>
    <x v="2"/>
    <x v="111"/>
    <d v="2011-09-23T00:00:00"/>
    <s v="Standard Class"/>
    <x v="305"/>
    <s v="Mike Caudle"/>
    <x v="1"/>
    <s v="United States"/>
    <s v="Seattle"/>
    <x v="4"/>
    <n v="98115"/>
    <x v="1"/>
    <x v="421"/>
    <x v="1"/>
    <x v="4"/>
    <x v="416"/>
    <n v="92.52"/>
    <n v="6"/>
    <n v="0"/>
    <n v="24.980400000000007"/>
  </r>
  <r>
    <n v="7379"/>
    <x v="3674"/>
    <x v="1"/>
    <x v="70"/>
    <d v="2012-05-31T00:00:00"/>
    <s v="Same Day"/>
    <x v="761"/>
    <s v="Muhammed Lee"/>
    <x v="0"/>
    <s v="United States"/>
    <s v="Fayetteville"/>
    <x v="3"/>
    <n v="28314"/>
    <x v="0"/>
    <x v="1046"/>
    <x v="1"/>
    <x v="6"/>
    <x v="1026"/>
    <n v="10.272000000000002"/>
    <n v="3"/>
    <n v="0.2"/>
    <n v="1.1555999999999984"/>
  </r>
  <r>
    <n v="7380"/>
    <x v="3675"/>
    <x v="0"/>
    <x v="1160"/>
    <d v="2013-09-19T00:00:00"/>
    <s v="Standard Class"/>
    <x v="8"/>
    <s v="Alejandro Grove"/>
    <x v="0"/>
    <s v="United States"/>
    <s v="Omaha"/>
    <x v="8"/>
    <n v="68104"/>
    <x v="2"/>
    <x v="1033"/>
    <x v="1"/>
    <x v="4"/>
    <x v="1015"/>
    <n v="40.74"/>
    <n v="3"/>
    <n v="0"/>
    <n v="0.4073999999999991"/>
  </r>
  <r>
    <n v="7381"/>
    <x v="3675"/>
    <x v="0"/>
    <x v="1160"/>
    <d v="2013-09-19T00:00:00"/>
    <s v="Standard Class"/>
    <x v="8"/>
    <s v="Alejandro Grove"/>
    <x v="0"/>
    <s v="United States"/>
    <s v="Omaha"/>
    <x v="8"/>
    <n v="68104"/>
    <x v="2"/>
    <x v="1363"/>
    <x v="1"/>
    <x v="2"/>
    <x v="1340"/>
    <n v="14.399999999999999"/>
    <n v="5"/>
    <n v="0"/>
    <n v="7.056"/>
  </r>
  <r>
    <n v="7382"/>
    <x v="3675"/>
    <x v="0"/>
    <x v="1160"/>
    <d v="2013-09-19T00:00:00"/>
    <s v="Standard Class"/>
    <x v="8"/>
    <s v="Alejandro Grove"/>
    <x v="0"/>
    <s v="United States"/>
    <s v="Omaha"/>
    <x v="8"/>
    <n v="68104"/>
    <x v="2"/>
    <x v="1507"/>
    <x v="2"/>
    <x v="7"/>
    <x v="1485"/>
    <n v="149.94999999999999"/>
    <n v="5"/>
    <n v="0"/>
    <n v="41.986000000000004"/>
  </r>
  <r>
    <n v="7383"/>
    <x v="3675"/>
    <x v="0"/>
    <x v="1160"/>
    <d v="2013-09-19T00:00:00"/>
    <s v="Standard Class"/>
    <x v="8"/>
    <s v="Alejandro Grove"/>
    <x v="0"/>
    <s v="United States"/>
    <s v="Omaha"/>
    <x v="8"/>
    <n v="68104"/>
    <x v="2"/>
    <x v="1566"/>
    <x v="1"/>
    <x v="14"/>
    <x v="1548"/>
    <n v="16.899999999999999"/>
    <n v="2"/>
    <n v="0"/>
    <n v="5.0699999999999985"/>
  </r>
  <r>
    <n v="7384"/>
    <x v="3675"/>
    <x v="0"/>
    <x v="1160"/>
    <d v="2013-09-19T00:00:00"/>
    <s v="Standard Class"/>
    <x v="8"/>
    <s v="Alejandro Grove"/>
    <x v="0"/>
    <s v="United States"/>
    <s v="Omaha"/>
    <x v="8"/>
    <n v="68104"/>
    <x v="2"/>
    <x v="707"/>
    <x v="1"/>
    <x v="10"/>
    <x v="699"/>
    <n v="17.61"/>
    <n v="3"/>
    <n v="0"/>
    <n v="8.4527999999999999"/>
  </r>
  <r>
    <n v="7385"/>
    <x v="3675"/>
    <x v="0"/>
    <x v="1160"/>
    <d v="2013-09-19T00:00:00"/>
    <s v="Standard Class"/>
    <x v="8"/>
    <s v="Alejandro Grove"/>
    <x v="0"/>
    <s v="United States"/>
    <s v="Omaha"/>
    <x v="8"/>
    <n v="68104"/>
    <x v="2"/>
    <x v="1141"/>
    <x v="1"/>
    <x v="9"/>
    <x v="1120"/>
    <n v="378"/>
    <n v="2"/>
    <n v="0"/>
    <n v="136.07999999999998"/>
  </r>
  <r>
    <n v="7386"/>
    <x v="3675"/>
    <x v="0"/>
    <x v="1160"/>
    <d v="2013-09-19T00:00:00"/>
    <s v="Standard Class"/>
    <x v="8"/>
    <s v="Alejandro Grove"/>
    <x v="0"/>
    <s v="United States"/>
    <s v="Omaha"/>
    <x v="8"/>
    <n v="68104"/>
    <x v="2"/>
    <x v="1017"/>
    <x v="1"/>
    <x v="10"/>
    <x v="999"/>
    <n v="17.64"/>
    <n v="3"/>
    <n v="0"/>
    <n v="8.6435999999999993"/>
  </r>
  <r>
    <n v="7387"/>
    <x v="3675"/>
    <x v="0"/>
    <x v="1160"/>
    <d v="2013-09-19T00:00:00"/>
    <s v="Standard Class"/>
    <x v="8"/>
    <s v="Alejandro Grove"/>
    <x v="0"/>
    <s v="United States"/>
    <s v="Omaha"/>
    <x v="8"/>
    <n v="68104"/>
    <x v="2"/>
    <x v="821"/>
    <x v="1"/>
    <x v="4"/>
    <x v="809"/>
    <n v="373.08"/>
    <n v="6"/>
    <n v="0"/>
    <n v="100.73160000000001"/>
  </r>
  <r>
    <n v="7388"/>
    <x v="3675"/>
    <x v="0"/>
    <x v="1160"/>
    <d v="2013-09-19T00:00:00"/>
    <s v="Standard Class"/>
    <x v="8"/>
    <s v="Alejandro Grove"/>
    <x v="0"/>
    <s v="United States"/>
    <s v="Omaha"/>
    <x v="8"/>
    <n v="68104"/>
    <x v="2"/>
    <x v="35"/>
    <x v="0"/>
    <x v="5"/>
    <x v="35"/>
    <n v="1336.4399999999998"/>
    <n v="14"/>
    <n v="0"/>
    <n v="387.56759999999986"/>
  </r>
  <r>
    <n v="7389"/>
    <x v="3675"/>
    <x v="0"/>
    <x v="1160"/>
    <d v="2013-09-19T00:00:00"/>
    <s v="Standard Class"/>
    <x v="8"/>
    <s v="Alejandro Grove"/>
    <x v="0"/>
    <s v="United States"/>
    <s v="Omaha"/>
    <x v="8"/>
    <n v="68104"/>
    <x v="2"/>
    <x v="1136"/>
    <x v="2"/>
    <x v="7"/>
    <x v="1115"/>
    <n v="29.97"/>
    <n v="3"/>
    <n v="0"/>
    <n v="0.29969999999999963"/>
  </r>
  <r>
    <n v="7390"/>
    <x v="3676"/>
    <x v="3"/>
    <x v="1161"/>
    <d v="2014-12-04T00:00:00"/>
    <s v="Standard Class"/>
    <x v="74"/>
    <s v="Ted Trevino"/>
    <x v="0"/>
    <s v="United States"/>
    <s v="Chattanooga"/>
    <x v="18"/>
    <n v="37421"/>
    <x v="0"/>
    <x v="1"/>
    <x v="0"/>
    <x v="1"/>
    <x v="1"/>
    <n v="390.36799999999999"/>
    <n v="2"/>
    <n v="0.2"/>
    <n v="48.795999999999978"/>
  </r>
  <r>
    <n v="7391"/>
    <x v="3676"/>
    <x v="3"/>
    <x v="1161"/>
    <d v="2014-12-04T00:00:00"/>
    <s v="Standard Class"/>
    <x v="74"/>
    <s v="Ted Trevino"/>
    <x v="0"/>
    <s v="United States"/>
    <s v="Chattanooga"/>
    <x v="18"/>
    <n v="37421"/>
    <x v="0"/>
    <x v="216"/>
    <x v="0"/>
    <x v="5"/>
    <x v="1570"/>
    <n v="101.52000000000001"/>
    <n v="5"/>
    <n v="0.2"/>
    <n v="19.034999999999989"/>
  </r>
  <r>
    <n v="7392"/>
    <x v="3677"/>
    <x v="3"/>
    <x v="769"/>
    <d v="2014-12-08T00:00:00"/>
    <s v="Second Class"/>
    <x v="398"/>
    <s v="Larry Tron"/>
    <x v="0"/>
    <s v="United States"/>
    <s v="Fairfield"/>
    <x v="24"/>
    <n v="45014"/>
    <x v="3"/>
    <x v="1174"/>
    <x v="1"/>
    <x v="10"/>
    <x v="1151"/>
    <n v="74.352000000000004"/>
    <n v="3"/>
    <n v="0.2"/>
    <n v="23.234999999999992"/>
  </r>
  <r>
    <n v="7393"/>
    <x v="3678"/>
    <x v="3"/>
    <x v="743"/>
    <d v="2014-05-07T00:00:00"/>
    <s v="Standard Class"/>
    <x v="732"/>
    <s v="Dorothy Dickinson"/>
    <x v="0"/>
    <s v="United States"/>
    <s v="Los Angeles"/>
    <x v="1"/>
    <n v="90049"/>
    <x v="1"/>
    <x v="1407"/>
    <x v="1"/>
    <x v="10"/>
    <x v="1385"/>
    <n v="15.700000000000001"/>
    <n v="5"/>
    <n v="0"/>
    <n v="7.0649999999999995"/>
  </r>
  <r>
    <n v="7394"/>
    <x v="3678"/>
    <x v="3"/>
    <x v="743"/>
    <d v="2014-05-07T00:00:00"/>
    <s v="Standard Class"/>
    <x v="732"/>
    <s v="Dorothy Dickinson"/>
    <x v="0"/>
    <s v="United States"/>
    <s v="Los Angeles"/>
    <x v="1"/>
    <n v="90049"/>
    <x v="1"/>
    <x v="1500"/>
    <x v="1"/>
    <x v="6"/>
    <x v="1479"/>
    <n v="59.519999999999996"/>
    <n v="3"/>
    <n v="0"/>
    <n v="15.475200000000001"/>
  </r>
  <r>
    <n v="7395"/>
    <x v="3678"/>
    <x v="3"/>
    <x v="743"/>
    <d v="2014-05-07T00:00:00"/>
    <s v="Standard Class"/>
    <x v="732"/>
    <s v="Dorothy Dickinson"/>
    <x v="0"/>
    <s v="United States"/>
    <s v="Los Angeles"/>
    <x v="1"/>
    <n v="90049"/>
    <x v="1"/>
    <x v="320"/>
    <x v="1"/>
    <x v="10"/>
    <x v="317"/>
    <n v="34.4"/>
    <n v="5"/>
    <n v="0"/>
    <n v="15.823999999999998"/>
  </r>
  <r>
    <n v="7396"/>
    <x v="3679"/>
    <x v="0"/>
    <x v="591"/>
    <d v="2013-12-31T00:00:00"/>
    <s v="Standard Class"/>
    <x v="715"/>
    <s v="Darren Budd"/>
    <x v="1"/>
    <s v="United States"/>
    <s v="New York City"/>
    <x v="15"/>
    <n v="10024"/>
    <x v="3"/>
    <x v="971"/>
    <x v="0"/>
    <x v="3"/>
    <x v="956"/>
    <n v="313.17599999999999"/>
    <n v="2"/>
    <n v="0.4"/>
    <n v="-120.05080000000007"/>
  </r>
  <r>
    <n v="7397"/>
    <x v="3679"/>
    <x v="0"/>
    <x v="591"/>
    <d v="2013-12-31T00:00:00"/>
    <s v="Standard Class"/>
    <x v="715"/>
    <s v="Darren Budd"/>
    <x v="1"/>
    <s v="United States"/>
    <s v="New York City"/>
    <x v="15"/>
    <n v="10024"/>
    <x v="3"/>
    <x v="623"/>
    <x v="0"/>
    <x v="1"/>
    <x v="617"/>
    <n v="866.64599999999996"/>
    <n v="3"/>
    <n v="0.1"/>
    <n v="173.32919999999999"/>
  </r>
  <r>
    <n v="7398"/>
    <x v="3680"/>
    <x v="2"/>
    <x v="587"/>
    <d v="2011-09-30T00:00:00"/>
    <s v="Same Day"/>
    <x v="678"/>
    <s v="Dario Medina"/>
    <x v="1"/>
    <s v="United States"/>
    <s v="Fairfield"/>
    <x v="24"/>
    <n v="45014"/>
    <x v="3"/>
    <x v="190"/>
    <x v="1"/>
    <x v="9"/>
    <x v="189"/>
    <n v="795.40800000000013"/>
    <n v="6"/>
    <n v="0.2"/>
    <n v="59.655599999999993"/>
  </r>
  <r>
    <n v="7399"/>
    <x v="3681"/>
    <x v="2"/>
    <x v="136"/>
    <d v="2011-07-15T00:00:00"/>
    <s v="Second Class"/>
    <x v="250"/>
    <s v="Max Engle"/>
    <x v="0"/>
    <s v="United States"/>
    <s v="Chicago"/>
    <x v="10"/>
    <n v="60610"/>
    <x v="2"/>
    <x v="1050"/>
    <x v="1"/>
    <x v="10"/>
    <x v="1030"/>
    <n v="35.856000000000002"/>
    <n v="9"/>
    <n v="0.2"/>
    <n v="12.997800000000003"/>
  </r>
  <r>
    <n v="7400"/>
    <x v="3681"/>
    <x v="2"/>
    <x v="136"/>
    <d v="2011-07-15T00:00:00"/>
    <s v="Second Class"/>
    <x v="250"/>
    <s v="Max Engle"/>
    <x v="0"/>
    <s v="United States"/>
    <s v="Chicago"/>
    <x v="10"/>
    <n v="60610"/>
    <x v="2"/>
    <x v="540"/>
    <x v="2"/>
    <x v="11"/>
    <x v="535"/>
    <n v="23.840000000000003"/>
    <n v="4"/>
    <n v="0.2"/>
    <n v="3.2779999999999987"/>
  </r>
  <r>
    <n v="7401"/>
    <x v="3682"/>
    <x v="0"/>
    <x v="162"/>
    <d v="2013-09-14T00:00:00"/>
    <s v="Standard Class"/>
    <x v="309"/>
    <s v="Toby Ritter"/>
    <x v="0"/>
    <s v="United States"/>
    <s v="Seattle"/>
    <x v="4"/>
    <n v="98103"/>
    <x v="1"/>
    <x v="484"/>
    <x v="0"/>
    <x v="5"/>
    <x v="479"/>
    <n v="43.13"/>
    <n v="1"/>
    <n v="0"/>
    <n v="14.664200000000001"/>
  </r>
  <r>
    <n v="7402"/>
    <x v="3682"/>
    <x v="0"/>
    <x v="162"/>
    <d v="2013-09-14T00:00:00"/>
    <s v="Standard Class"/>
    <x v="309"/>
    <s v="Toby Ritter"/>
    <x v="0"/>
    <s v="United States"/>
    <s v="Seattle"/>
    <x v="4"/>
    <n v="98103"/>
    <x v="1"/>
    <x v="249"/>
    <x v="1"/>
    <x v="10"/>
    <x v="247"/>
    <n v="30.87"/>
    <n v="7"/>
    <n v="0"/>
    <n v="14.200199999999999"/>
  </r>
  <r>
    <n v="7403"/>
    <x v="3683"/>
    <x v="3"/>
    <x v="634"/>
    <d v="2014-08-11T00:00:00"/>
    <s v="Standard Class"/>
    <x v="129"/>
    <s v="Shahid Hopkins"/>
    <x v="0"/>
    <s v="United States"/>
    <s v="New York City"/>
    <x v="15"/>
    <n v="10011"/>
    <x v="3"/>
    <x v="354"/>
    <x v="1"/>
    <x v="14"/>
    <x v="350"/>
    <n v="70.12"/>
    <n v="4"/>
    <n v="0"/>
    <n v="21.035999999999994"/>
  </r>
  <r>
    <n v="7404"/>
    <x v="3684"/>
    <x v="1"/>
    <x v="263"/>
    <d v="2012-05-19T00:00:00"/>
    <s v="Standard Class"/>
    <x v="118"/>
    <s v="Claudia Bergmann"/>
    <x v="1"/>
    <s v="United States"/>
    <s v="Camarillo"/>
    <x v="1"/>
    <n v="93010"/>
    <x v="1"/>
    <x v="574"/>
    <x v="0"/>
    <x v="0"/>
    <x v="569"/>
    <n v="509.95749999999992"/>
    <n v="5"/>
    <n v="0.15"/>
    <n v="41.996499999999941"/>
  </r>
  <r>
    <n v="7405"/>
    <x v="3684"/>
    <x v="1"/>
    <x v="263"/>
    <d v="2012-05-19T00:00:00"/>
    <s v="Standard Class"/>
    <x v="118"/>
    <s v="Claudia Bergmann"/>
    <x v="1"/>
    <s v="United States"/>
    <s v="Camarillo"/>
    <x v="1"/>
    <n v="93010"/>
    <x v="1"/>
    <x v="514"/>
    <x v="0"/>
    <x v="5"/>
    <x v="509"/>
    <n v="122.91"/>
    <n v="3"/>
    <n v="0"/>
    <n v="34.414800000000007"/>
  </r>
  <r>
    <n v="7406"/>
    <x v="3684"/>
    <x v="1"/>
    <x v="263"/>
    <d v="2012-05-19T00:00:00"/>
    <s v="Standard Class"/>
    <x v="118"/>
    <s v="Claudia Bergmann"/>
    <x v="1"/>
    <s v="United States"/>
    <s v="Camarillo"/>
    <x v="1"/>
    <n v="93010"/>
    <x v="1"/>
    <x v="1225"/>
    <x v="0"/>
    <x v="1"/>
    <x v="1200"/>
    <n v="97.567999999999998"/>
    <n v="2"/>
    <n v="0.2"/>
    <n v="-6.0980000000000025"/>
  </r>
  <r>
    <n v="7407"/>
    <x v="3684"/>
    <x v="1"/>
    <x v="263"/>
    <d v="2012-05-19T00:00:00"/>
    <s v="Standard Class"/>
    <x v="118"/>
    <s v="Claudia Bergmann"/>
    <x v="1"/>
    <s v="United States"/>
    <s v="Camarillo"/>
    <x v="1"/>
    <n v="93010"/>
    <x v="1"/>
    <x v="1496"/>
    <x v="0"/>
    <x v="1"/>
    <x v="1475"/>
    <n v="722.35200000000009"/>
    <n v="3"/>
    <n v="0.2"/>
    <n v="81.264599999999916"/>
  </r>
  <r>
    <n v="7408"/>
    <x v="3685"/>
    <x v="3"/>
    <x v="176"/>
    <d v="2014-01-22T00:00:00"/>
    <s v="First Class"/>
    <x v="586"/>
    <s v="Maris LaWare"/>
    <x v="0"/>
    <s v="United States"/>
    <s v="Chicago"/>
    <x v="10"/>
    <n v="60653"/>
    <x v="2"/>
    <x v="745"/>
    <x v="1"/>
    <x v="2"/>
    <x v="736"/>
    <n v="11.52"/>
    <n v="5"/>
    <n v="0.2"/>
    <n v="4.1760000000000002"/>
  </r>
  <r>
    <n v="7409"/>
    <x v="3686"/>
    <x v="0"/>
    <x v="198"/>
    <d v="2013-06-07T00:00:00"/>
    <s v="Standard Class"/>
    <x v="684"/>
    <s v="Jason Gross"/>
    <x v="1"/>
    <s v="United States"/>
    <s v="Los Angeles"/>
    <x v="1"/>
    <n v="90032"/>
    <x v="1"/>
    <x v="1478"/>
    <x v="0"/>
    <x v="5"/>
    <x v="1456"/>
    <n v="167.84"/>
    <n v="8"/>
    <n v="0"/>
    <n v="11.748799999999989"/>
  </r>
  <r>
    <n v="7410"/>
    <x v="3687"/>
    <x v="2"/>
    <x v="918"/>
    <d v="2011-04-12T00:00:00"/>
    <s v="Standard Class"/>
    <x v="365"/>
    <s v="John Stevenson"/>
    <x v="0"/>
    <s v="United States"/>
    <s v="Toledo"/>
    <x v="24"/>
    <n v="43615"/>
    <x v="3"/>
    <x v="1666"/>
    <x v="0"/>
    <x v="3"/>
    <x v="1645"/>
    <n v="172.11"/>
    <n v="1"/>
    <n v="0.4"/>
    <n v="-94.660500000000013"/>
  </r>
  <r>
    <n v="7411"/>
    <x v="3688"/>
    <x v="2"/>
    <x v="149"/>
    <d v="2011-07-24T00:00:00"/>
    <s v="First Class"/>
    <x v="8"/>
    <s v="Alejandro Grove"/>
    <x v="0"/>
    <s v="United States"/>
    <s v="New York City"/>
    <x v="15"/>
    <n v="10011"/>
    <x v="3"/>
    <x v="959"/>
    <x v="2"/>
    <x v="11"/>
    <x v="943"/>
    <n v="99.98"/>
    <n v="2"/>
    <n v="0"/>
    <n v="7.9983999999999895"/>
  </r>
  <r>
    <n v="7412"/>
    <x v="3689"/>
    <x v="3"/>
    <x v="1109"/>
    <d v="2014-06-04T00:00:00"/>
    <s v="Standard Class"/>
    <x v="450"/>
    <s v="Michael Granlund"/>
    <x v="2"/>
    <s v="United States"/>
    <s v="Tigard"/>
    <x v="21"/>
    <n v="97224"/>
    <x v="1"/>
    <x v="1602"/>
    <x v="2"/>
    <x v="7"/>
    <x v="1585"/>
    <n v="156.79200000000003"/>
    <n v="1"/>
    <n v="0.2"/>
    <n v="17.639099999999985"/>
  </r>
  <r>
    <n v="7413"/>
    <x v="3689"/>
    <x v="3"/>
    <x v="1109"/>
    <d v="2014-06-04T00:00:00"/>
    <s v="Standard Class"/>
    <x v="450"/>
    <s v="Michael Granlund"/>
    <x v="2"/>
    <s v="United States"/>
    <s v="Tigard"/>
    <x v="21"/>
    <n v="97224"/>
    <x v="1"/>
    <x v="176"/>
    <x v="2"/>
    <x v="11"/>
    <x v="175"/>
    <n v="35.360000000000007"/>
    <n v="2"/>
    <n v="0.2"/>
    <n v="-3.0939999999999994"/>
  </r>
  <r>
    <n v="7414"/>
    <x v="3689"/>
    <x v="3"/>
    <x v="1109"/>
    <d v="2014-06-04T00:00:00"/>
    <s v="Standard Class"/>
    <x v="450"/>
    <s v="Michael Granlund"/>
    <x v="2"/>
    <s v="United States"/>
    <s v="Tigard"/>
    <x v="21"/>
    <n v="97224"/>
    <x v="1"/>
    <x v="1793"/>
    <x v="0"/>
    <x v="5"/>
    <x v="1774"/>
    <n v="13.591999999999999"/>
    <n v="1"/>
    <n v="0.2"/>
    <n v="-0.33980000000000032"/>
  </r>
  <r>
    <n v="7415"/>
    <x v="3690"/>
    <x v="0"/>
    <x v="69"/>
    <d v="2013-03-16T00:00:00"/>
    <s v="Second Class"/>
    <x v="34"/>
    <s v="Stewart Carmichael"/>
    <x v="1"/>
    <s v="United States"/>
    <s v="Philadelphia"/>
    <x v="9"/>
    <n v="19134"/>
    <x v="3"/>
    <x v="157"/>
    <x v="0"/>
    <x v="1"/>
    <x v="156"/>
    <n v="386.67999999999995"/>
    <n v="2"/>
    <n v="0.3"/>
    <n v="-5.5240000000000293"/>
  </r>
  <r>
    <n v="7416"/>
    <x v="3690"/>
    <x v="0"/>
    <x v="69"/>
    <d v="2013-03-16T00:00:00"/>
    <s v="Second Class"/>
    <x v="34"/>
    <s v="Stewart Carmichael"/>
    <x v="1"/>
    <s v="United States"/>
    <s v="Philadelphia"/>
    <x v="9"/>
    <n v="19134"/>
    <x v="3"/>
    <x v="1523"/>
    <x v="2"/>
    <x v="11"/>
    <x v="1501"/>
    <n v="379.96000000000004"/>
    <n v="5"/>
    <n v="0.2"/>
    <n v="47.494999999999919"/>
  </r>
  <r>
    <n v="7417"/>
    <x v="3690"/>
    <x v="0"/>
    <x v="69"/>
    <d v="2013-03-16T00:00:00"/>
    <s v="Second Class"/>
    <x v="34"/>
    <s v="Stewart Carmichael"/>
    <x v="1"/>
    <s v="United States"/>
    <s v="Philadelphia"/>
    <x v="9"/>
    <n v="19134"/>
    <x v="3"/>
    <x v="716"/>
    <x v="2"/>
    <x v="7"/>
    <x v="708"/>
    <n v="539.91"/>
    <n v="3"/>
    <n v="0.4"/>
    <n v="-116.98049999999998"/>
  </r>
  <r>
    <n v="7418"/>
    <x v="3690"/>
    <x v="0"/>
    <x v="69"/>
    <d v="2013-03-16T00:00:00"/>
    <s v="Second Class"/>
    <x v="34"/>
    <s v="Stewart Carmichael"/>
    <x v="1"/>
    <s v="United States"/>
    <s v="Philadelphia"/>
    <x v="9"/>
    <n v="19134"/>
    <x v="3"/>
    <x v="1540"/>
    <x v="1"/>
    <x v="10"/>
    <x v="1519"/>
    <n v="41.240000000000009"/>
    <n v="5"/>
    <n v="0.2"/>
    <n v="13.918499999999998"/>
  </r>
  <r>
    <n v="7419"/>
    <x v="3690"/>
    <x v="0"/>
    <x v="69"/>
    <d v="2013-03-16T00:00:00"/>
    <s v="Second Class"/>
    <x v="34"/>
    <s v="Stewart Carmichael"/>
    <x v="1"/>
    <s v="United States"/>
    <s v="Philadelphia"/>
    <x v="9"/>
    <n v="19134"/>
    <x v="3"/>
    <x v="1591"/>
    <x v="1"/>
    <x v="8"/>
    <x v="1574"/>
    <n v="51.897000000000013"/>
    <n v="1"/>
    <n v="0.7"/>
    <n v="-41.517600000000002"/>
  </r>
  <r>
    <n v="7420"/>
    <x v="3690"/>
    <x v="0"/>
    <x v="69"/>
    <d v="2013-03-16T00:00:00"/>
    <s v="Second Class"/>
    <x v="34"/>
    <s v="Stewart Carmichael"/>
    <x v="1"/>
    <s v="United States"/>
    <s v="Philadelphia"/>
    <x v="9"/>
    <n v="19134"/>
    <x v="3"/>
    <x v="942"/>
    <x v="1"/>
    <x v="4"/>
    <x v="926"/>
    <n v="552.55999999999995"/>
    <n v="5"/>
    <n v="0.2"/>
    <n v="-138.13999999999999"/>
  </r>
  <r>
    <n v="7421"/>
    <x v="3690"/>
    <x v="0"/>
    <x v="69"/>
    <d v="2013-03-16T00:00:00"/>
    <s v="Second Class"/>
    <x v="34"/>
    <s v="Stewart Carmichael"/>
    <x v="1"/>
    <s v="United States"/>
    <s v="Philadelphia"/>
    <x v="9"/>
    <n v="19134"/>
    <x v="3"/>
    <x v="1087"/>
    <x v="1"/>
    <x v="8"/>
    <x v="1068"/>
    <n v="23.160000000000004"/>
    <n v="5"/>
    <n v="0.7"/>
    <n v="-15.439999999999998"/>
  </r>
  <r>
    <n v="7422"/>
    <x v="3690"/>
    <x v="0"/>
    <x v="69"/>
    <d v="2013-03-16T00:00:00"/>
    <s v="Second Class"/>
    <x v="34"/>
    <s v="Stewart Carmichael"/>
    <x v="1"/>
    <s v="United States"/>
    <s v="Philadelphia"/>
    <x v="9"/>
    <n v="19134"/>
    <x v="3"/>
    <x v="1819"/>
    <x v="1"/>
    <x v="4"/>
    <x v="1799"/>
    <n v="126.08"/>
    <n v="2"/>
    <n v="0.2"/>
    <n v="-28.367999999999984"/>
  </r>
  <r>
    <n v="7423"/>
    <x v="3690"/>
    <x v="0"/>
    <x v="69"/>
    <d v="2013-03-16T00:00:00"/>
    <s v="Second Class"/>
    <x v="34"/>
    <s v="Stewart Carmichael"/>
    <x v="1"/>
    <s v="United States"/>
    <s v="Philadelphia"/>
    <x v="9"/>
    <n v="19134"/>
    <x v="3"/>
    <x v="206"/>
    <x v="2"/>
    <x v="15"/>
    <x v="1533"/>
    <n v="449.1"/>
    <n v="3"/>
    <n v="0.7"/>
    <n v="-643.70999999999981"/>
  </r>
  <r>
    <n v="7424"/>
    <x v="3691"/>
    <x v="3"/>
    <x v="318"/>
    <d v="2014-04-15T00:00:00"/>
    <s v="Standard Class"/>
    <x v="94"/>
    <s v="Bruce Stewart"/>
    <x v="0"/>
    <s v="United States"/>
    <s v="Philadelphia"/>
    <x v="9"/>
    <n v="19143"/>
    <x v="3"/>
    <x v="1306"/>
    <x v="1"/>
    <x v="9"/>
    <x v="1282"/>
    <n v="195.10400000000001"/>
    <n v="4"/>
    <n v="0.2"/>
    <n v="21.949199999999969"/>
  </r>
  <r>
    <n v="7425"/>
    <x v="3691"/>
    <x v="3"/>
    <x v="318"/>
    <d v="2014-04-15T00:00:00"/>
    <s v="Standard Class"/>
    <x v="94"/>
    <s v="Bruce Stewart"/>
    <x v="0"/>
    <s v="United States"/>
    <s v="Philadelphia"/>
    <x v="9"/>
    <n v="19143"/>
    <x v="3"/>
    <x v="677"/>
    <x v="0"/>
    <x v="5"/>
    <x v="671"/>
    <n v="36.671999999999997"/>
    <n v="3"/>
    <n v="0.2"/>
    <n v="6.4176000000000002"/>
  </r>
  <r>
    <n v="7426"/>
    <x v="3692"/>
    <x v="0"/>
    <x v="674"/>
    <d v="2013-06-28T00:00:00"/>
    <s v="Second Class"/>
    <x v="95"/>
    <s v="Logan Currie"/>
    <x v="0"/>
    <s v="United States"/>
    <s v="Houston"/>
    <x v="5"/>
    <n v="77070"/>
    <x v="2"/>
    <x v="64"/>
    <x v="0"/>
    <x v="1"/>
    <x v="64"/>
    <n v="85.245999999999995"/>
    <n v="2"/>
    <n v="0.3"/>
    <n v="-6.0890000000000057"/>
  </r>
  <r>
    <n v="7427"/>
    <x v="3692"/>
    <x v="0"/>
    <x v="674"/>
    <d v="2013-06-28T00:00:00"/>
    <s v="Second Class"/>
    <x v="95"/>
    <s v="Logan Currie"/>
    <x v="0"/>
    <s v="United States"/>
    <s v="Houston"/>
    <x v="5"/>
    <n v="77070"/>
    <x v="2"/>
    <x v="1535"/>
    <x v="0"/>
    <x v="5"/>
    <x v="1514"/>
    <n v="32.712000000000003"/>
    <n v="2"/>
    <n v="0.6"/>
    <n v="-26.169599999999996"/>
  </r>
  <r>
    <n v="7428"/>
    <x v="3693"/>
    <x v="2"/>
    <x v="461"/>
    <d v="2011-03-21T00:00:00"/>
    <s v="Standard Class"/>
    <x v="775"/>
    <s v="Mark Haberlin"/>
    <x v="1"/>
    <s v="United States"/>
    <s v="Jackson"/>
    <x v="35"/>
    <n v="39212"/>
    <x v="0"/>
    <x v="536"/>
    <x v="1"/>
    <x v="8"/>
    <x v="531"/>
    <n v="11.43"/>
    <n v="3"/>
    <n v="0"/>
    <n v="5.3720999999999997"/>
  </r>
  <r>
    <n v="7429"/>
    <x v="3693"/>
    <x v="2"/>
    <x v="461"/>
    <d v="2011-03-21T00:00:00"/>
    <s v="Standard Class"/>
    <x v="775"/>
    <s v="Mark Haberlin"/>
    <x v="1"/>
    <s v="United States"/>
    <s v="Jackson"/>
    <x v="35"/>
    <n v="39212"/>
    <x v="0"/>
    <x v="338"/>
    <x v="1"/>
    <x v="8"/>
    <x v="334"/>
    <n v="30.44"/>
    <n v="2"/>
    <n v="0"/>
    <n v="14.9156"/>
  </r>
  <r>
    <n v="7430"/>
    <x v="3693"/>
    <x v="2"/>
    <x v="461"/>
    <d v="2011-03-21T00:00:00"/>
    <s v="Standard Class"/>
    <x v="775"/>
    <s v="Mark Haberlin"/>
    <x v="1"/>
    <s v="United States"/>
    <s v="Jackson"/>
    <x v="35"/>
    <n v="39212"/>
    <x v="0"/>
    <x v="219"/>
    <x v="1"/>
    <x v="10"/>
    <x v="218"/>
    <n v="12.96"/>
    <n v="2"/>
    <n v="0"/>
    <n v="6.3504000000000005"/>
  </r>
  <r>
    <n v="7431"/>
    <x v="3693"/>
    <x v="2"/>
    <x v="461"/>
    <d v="2011-03-21T00:00:00"/>
    <s v="Standard Class"/>
    <x v="775"/>
    <s v="Mark Haberlin"/>
    <x v="1"/>
    <s v="United States"/>
    <s v="Jackson"/>
    <x v="35"/>
    <n v="39212"/>
    <x v="0"/>
    <x v="1732"/>
    <x v="1"/>
    <x v="10"/>
    <x v="1711"/>
    <n v="16"/>
    <n v="4"/>
    <n v="0"/>
    <n v="7.68"/>
  </r>
  <r>
    <n v="7432"/>
    <x v="3693"/>
    <x v="2"/>
    <x v="461"/>
    <d v="2011-03-21T00:00:00"/>
    <s v="Standard Class"/>
    <x v="775"/>
    <s v="Mark Haberlin"/>
    <x v="1"/>
    <s v="United States"/>
    <s v="Jackson"/>
    <x v="35"/>
    <n v="39212"/>
    <x v="0"/>
    <x v="930"/>
    <x v="1"/>
    <x v="9"/>
    <x v="914"/>
    <n v="32.67"/>
    <n v="3"/>
    <n v="0"/>
    <n v="8.4942000000000011"/>
  </r>
  <r>
    <n v="7433"/>
    <x v="3694"/>
    <x v="2"/>
    <x v="128"/>
    <d v="2011-08-13T00:00:00"/>
    <s v="Standard Class"/>
    <x v="742"/>
    <s v="Roger Demir"/>
    <x v="0"/>
    <s v="United States"/>
    <s v="Phoenix"/>
    <x v="16"/>
    <n v="85023"/>
    <x v="1"/>
    <x v="802"/>
    <x v="1"/>
    <x v="13"/>
    <x v="792"/>
    <n v="4.4640000000000004"/>
    <n v="3"/>
    <n v="0.2"/>
    <n v="-0.94859999999999989"/>
  </r>
  <r>
    <n v="7434"/>
    <x v="3694"/>
    <x v="2"/>
    <x v="128"/>
    <d v="2011-08-13T00:00:00"/>
    <s v="Standard Class"/>
    <x v="742"/>
    <s v="Roger Demir"/>
    <x v="0"/>
    <s v="United States"/>
    <s v="Phoenix"/>
    <x v="16"/>
    <n v="85023"/>
    <x v="1"/>
    <x v="799"/>
    <x v="1"/>
    <x v="8"/>
    <x v="789"/>
    <n v="9.3450000000000024"/>
    <n v="5"/>
    <n v="0.7"/>
    <n v="-6.5414999999999992"/>
  </r>
  <r>
    <n v="7435"/>
    <x v="3695"/>
    <x v="1"/>
    <x v="353"/>
    <d v="2012-07-31T00:00:00"/>
    <s v="Standard Class"/>
    <x v="162"/>
    <s v="Bart Pistole"/>
    <x v="1"/>
    <s v="United States"/>
    <s v="Oxnard"/>
    <x v="1"/>
    <n v="93030"/>
    <x v="1"/>
    <x v="536"/>
    <x v="1"/>
    <x v="8"/>
    <x v="531"/>
    <n v="9.1440000000000001"/>
    <n v="3"/>
    <n v="0.2"/>
    <n v="3.0860999999999996"/>
  </r>
  <r>
    <n v="7436"/>
    <x v="3695"/>
    <x v="1"/>
    <x v="353"/>
    <d v="2012-07-31T00:00:00"/>
    <s v="Standard Class"/>
    <x v="162"/>
    <s v="Bart Pistole"/>
    <x v="1"/>
    <s v="United States"/>
    <s v="Oxnard"/>
    <x v="1"/>
    <n v="93030"/>
    <x v="1"/>
    <x v="308"/>
    <x v="1"/>
    <x v="8"/>
    <x v="305"/>
    <n v="23.136000000000003"/>
    <n v="6"/>
    <n v="0.2"/>
    <n v="8.3867999999999991"/>
  </r>
  <r>
    <n v="7437"/>
    <x v="3695"/>
    <x v="1"/>
    <x v="353"/>
    <d v="2012-07-31T00:00:00"/>
    <s v="Standard Class"/>
    <x v="162"/>
    <s v="Bart Pistole"/>
    <x v="1"/>
    <s v="United States"/>
    <s v="Oxnard"/>
    <x v="1"/>
    <n v="93030"/>
    <x v="1"/>
    <x v="1167"/>
    <x v="1"/>
    <x v="6"/>
    <x v="1145"/>
    <n v="99.2"/>
    <n v="5"/>
    <n v="0"/>
    <n v="25.792000000000002"/>
  </r>
  <r>
    <n v="7438"/>
    <x v="3696"/>
    <x v="2"/>
    <x v="1162"/>
    <d v="2011-02-20T00:00:00"/>
    <s v="Standard Class"/>
    <x v="292"/>
    <s v="Barry Französisch"/>
    <x v="1"/>
    <s v="United States"/>
    <s v="Seattle"/>
    <x v="4"/>
    <n v="98105"/>
    <x v="1"/>
    <x v="880"/>
    <x v="1"/>
    <x v="8"/>
    <x v="865"/>
    <n v="21.36"/>
    <n v="5"/>
    <n v="0.2"/>
    <n v="7.2089999999999996"/>
  </r>
  <r>
    <n v="7439"/>
    <x v="3697"/>
    <x v="1"/>
    <x v="539"/>
    <d v="2012-03-27T00:00:00"/>
    <s v="Second Class"/>
    <x v="434"/>
    <s v="Cathy Prescott"/>
    <x v="1"/>
    <s v="United States"/>
    <s v="Covington"/>
    <x v="4"/>
    <n v="98042"/>
    <x v="1"/>
    <x v="1441"/>
    <x v="0"/>
    <x v="5"/>
    <x v="1420"/>
    <n v="46.900000000000006"/>
    <n v="5"/>
    <n v="0"/>
    <n v="13.132000000000001"/>
  </r>
  <r>
    <n v="7440"/>
    <x v="3698"/>
    <x v="3"/>
    <x v="264"/>
    <d v="2014-09-07T00:00:00"/>
    <s v="Standard Class"/>
    <x v="538"/>
    <s v="Janet Lee"/>
    <x v="0"/>
    <s v="United States"/>
    <s v="Los Angeles"/>
    <x v="1"/>
    <n v="90049"/>
    <x v="1"/>
    <x v="605"/>
    <x v="1"/>
    <x v="8"/>
    <x v="600"/>
    <n v="18.72"/>
    <n v="5"/>
    <n v="0.2"/>
    <n v="6.5519999999999996"/>
  </r>
  <r>
    <n v="7441"/>
    <x v="3698"/>
    <x v="3"/>
    <x v="264"/>
    <d v="2014-09-07T00:00:00"/>
    <s v="Standard Class"/>
    <x v="538"/>
    <s v="Janet Lee"/>
    <x v="0"/>
    <s v="United States"/>
    <s v="Los Angeles"/>
    <x v="1"/>
    <n v="90049"/>
    <x v="1"/>
    <x v="1116"/>
    <x v="0"/>
    <x v="3"/>
    <x v="1095"/>
    <n v="236.52800000000002"/>
    <n v="2"/>
    <n v="0.2"/>
    <n v="-2.9566000000000088"/>
  </r>
  <r>
    <n v="7442"/>
    <x v="3699"/>
    <x v="1"/>
    <x v="547"/>
    <d v="2012-11-18T00:00:00"/>
    <s v="First Class"/>
    <x v="189"/>
    <s v="John Grady"/>
    <x v="1"/>
    <s v="United States"/>
    <s v="San Diego"/>
    <x v="1"/>
    <n v="92105"/>
    <x v="1"/>
    <x v="165"/>
    <x v="1"/>
    <x v="2"/>
    <x v="164"/>
    <n v="18.899999999999999"/>
    <n v="3"/>
    <n v="0"/>
    <n v="8.6939999999999991"/>
  </r>
  <r>
    <n v="7443"/>
    <x v="3700"/>
    <x v="2"/>
    <x v="337"/>
    <d v="2011-12-11T00:00:00"/>
    <s v="First Class"/>
    <x v="778"/>
    <s v="Victoria Pisteka"/>
    <x v="1"/>
    <s v="United States"/>
    <s v="Brownsville"/>
    <x v="5"/>
    <n v="78521"/>
    <x v="2"/>
    <x v="128"/>
    <x v="1"/>
    <x v="10"/>
    <x v="128"/>
    <n v="10.688000000000001"/>
    <n v="2"/>
    <n v="0.2"/>
    <n v="3.7407999999999997"/>
  </r>
  <r>
    <n v="7444"/>
    <x v="3700"/>
    <x v="2"/>
    <x v="337"/>
    <d v="2011-12-11T00:00:00"/>
    <s v="First Class"/>
    <x v="778"/>
    <s v="Victoria Pisteka"/>
    <x v="1"/>
    <s v="United States"/>
    <s v="Brownsville"/>
    <x v="5"/>
    <n v="78521"/>
    <x v="2"/>
    <x v="595"/>
    <x v="1"/>
    <x v="4"/>
    <x v="590"/>
    <n v="237.09600000000003"/>
    <n v="3"/>
    <n v="0.2"/>
    <n v="20.745899999999985"/>
  </r>
  <r>
    <n v="7445"/>
    <x v="3701"/>
    <x v="3"/>
    <x v="447"/>
    <d v="2014-02-08T00:00:00"/>
    <s v="Second Class"/>
    <x v="279"/>
    <s v="Ross DeVincentis"/>
    <x v="2"/>
    <s v="United States"/>
    <s v="Chicago"/>
    <x v="10"/>
    <n v="60610"/>
    <x v="2"/>
    <x v="778"/>
    <x v="1"/>
    <x v="10"/>
    <x v="769"/>
    <n v="5.1840000000000011"/>
    <n v="1"/>
    <n v="0.2"/>
    <n v="1.8144"/>
  </r>
  <r>
    <n v="7446"/>
    <x v="3701"/>
    <x v="3"/>
    <x v="447"/>
    <d v="2014-02-08T00:00:00"/>
    <s v="Second Class"/>
    <x v="279"/>
    <s v="Ross DeVincentis"/>
    <x v="2"/>
    <s v="United States"/>
    <s v="Chicago"/>
    <x v="10"/>
    <n v="60610"/>
    <x v="2"/>
    <x v="1522"/>
    <x v="1"/>
    <x v="10"/>
    <x v="1500"/>
    <n v="65.584000000000003"/>
    <n v="2"/>
    <n v="0.2"/>
    <n v="23.7742"/>
  </r>
  <r>
    <n v="7447"/>
    <x v="3701"/>
    <x v="3"/>
    <x v="447"/>
    <d v="2014-02-08T00:00:00"/>
    <s v="Second Class"/>
    <x v="279"/>
    <s v="Ross DeVincentis"/>
    <x v="2"/>
    <s v="United States"/>
    <s v="Chicago"/>
    <x v="10"/>
    <n v="60610"/>
    <x v="2"/>
    <x v="1281"/>
    <x v="0"/>
    <x v="5"/>
    <x v="1257"/>
    <n v="22.200000000000003"/>
    <n v="1"/>
    <n v="0.6"/>
    <n v="-26.084999999999994"/>
  </r>
  <r>
    <n v="7448"/>
    <x v="3701"/>
    <x v="3"/>
    <x v="447"/>
    <d v="2014-02-08T00:00:00"/>
    <s v="Second Class"/>
    <x v="279"/>
    <s v="Ross DeVincentis"/>
    <x v="2"/>
    <s v="United States"/>
    <s v="Chicago"/>
    <x v="10"/>
    <n v="60610"/>
    <x v="2"/>
    <x v="976"/>
    <x v="1"/>
    <x v="10"/>
    <x v="961"/>
    <n v="419.4"/>
    <n v="5"/>
    <n v="0.2"/>
    <n v="146.79"/>
  </r>
  <r>
    <n v="7449"/>
    <x v="3702"/>
    <x v="3"/>
    <x v="343"/>
    <d v="2014-11-15T00:00:00"/>
    <s v="First Class"/>
    <x v="659"/>
    <s v="Michelle Huthwaite"/>
    <x v="0"/>
    <s v="United States"/>
    <s v="Knoxville"/>
    <x v="18"/>
    <n v="37918"/>
    <x v="0"/>
    <x v="642"/>
    <x v="0"/>
    <x v="5"/>
    <x v="636"/>
    <n v="88.920000000000016"/>
    <n v="5"/>
    <n v="0.2"/>
    <n v="14.449499999999986"/>
  </r>
  <r>
    <n v="7450"/>
    <x v="3703"/>
    <x v="3"/>
    <x v="697"/>
    <d v="2014-09-23T00:00:00"/>
    <s v="Second Class"/>
    <x v="319"/>
    <s v="Sanjit Jacobs"/>
    <x v="2"/>
    <s v="United States"/>
    <s v="Houston"/>
    <x v="5"/>
    <n v="77036"/>
    <x v="2"/>
    <x v="105"/>
    <x v="1"/>
    <x v="6"/>
    <x v="105"/>
    <n v="9.9120000000000008"/>
    <n v="3"/>
    <n v="0.2"/>
    <n v="3.2213999999999996"/>
  </r>
  <r>
    <n v="7451"/>
    <x v="3703"/>
    <x v="3"/>
    <x v="697"/>
    <d v="2014-09-23T00:00:00"/>
    <s v="Second Class"/>
    <x v="319"/>
    <s v="Sanjit Jacobs"/>
    <x v="2"/>
    <s v="United States"/>
    <s v="Houston"/>
    <x v="5"/>
    <n v="77036"/>
    <x v="2"/>
    <x v="1209"/>
    <x v="0"/>
    <x v="1"/>
    <x v="1185"/>
    <n v="318.43"/>
    <n v="5"/>
    <n v="0.3"/>
    <n v="-77.333000000000013"/>
  </r>
  <r>
    <n v="7452"/>
    <x v="3703"/>
    <x v="3"/>
    <x v="697"/>
    <d v="2014-09-23T00:00:00"/>
    <s v="Second Class"/>
    <x v="319"/>
    <s v="Sanjit Jacobs"/>
    <x v="2"/>
    <s v="United States"/>
    <s v="Houston"/>
    <x v="5"/>
    <n v="77036"/>
    <x v="2"/>
    <x v="326"/>
    <x v="1"/>
    <x v="8"/>
    <x v="323"/>
    <n v="5.7999999999999989"/>
    <n v="5"/>
    <n v="0.8"/>
    <n v="-10.15"/>
  </r>
  <r>
    <n v="7453"/>
    <x v="3703"/>
    <x v="3"/>
    <x v="697"/>
    <d v="2014-09-23T00:00:00"/>
    <s v="Second Class"/>
    <x v="319"/>
    <s v="Sanjit Jacobs"/>
    <x v="2"/>
    <s v="United States"/>
    <s v="Houston"/>
    <x v="5"/>
    <n v="77036"/>
    <x v="2"/>
    <x v="1538"/>
    <x v="2"/>
    <x v="7"/>
    <x v="1517"/>
    <n v="1415.76"/>
    <n v="6"/>
    <n v="0.2"/>
    <n v="88.48500000000007"/>
  </r>
  <r>
    <n v="7454"/>
    <x v="3704"/>
    <x v="3"/>
    <x v="643"/>
    <d v="2014-07-02T00:00:00"/>
    <s v="Standard Class"/>
    <x v="248"/>
    <s v="Fred McMath"/>
    <x v="0"/>
    <s v="United States"/>
    <s v="Bolingbrook"/>
    <x v="10"/>
    <n v="60440"/>
    <x v="2"/>
    <x v="918"/>
    <x v="2"/>
    <x v="7"/>
    <x v="901"/>
    <n v="148.47999999999999"/>
    <n v="2"/>
    <n v="0.2"/>
    <n v="16.703999999999986"/>
  </r>
  <r>
    <n v="7455"/>
    <x v="3705"/>
    <x v="0"/>
    <x v="679"/>
    <d v="2013-08-05T00:00:00"/>
    <s v="Standard Class"/>
    <x v="347"/>
    <s v="Katherine Hughes"/>
    <x v="0"/>
    <s v="United States"/>
    <s v="Chicago"/>
    <x v="10"/>
    <n v="60623"/>
    <x v="2"/>
    <x v="1387"/>
    <x v="1"/>
    <x v="2"/>
    <x v="1364"/>
    <n v="9.2480000000000011"/>
    <n v="4"/>
    <n v="0.2"/>
    <n v="3.1212"/>
  </r>
  <r>
    <n v="7456"/>
    <x v="3705"/>
    <x v="0"/>
    <x v="679"/>
    <d v="2013-08-05T00:00:00"/>
    <s v="Standard Class"/>
    <x v="347"/>
    <s v="Katherine Hughes"/>
    <x v="0"/>
    <s v="United States"/>
    <s v="Chicago"/>
    <x v="10"/>
    <n v="60623"/>
    <x v="2"/>
    <x v="486"/>
    <x v="1"/>
    <x v="4"/>
    <x v="481"/>
    <n v="1036.624"/>
    <n v="2"/>
    <n v="0.2"/>
    <n v="51.831200000000024"/>
  </r>
  <r>
    <n v="7457"/>
    <x v="3706"/>
    <x v="1"/>
    <x v="392"/>
    <d v="2012-04-18T00:00:00"/>
    <s v="First Class"/>
    <x v="328"/>
    <s v="Lauren Leatherbury"/>
    <x v="0"/>
    <s v="United States"/>
    <s v="Waynesboro"/>
    <x v="17"/>
    <n v="22980"/>
    <x v="0"/>
    <x v="11"/>
    <x v="2"/>
    <x v="7"/>
    <x v="11"/>
    <n v="569.64"/>
    <n v="2"/>
    <n v="0"/>
    <n v="148.10640000000001"/>
  </r>
  <r>
    <n v="7458"/>
    <x v="3706"/>
    <x v="1"/>
    <x v="392"/>
    <d v="2012-04-18T00:00:00"/>
    <s v="First Class"/>
    <x v="328"/>
    <s v="Lauren Leatherbury"/>
    <x v="0"/>
    <s v="United States"/>
    <s v="Waynesboro"/>
    <x v="17"/>
    <n v="22980"/>
    <x v="0"/>
    <x v="624"/>
    <x v="1"/>
    <x v="8"/>
    <x v="618"/>
    <n v="9.14"/>
    <n v="1"/>
    <n v="0"/>
    <n v="4.57"/>
  </r>
  <r>
    <n v="7459"/>
    <x v="3706"/>
    <x v="1"/>
    <x v="392"/>
    <d v="2012-04-18T00:00:00"/>
    <s v="First Class"/>
    <x v="328"/>
    <s v="Lauren Leatherbury"/>
    <x v="0"/>
    <s v="United States"/>
    <s v="Waynesboro"/>
    <x v="17"/>
    <n v="22980"/>
    <x v="0"/>
    <x v="1304"/>
    <x v="0"/>
    <x v="5"/>
    <x v="1280"/>
    <n v="1196.8599999999999"/>
    <n v="7"/>
    <n v="0"/>
    <n v="119.68599999999989"/>
  </r>
  <r>
    <n v="7460"/>
    <x v="3706"/>
    <x v="1"/>
    <x v="392"/>
    <d v="2012-04-18T00:00:00"/>
    <s v="First Class"/>
    <x v="328"/>
    <s v="Lauren Leatherbury"/>
    <x v="0"/>
    <s v="United States"/>
    <s v="Waynesboro"/>
    <x v="17"/>
    <n v="22980"/>
    <x v="0"/>
    <x v="672"/>
    <x v="0"/>
    <x v="0"/>
    <x v="666"/>
    <n v="523.26"/>
    <n v="9"/>
    <n v="0"/>
    <n v="125.58240000000001"/>
  </r>
  <r>
    <n v="7461"/>
    <x v="3707"/>
    <x v="1"/>
    <x v="347"/>
    <d v="2012-04-14T00:00:00"/>
    <s v="Second Class"/>
    <x v="481"/>
    <s v="Andy Reiter"/>
    <x v="0"/>
    <s v="United States"/>
    <s v="Los Angeles"/>
    <x v="1"/>
    <n v="90004"/>
    <x v="1"/>
    <x v="1687"/>
    <x v="2"/>
    <x v="16"/>
    <x v="1666"/>
    <n v="639.96800000000007"/>
    <n v="4"/>
    <n v="0.2"/>
    <n v="215.98919999999998"/>
  </r>
  <r>
    <n v="7462"/>
    <x v="3707"/>
    <x v="1"/>
    <x v="347"/>
    <d v="2012-04-14T00:00:00"/>
    <s v="Second Class"/>
    <x v="481"/>
    <s v="Andy Reiter"/>
    <x v="0"/>
    <s v="United States"/>
    <s v="Los Angeles"/>
    <x v="1"/>
    <n v="90004"/>
    <x v="1"/>
    <x v="813"/>
    <x v="1"/>
    <x v="10"/>
    <x v="33"/>
    <n v="52.76"/>
    <n v="2"/>
    <n v="0"/>
    <n v="24.269599999999997"/>
  </r>
  <r>
    <n v="7463"/>
    <x v="3708"/>
    <x v="1"/>
    <x v="914"/>
    <d v="2012-03-01T00:00:00"/>
    <s v="Second Class"/>
    <x v="73"/>
    <s v="Nora Paige"/>
    <x v="0"/>
    <s v="United States"/>
    <s v="Seattle"/>
    <x v="4"/>
    <n v="98105"/>
    <x v="1"/>
    <x v="333"/>
    <x v="2"/>
    <x v="11"/>
    <x v="329"/>
    <n v="538.92000000000007"/>
    <n v="9"/>
    <n v="0"/>
    <n v="80.837999999999994"/>
  </r>
  <r>
    <n v="7464"/>
    <x v="3709"/>
    <x v="0"/>
    <x v="162"/>
    <d v="2013-09-16T00:00:00"/>
    <s v="Standard Class"/>
    <x v="431"/>
    <s v="Liz Preis"/>
    <x v="0"/>
    <s v="United States"/>
    <s v="Visalia"/>
    <x v="1"/>
    <n v="93277"/>
    <x v="1"/>
    <x v="1453"/>
    <x v="1"/>
    <x v="6"/>
    <x v="1430"/>
    <n v="14.88"/>
    <n v="2"/>
    <n v="0"/>
    <n v="3.7200000000000006"/>
  </r>
  <r>
    <n v="7465"/>
    <x v="3709"/>
    <x v="0"/>
    <x v="162"/>
    <d v="2013-09-16T00:00:00"/>
    <s v="Standard Class"/>
    <x v="431"/>
    <s v="Liz Preis"/>
    <x v="0"/>
    <s v="United States"/>
    <s v="Visalia"/>
    <x v="1"/>
    <n v="93277"/>
    <x v="1"/>
    <x v="1532"/>
    <x v="1"/>
    <x v="10"/>
    <x v="1511"/>
    <n v="34.24"/>
    <n v="8"/>
    <n v="0"/>
    <n v="15.407999999999998"/>
  </r>
  <r>
    <n v="7466"/>
    <x v="3709"/>
    <x v="0"/>
    <x v="162"/>
    <d v="2013-09-16T00:00:00"/>
    <s v="Standard Class"/>
    <x v="431"/>
    <s v="Liz Preis"/>
    <x v="0"/>
    <s v="United States"/>
    <s v="Visalia"/>
    <x v="1"/>
    <n v="93277"/>
    <x v="1"/>
    <x v="533"/>
    <x v="1"/>
    <x v="4"/>
    <x v="528"/>
    <n v="261.74"/>
    <n v="2"/>
    <n v="0"/>
    <n v="65.435000000000002"/>
  </r>
  <r>
    <n v="7467"/>
    <x v="3710"/>
    <x v="0"/>
    <x v="288"/>
    <d v="2013-05-24T00:00:00"/>
    <s v="Standard Class"/>
    <x v="706"/>
    <s v="Anna Häberlin"/>
    <x v="1"/>
    <s v="United States"/>
    <s v="Los Angeles"/>
    <x v="1"/>
    <n v="90008"/>
    <x v="1"/>
    <x v="1644"/>
    <x v="1"/>
    <x v="9"/>
    <x v="33"/>
    <n v="87.84"/>
    <n v="8"/>
    <n v="0"/>
    <n v="23.716800000000006"/>
  </r>
  <r>
    <n v="7468"/>
    <x v="3711"/>
    <x v="3"/>
    <x v="343"/>
    <d v="2014-11-16T00:00:00"/>
    <s v="Second Class"/>
    <x v="353"/>
    <s v="Thomas Brumley"/>
    <x v="2"/>
    <s v="United States"/>
    <s v="Los Angeles"/>
    <x v="1"/>
    <n v="90045"/>
    <x v="1"/>
    <x v="698"/>
    <x v="0"/>
    <x v="5"/>
    <x v="691"/>
    <n v="34.92"/>
    <n v="4"/>
    <n v="0"/>
    <n v="11.872799999999998"/>
  </r>
  <r>
    <n v="7469"/>
    <x v="3712"/>
    <x v="2"/>
    <x v="1114"/>
    <d v="2011-09-20T00:00:00"/>
    <s v="Standard Class"/>
    <x v="397"/>
    <s v="Alex Avila"/>
    <x v="0"/>
    <s v="United States"/>
    <s v="New York City"/>
    <x v="15"/>
    <n v="10011"/>
    <x v="3"/>
    <x v="811"/>
    <x v="1"/>
    <x v="10"/>
    <x v="33"/>
    <n v="14.940000000000001"/>
    <n v="3"/>
    <n v="0"/>
    <n v="7.0218000000000007"/>
  </r>
  <r>
    <n v="7470"/>
    <x v="3712"/>
    <x v="2"/>
    <x v="1114"/>
    <d v="2011-09-20T00:00:00"/>
    <s v="Standard Class"/>
    <x v="397"/>
    <s v="Alex Avila"/>
    <x v="0"/>
    <s v="United States"/>
    <s v="New York City"/>
    <x v="15"/>
    <n v="10011"/>
    <x v="3"/>
    <x v="1027"/>
    <x v="0"/>
    <x v="5"/>
    <x v="1009"/>
    <n v="14.56"/>
    <n v="2"/>
    <n v="0"/>
    <n v="6.2608000000000015"/>
  </r>
  <r>
    <n v="7471"/>
    <x v="3713"/>
    <x v="1"/>
    <x v="426"/>
    <d v="2012-09-20T00:00:00"/>
    <s v="Standard Class"/>
    <x v="556"/>
    <s v="Ann Chong"/>
    <x v="1"/>
    <s v="United States"/>
    <s v="Philadelphia"/>
    <x v="9"/>
    <n v="19143"/>
    <x v="3"/>
    <x v="98"/>
    <x v="1"/>
    <x v="8"/>
    <x v="98"/>
    <n v="3.5760000000000005"/>
    <n v="4"/>
    <n v="0.7"/>
    <n v="-2.8608000000000002"/>
  </r>
  <r>
    <n v="7472"/>
    <x v="3713"/>
    <x v="1"/>
    <x v="426"/>
    <d v="2012-09-20T00:00:00"/>
    <s v="Standard Class"/>
    <x v="556"/>
    <s v="Ann Chong"/>
    <x v="1"/>
    <s v="United States"/>
    <s v="Philadelphia"/>
    <x v="9"/>
    <n v="19143"/>
    <x v="3"/>
    <x v="196"/>
    <x v="1"/>
    <x v="4"/>
    <x v="195"/>
    <n v="147.184"/>
    <n v="2"/>
    <n v="0.2"/>
    <n v="-29.436800000000012"/>
  </r>
  <r>
    <n v="7473"/>
    <x v="3714"/>
    <x v="0"/>
    <x v="949"/>
    <d v="2013-07-04T00:00:00"/>
    <s v="First Class"/>
    <x v="670"/>
    <s v="Eugene Moren"/>
    <x v="2"/>
    <s v="United States"/>
    <s v="Lehi"/>
    <x v="7"/>
    <n v="84043"/>
    <x v="1"/>
    <x v="1327"/>
    <x v="2"/>
    <x v="16"/>
    <x v="1304"/>
    <n v="1499.95"/>
    <n v="5"/>
    <n v="0"/>
    <n v="449.9849999999999"/>
  </r>
  <r>
    <n v="7474"/>
    <x v="3715"/>
    <x v="0"/>
    <x v="342"/>
    <d v="2013-04-16T00:00:00"/>
    <s v="Standard Class"/>
    <x v="425"/>
    <s v="Quincy Jones"/>
    <x v="1"/>
    <s v="United States"/>
    <s v="Chicago"/>
    <x v="10"/>
    <n v="60653"/>
    <x v="2"/>
    <x v="753"/>
    <x v="1"/>
    <x v="6"/>
    <x v="744"/>
    <n v="13.568000000000001"/>
    <n v="4"/>
    <n v="0.2"/>
    <n v="3.2223999999999995"/>
  </r>
  <r>
    <n v="7475"/>
    <x v="3716"/>
    <x v="2"/>
    <x v="1037"/>
    <d v="2011-01-11T00:00:00"/>
    <s v="Standard Class"/>
    <x v="467"/>
    <s v="Maria Etezadi"/>
    <x v="2"/>
    <s v="United States"/>
    <s v="Henderson"/>
    <x v="0"/>
    <n v="42420"/>
    <x v="0"/>
    <x v="120"/>
    <x v="0"/>
    <x v="1"/>
    <x v="120"/>
    <n v="2573.8200000000002"/>
    <n v="9"/>
    <n v="0"/>
    <n v="746.40779999999972"/>
  </r>
  <r>
    <n v="7476"/>
    <x v="3716"/>
    <x v="2"/>
    <x v="1037"/>
    <d v="2011-01-11T00:00:00"/>
    <s v="Standard Class"/>
    <x v="467"/>
    <s v="Maria Etezadi"/>
    <x v="2"/>
    <s v="United States"/>
    <s v="Henderson"/>
    <x v="0"/>
    <n v="42420"/>
    <x v="0"/>
    <x v="569"/>
    <x v="1"/>
    <x v="8"/>
    <x v="564"/>
    <n v="609.98"/>
    <n v="2"/>
    <n v="0"/>
    <n v="274.49099999999999"/>
  </r>
  <r>
    <n v="7477"/>
    <x v="3716"/>
    <x v="2"/>
    <x v="1037"/>
    <d v="2011-01-11T00:00:00"/>
    <s v="Standard Class"/>
    <x v="467"/>
    <s v="Maria Etezadi"/>
    <x v="2"/>
    <s v="United States"/>
    <s v="Henderson"/>
    <x v="0"/>
    <n v="42420"/>
    <x v="0"/>
    <x v="448"/>
    <x v="1"/>
    <x v="6"/>
    <x v="443"/>
    <n v="5.48"/>
    <n v="2"/>
    <n v="0"/>
    <n v="1.4796000000000005"/>
  </r>
  <r>
    <n v="7478"/>
    <x v="3716"/>
    <x v="2"/>
    <x v="1037"/>
    <d v="2011-01-11T00:00:00"/>
    <s v="Standard Class"/>
    <x v="467"/>
    <s v="Maria Etezadi"/>
    <x v="2"/>
    <s v="United States"/>
    <s v="Henderson"/>
    <x v="0"/>
    <n v="42420"/>
    <x v="0"/>
    <x v="34"/>
    <x v="2"/>
    <x v="7"/>
    <x v="34"/>
    <n v="391.98"/>
    <n v="2"/>
    <n v="0"/>
    <n v="113.67419999999998"/>
  </r>
  <r>
    <n v="7479"/>
    <x v="3716"/>
    <x v="2"/>
    <x v="1037"/>
    <d v="2011-01-11T00:00:00"/>
    <s v="Standard Class"/>
    <x v="467"/>
    <s v="Maria Etezadi"/>
    <x v="2"/>
    <s v="United States"/>
    <s v="Henderson"/>
    <x v="0"/>
    <n v="42420"/>
    <x v="0"/>
    <x v="867"/>
    <x v="2"/>
    <x v="7"/>
    <x v="852"/>
    <n v="755.96"/>
    <n v="4"/>
    <n v="0"/>
    <n v="204.10919999999999"/>
  </r>
  <r>
    <n v="7480"/>
    <x v="3716"/>
    <x v="2"/>
    <x v="1037"/>
    <d v="2011-01-11T00:00:00"/>
    <s v="Standard Class"/>
    <x v="467"/>
    <s v="Maria Etezadi"/>
    <x v="2"/>
    <s v="United States"/>
    <s v="Henderson"/>
    <x v="0"/>
    <n v="42420"/>
    <x v="0"/>
    <x v="1506"/>
    <x v="1"/>
    <x v="13"/>
    <x v="1484"/>
    <n v="31.12"/>
    <n v="4"/>
    <n v="0"/>
    <n v="0.31119999999999948"/>
  </r>
  <r>
    <n v="7481"/>
    <x v="3716"/>
    <x v="2"/>
    <x v="1037"/>
    <d v="2011-01-11T00:00:00"/>
    <s v="Standard Class"/>
    <x v="467"/>
    <s v="Maria Etezadi"/>
    <x v="2"/>
    <s v="United States"/>
    <s v="Henderson"/>
    <x v="0"/>
    <n v="42420"/>
    <x v="0"/>
    <x v="783"/>
    <x v="1"/>
    <x v="10"/>
    <x v="774"/>
    <n v="6.54"/>
    <n v="1"/>
    <n v="0"/>
    <n v="3.0084"/>
  </r>
  <r>
    <n v="7482"/>
    <x v="3717"/>
    <x v="0"/>
    <x v="142"/>
    <d v="2013-09-04T00:00:00"/>
    <s v="Second Class"/>
    <x v="697"/>
    <s v="Laurel Beltran"/>
    <x v="2"/>
    <s v="United States"/>
    <s v="Huntington Beach"/>
    <x v="1"/>
    <n v="92646"/>
    <x v="1"/>
    <x v="118"/>
    <x v="1"/>
    <x v="12"/>
    <x v="118"/>
    <n v="12.78"/>
    <n v="1"/>
    <n v="0"/>
    <n v="5.7509999999999994"/>
  </r>
  <r>
    <n v="7483"/>
    <x v="3718"/>
    <x v="2"/>
    <x v="865"/>
    <d v="2011-09-30T00:00:00"/>
    <s v="Standard Class"/>
    <x v="655"/>
    <s v="Julie Prescott"/>
    <x v="2"/>
    <s v="United States"/>
    <s v="New York City"/>
    <x v="15"/>
    <n v="10011"/>
    <x v="3"/>
    <x v="68"/>
    <x v="1"/>
    <x v="8"/>
    <x v="68"/>
    <n v="18.463999999999999"/>
    <n v="4"/>
    <n v="0.2"/>
    <n v="6.9239999999999995"/>
  </r>
  <r>
    <n v="7484"/>
    <x v="3719"/>
    <x v="2"/>
    <x v="534"/>
    <d v="2011-12-17T00:00:00"/>
    <s v="Second Class"/>
    <x v="182"/>
    <s v="Ed Braxton"/>
    <x v="1"/>
    <s v="United States"/>
    <s v="Philadelphia"/>
    <x v="9"/>
    <n v="19140"/>
    <x v="3"/>
    <x v="1209"/>
    <x v="0"/>
    <x v="1"/>
    <x v="1185"/>
    <n v="445.80200000000002"/>
    <n v="7"/>
    <n v="0.3"/>
    <n v="-108.26620000000001"/>
  </r>
  <r>
    <n v="7485"/>
    <x v="3720"/>
    <x v="3"/>
    <x v="116"/>
    <d v="2015-01-03T00:00:00"/>
    <s v="Standard Class"/>
    <x v="37"/>
    <s v="Christopher Schild"/>
    <x v="2"/>
    <s v="United States"/>
    <s v="Fargo"/>
    <x v="46"/>
    <n v="58103"/>
    <x v="2"/>
    <x v="1820"/>
    <x v="1"/>
    <x v="6"/>
    <x v="33"/>
    <n v="2.48"/>
    <n v="1"/>
    <n v="0"/>
    <n v="0.86799999999999988"/>
  </r>
  <r>
    <n v="7486"/>
    <x v="3720"/>
    <x v="3"/>
    <x v="116"/>
    <d v="2015-01-03T00:00:00"/>
    <s v="Standard Class"/>
    <x v="37"/>
    <s v="Christopher Schild"/>
    <x v="2"/>
    <s v="United States"/>
    <s v="Fargo"/>
    <x v="46"/>
    <n v="58103"/>
    <x v="2"/>
    <x v="1499"/>
    <x v="1"/>
    <x v="8"/>
    <x v="1478"/>
    <n v="25.9"/>
    <n v="5"/>
    <n v="0"/>
    <n v="12.690999999999999"/>
  </r>
  <r>
    <n v="7487"/>
    <x v="3721"/>
    <x v="1"/>
    <x v="546"/>
    <d v="2012-12-24T00:00:00"/>
    <s v="Second Class"/>
    <x v="327"/>
    <s v="Peter McVee"/>
    <x v="2"/>
    <s v="United States"/>
    <s v="Dover"/>
    <x v="38"/>
    <n v="3820"/>
    <x v="3"/>
    <x v="1331"/>
    <x v="1"/>
    <x v="10"/>
    <x v="1307"/>
    <n v="29.900000000000002"/>
    <n v="5"/>
    <n v="0"/>
    <n v="14.651"/>
  </r>
  <r>
    <n v="7488"/>
    <x v="3721"/>
    <x v="1"/>
    <x v="546"/>
    <d v="2012-12-24T00:00:00"/>
    <s v="Second Class"/>
    <x v="327"/>
    <s v="Peter McVee"/>
    <x v="2"/>
    <s v="United States"/>
    <s v="Dover"/>
    <x v="38"/>
    <n v="3820"/>
    <x v="3"/>
    <x v="1287"/>
    <x v="2"/>
    <x v="11"/>
    <x v="1264"/>
    <n v="2249.91"/>
    <n v="9"/>
    <n v="0"/>
    <n v="517.47930000000008"/>
  </r>
  <r>
    <n v="7489"/>
    <x v="3721"/>
    <x v="1"/>
    <x v="546"/>
    <d v="2012-12-24T00:00:00"/>
    <s v="Second Class"/>
    <x v="327"/>
    <s v="Peter McVee"/>
    <x v="2"/>
    <s v="United States"/>
    <s v="Dover"/>
    <x v="38"/>
    <n v="3820"/>
    <x v="3"/>
    <x v="215"/>
    <x v="0"/>
    <x v="3"/>
    <x v="214"/>
    <n v="1053.164"/>
    <n v="4"/>
    <n v="0.3"/>
    <n v="-105.31639999999993"/>
  </r>
  <r>
    <n v="7490"/>
    <x v="3722"/>
    <x v="3"/>
    <x v="60"/>
    <d v="2014-11-10T00:00:00"/>
    <s v="Standard Class"/>
    <x v="731"/>
    <s v="Anna Andreadi"/>
    <x v="0"/>
    <s v="United States"/>
    <s v="San Diego"/>
    <x v="1"/>
    <n v="92105"/>
    <x v="1"/>
    <x v="860"/>
    <x v="1"/>
    <x v="10"/>
    <x v="846"/>
    <n v="12.96"/>
    <n v="2"/>
    <n v="0"/>
    <n v="6.2208000000000006"/>
  </r>
  <r>
    <n v="7491"/>
    <x v="3723"/>
    <x v="1"/>
    <x v="229"/>
    <d v="2012-09-16T00:00:00"/>
    <s v="Standard Class"/>
    <x v="135"/>
    <s v="Frank Atkinson"/>
    <x v="1"/>
    <s v="United States"/>
    <s v="Los Angeles"/>
    <x v="1"/>
    <n v="90032"/>
    <x v="1"/>
    <x v="90"/>
    <x v="0"/>
    <x v="5"/>
    <x v="90"/>
    <n v="106.68"/>
    <n v="6"/>
    <n v="0"/>
    <n v="33.070799999999991"/>
  </r>
  <r>
    <n v="7492"/>
    <x v="3724"/>
    <x v="3"/>
    <x v="673"/>
    <d v="2014-11-17T00:00:00"/>
    <s v="Same Day"/>
    <x v="496"/>
    <s v="Charlotte Melton"/>
    <x v="0"/>
    <s v="United States"/>
    <s v="Utica"/>
    <x v="15"/>
    <n v="13501"/>
    <x v="3"/>
    <x v="1730"/>
    <x v="2"/>
    <x v="7"/>
    <x v="1708"/>
    <n v="119.94"/>
    <n v="6"/>
    <n v="0"/>
    <n v="5.9969999999999857"/>
  </r>
  <r>
    <n v="7493"/>
    <x v="3725"/>
    <x v="3"/>
    <x v="220"/>
    <d v="2014-09-17T00:00:00"/>
    <s v="Standard Class"/>
    <x v="693"/>
    <s v="Cindy Chapman"/>
    <x v="0"/>
    <s v="United States"/>
    <s v="Houston"/>
    <x v="5"/>
    <n v="77070"/>
    <x v="2"/>
    <x v="1433"/>
    <x v="1"/>
    <x v="10"/>
    <x v="1412"/>
    <n v="10.272000000000002"/>
    <n v="3"/>
    <n v="0.2"/>
    <n v="3.2099999999999982"/>
  </r>
  <r>
    <n v="7494"/>
    <x v="3725"/>
    <x v="3"/>
    <x v="220"/>
    <d v="2014-09-17T00:00:00"/>
    <s v="Standard Class"/>
    <x v="693"/>
    <s v="Cindy Chapman"/>
    <x v="0"/>
    <s v="United States"/>
    <s v="Houston"/>
    <x v="5"/>
    <n v="77070"/>
    <x v="2"/>
    <x v="1213"/>
    <x v="0"/>
    <x v="3"/>
    <x v="1189"/>
    <n v="512.19000000000005"/>
    <n v="5"/>
    <n v="0.3"/>
    <n v="-65.853000000000009"/>
  </r>
  <r>
    <n v="7495"/>
    <x v="3725"/>
    <x v="3"/>
    <x v="220"/>
    <d v="2014-09-17T00:00:00"/>
    <s v="Standard Class"/>
    <x v="693"/>
    <s v="Cindy Chapman"/>
    <x v="0"/>
    <s v="United States"/>
    <s v="Houston"/>
    <x v="5"/>
    <n v="77070"/>
    <x v="2"/>
    <x v="1034"/>
    <x v="1"/>
    <x v="9"/>
    <x v="1016"/>
    <n v="1.5559999999999996"/>
    <n v="2"/>
    <n v="0.8"/>
    <n v="-4.2012"/>
  </r>
  <r>
    <n v="7496"/>
    <x v="3726"/>
    <x v="3"/>
    <x v="1163"/>
    <d v="2014-07-19T00:00:00"/>
    <s v="Standard Class"/>
    <x v="646"/>
    <s v="Toby Carlisle"/>
    <x v="0"/>
    <s v="United States"/>
    <s v="Westminster"/>
    <x v="1"/>
    <n v="92683"/>
    <x v="1"/>
    <x v="757"/>
    <x v="1"/>
    <x v="8"/>
    <x v="748"/>
    <n v="4.4479999999999995"/>
    <n v="2"/>
    <n v="0.2"/>
    <n v="1.4455999999999996"/>
  </r>
  <r>
    <n v="7497"/>
    <x v="3726"/>
    <x v="3"/>
    <x v="1163"/>
    <d v="2014-07-19T00:00:00"/>
    <s v="Standard Class"/>
    <x v="646"/>
    <s v="Toby Carlisle"/>
    <x v="0"/>
    <s v="United States"/>
    <s v="Westminster"/>
    <x v="1"/>
    <n v="92683"/>
    <x v="1"/>
    <x v="737"/>
    <x v="0"/>
    <x v="5"/>
    <x v="729"/>
    <n v="276.69"/>
    <n v="3"/>
    <n v="0"/>
    <n v="49.804199999999994"/>
  </r>
  <r>
    <n v="7498"/>
    <x v="3726"/>
    <x v="3"/>
    <x v="1163"/>
    <d v="2014-07-19T00:00:00"/>
    <s v="Standard Class"/>
    <x v="646"/>
    <s v="Toby Carlisle"/>
    <x v="0"/>
    <s v="United States"/>
    <s v="Westminster"/>
    <x v="1"/>
    <n v="92683"/>
    <x v="1"/>
    <x v="310"/>
    <x v="1"/>
    <x v="13"/>
    <x v="307"/>
    <n v="4.96"/>
    <n v="4"/>
    <n v="0"/>
    <n v="2.3311999999999999"/>
  </r>
  <r>
    <n v="7499"/>
    <x v="3726"/>
    <x v="3"/>
    <x v="1163"/>
    <d v="2014-07-19T00:00:00"/>
    <s v="Standard Class"/>
    <x v="646"/>
    <s v="Toby Carlisle"/>
    <x v="0"/>
    <s v="United States"/>
    <s v="Westminster"/>
    <x v="1"/>
    <n v="92683"/>
    <x v="1"/>
    <x v="30"/>
    <x v="1"/>
    <x v="6"/>
    <x v="30"/>
    <n v="71.92"/>
    <n v="4"/>
    <n v="0"/>
    <n v="20.856799999999993"/>
  </r>
  <r>
    <n v="7500"/>
    <x v="3726"/>
    <x v="3"/>
    <x v="1163"/>
    <d v="2014-07-19T00:00:00"/>
    <s v="Standard Class"/>
    <x v="646"/>
    <s v="Toby Carlisle"/>
    <x v="0"/>
    <s v="United States"/>
    <s v="Westminster"/>
    <x v="1"/>
    <n v="92683"/>
    <x v="1"/>
    <x v="191"/>
    <x v="0"/>
    <x v="5"/>
    <x v="190"/>
    <n v="18.84"/>
    <n v="3"/>
    <n v="0"/>
    <n v="7.9128000000000007"/>
  </r>
  <r>
    <n v="7501"/>
    <x v="3726"/>
    <x v="3"/>
    <x v="1163"/>
    <d v="2014-07-19T00:00:00"/>
    <s v="Standard Class"/>
    <x v="646"/>
    <s v="Toby Carlisle"/>
    <x v="0"/>
    <s v="United States"/>
    <s v="Westminster"/>
    <x v="1"/>
    <n v="92683"/>
    <x v="1"/>
    <x v="437"/>
    <x v="2"/>
    <x v="11"/>
    <x v="432"/>
    <n v="140.97"/>
    <n v="3"/>
    <n v="0"/>
    <n v="19.735800000000005"/>
  </r>
  <r>
    <n v="7502"/>
    <x v="3726"/>
    <x v="3"/>
    <x v="1163"/>
    <d v="2014-07-19T00:00:00"/>
    <s v="Standard Class"/>
    <x v="646"/>
    <s v="Toby Carlisle"/>
    <x v="0"/>
    <s v="United States"/>
    <s v="Westminster"/>
    <x v="1"/>
    <n v="92683"/>
    <x v="1"/>
    <x v="34"/>
    <x v="2"/>
    <x v="7"/>
    <x v="34"/>
    <n v="470.37600000000009"/>
    <n v="3"/>
    <n v="0.2"/>
    <n v="52.917299999999955"/>
  </r>
  <r>
    <n v="7503"/>
    <x v="3727"/>
    <x v="3"/>
    <x v="983"/>
    <d v="2014-03-31T00:00:00"/>
    <s v="Same Day"/>
    <x v="483"/>
    <s v="Tom Boeckenhauer"/>
    <x v="0"/>
    <s v="United States"/>
    <s v="Los Angeles"/>
    <x v="1"/>
    <n v="90036"/>
    <x v="1"/>
    <x v="1279"/>
    <x v="1"/>
    <x v="6"/>
    <x v="1255"/>
    <n v="6.08"/>
    <n v="2"/>
    <n v="0"/>
    <n v="2.0671999999999997"/>
  </r>
  <r>
    <n v="7504"/>
    <x v="3727"/>
    <x v="3"/>
    <x v="983"/>
    <d v="2014-03-31T00:00:00"/>
    <s v="Same Day"/>
    <x v="483"/>
    <s v="Tom Boeckenhauer"/>
    <x v="0"/>
    <s v="United States"/>
    <s v="Los Angeles"/>
    <x v="1"/>
    <n v="90036"/>
    <x v="1"/>
    <x v="53"/>
    <x v="2"/>
    <x v="7"/>
    <x v="53"/>
    <n v="164.79200000000003"/>
    <n v="1"/>
    <n v="0.2"/>
    <n v="18.539099999999991"/>
  </r>
  <r>
    <n v="7505"/>
    <x v="3728"/>
    <x v="0"/>
    <x v="1011"/>
    <d v="2013-02-04T00:00:00"/>
    <s v="Second Class"/>
    <x v="759"/>
    <s v="Jason Klamczynski"/>
    <x v="1"/>
    <s v="United States"/>
    <s v="Atlantic City"/>
    <x v="30"/>
    <n v="8401"/>
    <x v="3"/>
    <x v="1040"/>
    <x v="1"/>
    <x v="12"/>
    <x v="33"/>
    <n v="23.36"/>
    <n v="2"/>
    <n v="0"/>
    <n v="11.68"/>
  </r>
  <r>
    <n v="7506"/>
    <x v="3729"/>
    <x v="3"/>
    <x v="110"/>
    <d v="2014-06-14T00:00:00"/>
    <s v="Standard Class"/>
    <x v="572"/>
    <s v="Ben Wallace"/>
    <x v="0"/>
    <s v="United States"/>
    <s v="Skokie"/>
    <x v="10"/>
    <n v="60076"/>
    <x v="2"/>
    <x v="338"/>
    <x v="1"/>
    <x v="8"/>
    <x v="334"/>
    <n v="12.175999999999998"/>
    <n v="4"/>
    <n v="0.8"/>
    <n v="-18.872800000000009"/>
  </r>
  <r>
    <n v="7507"/>
    <x v="3730"/>
    <x v="2"/>
    <x v="981"/>
    <d v="2011-11-06T00:00:00"/>
    <s v="Standard Class"/>
    <x v="129"/>
    <s v="Shahid Hopkins"/>
    <x v="0"/>
    <s v="United States"/>
    <s v="San Francisco"/>
    <x v="1"/>
    <n v="94122"/>
    <x v="1"/>
    <x v="1129"/>
    <x v="2"/>
    <x v="7"/>
    <x v="1108"/>
    <n v="46.384"/>
    <n v="2"/>
    <n v="0.2"/>
    <n v="5.2181999999999924"/>
  </r>
  <r>
    <n v="7508"/>
    <x v="3730"/>
    <x v="2"/>
    <x v="981"/>
    <d v="2011-11-06T00:00:00"/>
    <s v="Standard Class"/>
    <x v="129"/>
    <s v="Shahid Hopkins"/>
    <x v="0"/>
    <s v="United States"/>
    <s v="San Francisco"/>
    <x v="1"/>
    <n v="94122"/>
    <x v="1"/>
    <x v="245"/>
    <x v="1"/>
    <x v="4"/>
    <x v="243"/>
    <n v="362.92"/>
    <n v="2"/>
    <n v="0"/>
    <n v="105.24679999999995"/>
  </r>
  <r>
    <n v="7509"/>
    <x v="3731"/>
    <x v="3"/>
    <x v="1163"/>
    <d v="2014-07-19T00:00:00"/>
    <s v="Standard Class"/>
    <x v="252"/>
    <s v="John Lee"/>
    <x v="0"/>
    <s v="United States"/>
    <s v="Columbus"/>
    <x v="24"/>
    <n v="43229"/>
    <x v="3"/>
    <x v="820"/>
    <x v="1"/>
    <x v="10"/>
    <x v="808"/>
    <n v="9.2480000000000011"/>
    <n v="2"/>
    <n v="0.2"/>
    <n v="3.3524000000000003"/>
  </r>
  <r>
    <n v="7510"/>
    <x v="3731"/>
    <x v="3"/>
    <x v="1163"/>
    <d v="2014-07-19T00:00:00"/>
    <s v="Standard Class"/>
    <x v="252"/>
    <s v="John Lee"/>
    <x v="0"/>
    <s v="United States"/>
    <s v="Columbus"/>
    <x v="24"/>
    <n v="43229"/>
    <x v="3"/>
    <x v="754"/>
    <x v="2"/>
    <x v="7"/>
    <x v="745"/>
    <n v="1889.9459999999999"/>
    <n v="9"/>
    <n v="0.4"/>
    <n v="-377.98919999999998"/>
  </r>
  <r>
    <n v="7511"/>
    <x v="3731"/>
    <x v="3"/>
    <x v="1163"/>
    <d v="2014-07-19T00:00:00"/>
    <s v="Standard Class"/>
    <x v="252"/>
    <s v="John Lee"/>
    <x v="0"/>
    <s v="United States"/>
    <s v="Columbus"/>
    <x v="24"/>
    <n v="43229"/>
    <x v="3"/>
    <x v="170"/>
    <x v="1"/>
    <x v="4"/>
    <x v="169"/>
    <n v="62.040000000000006"/>
    <n v="5"/>
    <n v="0.2"/>
    <n v="4.6530000000000022"/>
  </r>
  <r>
    <n v="7512"/>
    <x v="3731"/>
    <x v="3"/>
    <x v="1163"/>
    <d v="2014-07-19T00:00:00"/>
    <s v="Standard Class"/>
    <x v="252"/>
    <s v="John Lee"/>
    <x v="0"/>
    <s v="United States"/>
    <s v="Columbus"/>
    <x v="24"/>
    <n v="43229"/>
    <x v="3"/>
    <x v="1071"/>
    <x v="0"/>
    <x v="5"/>
    <x v="1051"/>
    <n v="396.92000000000007"/>
    <n v="5"/>
    <n v="0.2"/>
    <n v="148.845"/>
  </r>
  <r>
    <n v="7513"/>
    <x v="3731"/>
    <x v="3"/>
    <x v="1163"/>
    <d v="2014-07-19T00:00:00"/>
    <s v="Standard Class"/>
    <x v="252"/>
    <s v="John Lee"/>
    <x v="0"/>
    <s v="United States"/>
    <s v="Columbus"/>
    <x v="24"/>
    <n v="43229"/>
    <x v="3"/>
    <x v="1354"/>
    <x v="1"/>
    <x v="4"/>
    <x v="1331"/>
    <n v="239.45599999999999"/>
    <n v="7"/>
    <n v="0.2"/>
    <n v="17.959200000000003"/>
  </r>
  <r>
    <n v="7514"/>
    <x v="3731"/>
    <x v="3"/>
    <x v="1163"/>
    <d v="2014-07-19T00:00:00"/>
    <s v="Standard Class"/>
    <x v="252"/>
    <s v="John Lee"/>
    <x v="0"/>
    <s v="United States"/>
    <s v="Columbus"/>
    <x v="24"/>
    <n v="43229"/>
    <x v="3"/>
    <x v="346"/>
    <x v="1"/>
    <x v="6"/>
    <x v="342"/>
    <n v="13.120000000000001"/>
    <n v="5"/>
    <n v="0.2"/>
    <n v="2.1319999999999988"/>
  </r>
  <r>
    <n v="7515"/>
    <x v="3732"/>
    <x v="3"/>
    <x v="34"/>
    <d v="2014-12-13T00:00:00"/>
    <s v="Second Class"/>
    <x v="252"/>
    <s v="John Lee"/>
    <x v="0"/>
    <s v="United States"/>
    <s v="Richmond"/>
    <x v="0"/>
    <n v="40475"/>
    <x v="0"/>
    <x v="908"/>
    <x v="1"/>
    <x v="8"/>
    <x v="891"/>
    <n v="29.36"/>
    <n v="2"/>
    <n v="0"/>
    <n v="13.505599999999999"/>
  </r>
  <r>
    <n v="7516"/>
    <x v="3732"/>
    <x v="3"/>
    <x v="34"/>
    <d v="2014-12-13T00:00:00"/>
    <s v="Second Class"/>
    <x v="252"/>
    <s v="John Lee"/>
    <x v="0"/>
    <s v="United States"/>
    <s v="Richmond"/>
    <x v="0"/>
    <n v="40475"/>
    <x v="0"/>
    <x v="1428"/>
    <x v="1"/>
    <x v="9"/>
    <x v="1407"/>
    <n v="214.89999999999998"/>
    <n v="5"/>
    <n v="0"/>
    <n v="62.32099999999997"/>
  </r>
  <r>
    <n v="7517"/>
    <x v="3732"/>
    <x v="3"/>
    <x v="34"/>
    <d v="2014-12-13T00:00:00"/>
    <s v="Second Class"/>
    <x v="252"/>
    <s v="John Lee"/>
    <x v="0"/>
    <s v="United States"/>
    <s v="Richmond"/>
    <x v="0"/>
    <n v="40475"/>
    <x v="0"/>
    <x v="122"/>
    <x v="1"/>
    <x v="8"/>
    <x v="122"/>
    <n v="15.92"/>
    <n v="4"/>
    <n v="0"/>
    <n v="7.4824000000000002"/>
  </r>
  <r>
    <n v="7518"/>
    <x v="3732"/>
    <x v="3"/>
    <x v="34"/>
    <d v="2014-12-13T00:00:00"/>
    <s v="Second Class"/>
    <x v="252"/>
    <s v="John Lee"/>
    <x v="0"/>
    <s v="United States"/>
    <s v="Richmond"/>
    <x v="0"/>
    <n v="40475"/>
    <x v="0"/>
    <x v="825"/>
    <x v="2"/>
    <x v="11"/>
    <x v="813"/>
    <n v="146.44999999999999"/>
    <n v="5"/>
    <n v="0"/>
    <n v="48.328499999999991"/>
  </r>
  <r>
    <n v="7519"/>
    <x v="3732"/>
    <x v="3"/>
    <x v="34"/>
    <d v="2014-12-13T00:00:00"/>
    <s v="Second Class"/>
    <x v="252"/>
    <s v="John Lee"/>
    <x v="0"/>
    <s v="United States"/>
    <s v="Richmond"/>
    <x v="0"/>
    <n v="40475"/>
    <x v="0"/>
    <x v="464"/>
    <x v="1"/>
    <x v="4"/>
    <x v="460"/>
    <n v="15.14"/>
    <n v="1"/>
    <n v="0"/>
    <n v="0.60559999999999903"/>
  </r>
  <r>
    <n v="7520"/>
    <x v="3732"/>
    <x v="3"/>
    <x v="34"/>
    <d v="2014-12-13T00:00:00"/>
    <s v="Second Class"/>
    <x v="252"/>
    <s v="John Lee"/>
    <x v="0"/>
    <s v="United States"/>
    <s v="Richmond"/>
    <x v="0"/>
    <n v="40475"/>
    <x v="0"/>
    <x v="1568"/>
    <x v="1"/>
    <x v="2"/>
    <x v="1550"/>
    <n v="5.76"/>
    <n v="2"/>
    <n v="0"/>
    <n v="2.6495999999999995"/>
  </r>
  <r>
    <n v="7521"/>
    <x v="3732"/>
    <x v="3"/>
    <x v="34"/>
    <d v="2014-12-13T00:00:00"/>
    <s v="Second Class"/>
    <x v="252"/>
    <s v="John Lee"/>
    <x v="0"/>
    <s v="United States"/>
    <s v="Richmond"/>
    <x v="0"/>
    <n v="40475"/>
    <x v="0"/>
    <x v="890"/>
    <x v="2"/>
    <x v="16"/>
    <x v="874"/>
    <n v="1399.98"/>
    <n v="2"/>
    <n v="0"/>
    <n v="629.99099999999999"/>
  </r>
  <r>
    <n v="7522"/>
    <x v="3733"/>
    <x v="0"/>
    <x v="64"/>
    <d v="2013-09-12T00:00:00"/>
    <s v="Standard Class"/>
    <x v="198"/>
    <s v="Maribeth Dona"/>
    <x v="0"/>
    <s v="United States"/>
    <s v="Lancaster"/>
    <x v="24"/>
    <n v="43130"/>
    <x v="3"/>
    <x v="528"/>
    <x v="1"/>
    <x v="8"/>
    <x v="523"/>
    <n v="8.9520000000000017"/>
    <n v="2"/>
    <n v="0.7"/>
    <n v="-7.4600000000000009"/>
  </r>
  <r>
    <n v="7523"/>
    <x v="3733"/>
    <x v="0"/>
    <x v="64"/>
    <d v="2013-09-12T00:00:00"/>
    <s v="Standard Class"/>
    <x v="198"/>
    <s v="Maribeth Dona"/>
    <x v="0"/>
    <s v="United States"/>
    <s v="Lancaster"/>
    <x v="24"/>
    <n v="43130"/>
    <x v="3"/>
    <x v="1181"/>
    <x v="1"/>
    <x v="8"/>
    <x v="1158"/>
    <n v="8.8560000000000016"/>
    <n v="6"/>
    <n v="0.7"/>
    <n v="-6.4944000000000024"/>
  </r>
  <r>
    <n v="7524"/>
    <x v="3733"/>
    <x v="0"/>
    <x v="64"/>
    <d v="2013-09-12T00:00:00"/>
    <s v="Standard Class"/>
    <x v="198"/>
    <s v="Maribeth Dona"/>
    <x v="0"/>
    <s v="United States"/>
    <s v="Lancaster"/>
    <x v="24"/>
    <n v="43130"/>
    <x v="3"/>
    <x v="212"/>
    <x v="0"/>
    <x v="1"/>
    <x v="211"/>
    <n v="85.245999999999995"/>
    <n v="2"/>
    <n v="0.3"/>
    <n v="-1.217800000000004"/>
  </r>
  <r>
    <n v="7525"/>
    <x v="3734"/>
    <x v="2"/>
    <x v="1076"/>
    <d v="2011-09-16T00:00:00"/>
    <s v="Standard Class"/>
    <x v="52"/>
    <s v="Clay Ludtke"/>
    <x v="0"/>
    <s v="United States"/>
    <s v="Gresham"/>
    <x v="21"/>
    <n v="97030"/>
    <x v="1"/>
    <x v="776"/>
    <x v="1"/>
    <x v="12"/>
    <x v="767"/>
    <n v="21.728000000000002"/>
    <n v="7"/>
    <n v="0.2"/>
    <n v="7.6047999999999991"/>
  </r>
  <r>
    <n v="7526"/>
    <x v="3734"/>
    <x v="2"/>
    <x v="1076"/>
    <d v="2011-09-16T00:00:00"/>
    <s v="Standard Class"/>
    <x v="52"/>
    <s v="Clay Ludtke"/>
    <x v="0"/>
    <s v="United States"/>
    <s v="Gresham"/>
    <x v="21"/>
    <n v="97030"/>
    <x v="1"/>
    <x v="873"/>
    <x v="0"/>
    <x v="1"/>
    <x v="858"/>
    <n v="1487.04"/>
    <n v="5"/>
    <n v="0.2"/>
    <n v="148.70400000000006"/>
  </r>
  <r>
    <n v="7527"/>
    <x v="3735"/>
    <x v="3"/>
    <x v="986"/>
    <d v="2014-09-27T00:00:00"/>
    <s v="Same Day"/>
    <x v="19"/>
    <s v="Ruben Ausman"/>
    <x v="1"/>
    <s v="United States"/>
    <s v="San Francisco"/>
    <x v="1"/>
    <n v="94109"/>
    <x v="1"/>
    <x v="1606"/>
    <x v="1"/>
    <x v="12"/>
    <x v="33"/>
    <n v="71.88"/>
    <n v="6"/>
    <n v="0"/>
    <n v="33.064799999999998"/>
  </r>
  <r>
    <n v="7528"/>
    <x v="3735"/>
    <x v="3"/>
    <x v="986"/>
    <d v="2014-09-27T00:00:00"/>
    <s v="Same Day"/>
    <x v="19"/>
    <s v="Ruben Ausman"/>
    <x v="1"/>
    <s v="United States"/>
    <s v="San Francisco"/>
    <x v="1"/>
    <n v="94109"/>
    <x v="1"/>
    <x v="1392"/>
    <x v="0"/>
    <x v="5"/>
    <x v="1369"/>
    <n v="9.24"/>
    <n v="3"/>
    <n v="0"/>
    <n v="2.9567999999999994"/>
  </r>
  <r>
    <n v="7529"/>
    <x v="3735"/>
    <x v="3"/>
    <x v="986"/>
    <d v="2014-09-27T00:00:00"/>
    <s v="Same Day"/>
    <x v="19"/>
    <s v="Ruben Ausman"/>
    <x v="1"/>
    <s v="United States"/>
    <s v="San Francisco"/>
    <x v="1"/>
    <n v="94109"/>
    <x v="1"/>
    <x v="1357"/>
    <x v="1"/>
    <x v="10"/>
    <x v="1334"/>
    <n v="35.880000000000003"/>
    <n v="6"/>
    <n v="0"/>
    <n v="16.146000000000001"/>
  </r>
  <r>
    <n v="7530"/>
    <x v="3735"/>
    <x v="3"/>
    <x v="986"/>
    <d v="2014-09-27T00:00:00"/>
    <s v="Same Day"/>
    <x v="19"/>
    <s v="Ruben Ausman"/>
    <x v="1"/>
    <s v="United States"/>
    <s v="San Francisco"/>
    <x v="1"/>
    <n v="94109"/>
    <x v="1"/>
    <x v="20"/>
    <x v="1"/>
    <x v="8"/>
    <x v="20"/>
    <n v="17.04"/>
    <n v="3"/>
    <n v="0.2"/>
    <n v="5.5379999999999985"/>
  </r>
  <r>
    <n v="7531"/>
    <x v="3735"/>
    <x v="3"/>
    <x v="986"/>
    <d v="2014-09-27T00:00:00"/>
    <s v="Same Day"/>
    <x v="19"/>
    <s v="Ruben Ausman"/>
    <x v="1"/>
    <s v="United States"/>
    <s v="San Francisco"/>
    <x v="1"/>
    <n v="94109"/>
    <x v="1"/>
    <x v="760"/>
    <x v="1"/>
    <x v="8"/>
    <x v="751"/>
    <n v="931.17600000000016"/>
    <n v="3"/>
    <n v="0.2"/>
    <n v="314.27190000000002"/>
  </r>
  <r>
    <n v="7532"/>
    <x v="3736"/>
    <x v="0"/>
    <x v="26"/>
    <d v="2013-06-20T00:00:00"/>
    <s v="First Class"/>
    <x v="62"/>
    <s v="Lena Creighton"/>
    <x v="0"/>
    <s v="United States"/>
    <s v="Longmont"/>
    <x v="22"/>
    <n v="80501"/>
    <x v="1"/>
    <x v="1319"/>
    <x v="0"/>
    <x v="5"/>
    <x v="1296"/>
    <n v="266.35200000000003"/>
    <n v="3"/>
    <n v="0.2"/>
    <n v="-13.317600000000013"/>
  </r>
  <r>
    <n v="7533"/>
    <x v="3736"/>
    <x v="0"/>
    <x v="26"/>
    <d v="2013-06-20T00:00:00"/>
    <s v="First Class"/>
    <x v="62"/>
    <s v="Lena Creighton"/>
    <x v="0"/>
    <s v="United States"/>
    <s v="Longmont"/>
    <x v="22"/>
    <n v="80501"/>
    <x v="1"/>
    <x v="531"/>
    <x v="0"/>
    <x v="1"/>
    <x v="526"/>
    <n v="483.13599999999997"/>
    <n v="4"/>
    <n v="0.2"/>
    <n v="54.352799999999945"/>
  </r>
  <r>
    <n v="7534"/>
    <x v="3737"/>
    <x v="3"/>
    <x v="906"/>
    <d v="2014-03-02T00:00:00"/>
    <s v="Standard Class"/>
    <x v="573"/>
    <s v="Scot Wooten"/>
    <x v="0"/>
    <s v="United States"/>
    <s v="Greenville"/>
    <x v="3"/>
    <n v="27834"/>
    <x v="0"/>
    <x v="812"/>
    <x v="0"/>
    <x v="1"/>
    <x v="801"/>
    <n v="196.78399999999999"/>
    <n v="2"/>
    <n v="0.2"/>
    <n v="-22.138200000000012"/>
  </r>
  <r>
    <n v="7535"/>
    <x v="3737"/>
    <x v="3"/>
    <x v="906"/>
    <d v="2014-03-02T00:00:00"/>
    <s v="Standard Class"/>
    <x v="573"/>
    <s v="Scot Wooten"/>
    <x v="0"/>
    <s v="United States"/>
    <s v="Greenville"/>
    <x v="3"/>
    <n v="27834"/>
    <x v="0"/>
    <x v="266"/>
    <x v="0"/>
    <x v="0"/>
    <x v="263"/>
    <n v="231.92000000000002"/>
    <n v="5"/>
    <n v="0.2"/>
    <n v="5.7980000000000018"/>
  </r>
  <r>
    <n v="7536"/>
    <x v="3738"/>
    <x v="3"/>
    <x v="185"/>
    <d v="2014-04-08T00:00:00"/>
    <s v="Standard Class"/>
    <x v="428"/>
    <s v="Henry Goldwyn"/>
    <x v="1"/>
    <s v="United States"/>
    <s v="Los Angeles"/>
    <x v="1"/>
    <n v="90004"/>
    <x v="1"/>
    <x v="558"/>
    <x v="1"/>
    <x v="14"/>
    <x v="552"/>
    <n v="29.700000000000003"/>
    <n v="3"/>
    <n v="0"/>
    <n v="8.0190000000000001"/>
  </r>
  <r>
    <n v="7537"/>
    <x v="3739"/>
    <x v="3"/>
    <x v="734"/>
    <d v="2014-12-09T00:00:00"/>
    <s v="Standard Class"/>
    <x v="597"/>
    <s v="Mark Van Huff"/>
    <x v="0"/>
    <s v="United States"/>
    <s v="Houston"/>
    <x v="5"/>
    <n v="77041"/>
    <x v="2"/>
    <x v="1793"/>
    <x v="0"/>
    <x v="5"/>
    <x v="1774"/>
    <n v="13.591999999999999"/>
    <n v="2"/>
    <n v="0.6"/>
    <n v="-14.271599999999999"/>
  </r>
  <r>
    <n v="7538"/>
    <x v="3740"/>
    <x v="0"/>
    <x v="317"/>
    <d v="2013-02-22T00:00:00"/>
    <s v="Second Class"/>
    <x v="218"/>
    <s v="Greg Tran"/>
    <x v="0"/>
    <s v="United States"/>
    <s v="San Francisco"/>
    <x v="1"/>
    <n v="94109"/>
    <x v="1"/>
    <x v="129"/>
    <x v="1"/>
    <x v="10"/>
    <x v="129"/>
    <n v="70.88"/>
    <n v="2"/>
    <n v="0"/>
    <n v="33.313599999999994"/>
  </r>
  <r>
    <n v="7539"/>
    <x v="3741"/>
    <x v="3"/>
    <x v="574"/>
    <d v="2014-12-07T00:00:00"/>
    <s v="Standard Class"/>
    <x v="510"/>
    <s v="Bill Stewart"/>
    <x v="1"/>
    <s v="United States"/>
    <s v="Denver"/>
    <x v="22"/>
    <n v="80219"/>
    <x v="1"/>
    <x v="384"/>
    <x v="1"/>
    <x v="4"/>
    <x v="380"/>
    <n v="114.28800000000001"/>
    <n v="1"/>
    <n v="0.2"/>
    <n v="12.857399999999984"/>
  </r>
  <r>
    <n v="7540"/>
    <x v="3741"/>
    <x v="3"/>
    <x v="574"/>
    <d v="2014-12-07T00:00:00"/>
    <s v="Standard Class"/>
    <x v="510"/>
    <s v="Bill Stewart"/>
    <x v="1"/>
    <s v="United States"/>
    <s v="Denver"/>
    <x v="22"/>
    <n v="80219"/>
    <x v="1"/>
    <x v="785"/>
    <x v="1"/>
    <x v="8"/>
    <x v="776"/>
    <n v="36.624000000000002"/>
    <n v="8"/>
    <n v="0.7"/>
    <n v="-24.41599999999999"/>
  </r>
  <r>
    <n v="7541"/>
    <x v="3741"/>
    <x v="3"/>
    <x v="574"/>
    <d v="2014-12-07T00:00:00"/>
    <s v="Standard Class"/>
    <x v="510"/>
    <s v="Bill Stewart"/>
    <x v="1"/>
    <s v="United States"/>
    <s v="Denver"/>
    <x v="22"/>
    <n v="80219"/>
    <x v="1"/>
    <x v="1659"/>
    <x v="0"/>
    <x v="0"/>
    <x v="1638"/>
    <n v="242.35200000000003"/>
    <n v="8"/>
    <n v="0.7"/>
    <n v="-363.52799999999991"/>
  </r>
  <r>
    <n v="7542"/>
    <x v="3741"/>
    <x v="3"/>
    <x v="574"/>
    <d v="2014-12-07T00:00:00"/>
    <s v="Standard Class"/>
    <x v="510"/>
    <s v="Bill Stewart"/>
    <x v="1"/>
    <s v="United States"/>
    <s v="Denver"/>
    <x v="22"/>
    <n v="80219"/>
    <x v="1"/>
    <x v="1670"/>
    <x v="2"/>
    <x v="7"/>
    <x v="1649"/>
    <n v="49.616000000000007"/>
    <n v="2"/>
    <n v="0.2"/>
    <n v="4.9615999999999989"/>
  </r>
  <r>
    <n v="7543"/>
    <x v="3741"/>
    <x v="3"/>
    <x v="574"/>
    <d v="2014-12-07T00:00:00"/>
    <s v="Standard Class"/>
    <x v="510"/>
    <s v="Bill Stewart"/>
    <x v="1"/>
    <s v="United States"/>
    <s v="Denver"/>
    <x v="22"/>
    <n v="80219"/>
    <x v="1"/>
    <x v="1060"/>
    <x v="0"/>
    <x v="5"/>
    <x v="1040"/>
    <n v="508.70400000000006"/>
    <n v="6"/>
    <n v="0.2"/>
    <n v="0"/>
  </r>
  <r>
    <n v="7544"/>
    <x v="3741"/>
    <x v="3"/>
    <x v="574"/>
    <d v="2014-12-07T00:00:00"/>
    <s v="Standard Class"/>
    <x v="510"/>
    <s v="Bill Stewart"/>
    <x v="1"/>
    <s v="United States"/>
    <s v="Denver"/>
    <x v="22"/>
    <n v="80219"/>
    <x v="1"/>
    <x v="1378"/>
    <x v="2"/>
    <x v="7"/>
    <x v="1354"/>
    <n v="57.36"/>
    <n v="6"/>
    <n v="0.2"/>
    <n v="-14.34"/>
  </r>
  <r>
    <n v="7545"/>
    <x v="3741"/>
    <x v="3"/>
    <x v="574"/>
    <d v="2014-12-07T00:00:00"/>
    <s v="Standard Class"/>
    <x v="510"/>
    <s v="Bill Stewart"/>
    <x v="1"/>
    <s v="United States"/>
    <s v="Denver"/>
    <x v="22"/>
    <n v="80219"/>
    <x v="1"/>
    <x v="629"/>
    <x v="0"/>
    <x v="1"/>
    <x v="623"/>
    <n v="906.68000000000006"/>
    <n v="5"/>
    <n v="0.2"/>
    <n v="68.001000000000033"/>
  </r>
  <r>
    <n v="7546"/>
    <x v="3742"/>
    <x v="2"/>
    <x v="982"/>
    <d v="2011-10-15T00:00:00"/>
    <s v="Standard Class"/>
    <x v="782"/>
    <s v="Craig Molinari"/>
    <x v="1"/>
    <s v="United States"/>
    <s v="Huntsville"/>
    <x v="5"/>
    <n v="77340"/>
    <x v="2"/>
    <x v="1521"/>
    <x v="2"/>
    <x v="7"/>
    <x v="1499"/>
    <n v="719.95200000000011"/>
    <n v="6"/>
    <n v="0.2"/>
    <n v="71.995200000000011"/>
  </r>
  <r>
    <n v="7547"/>
    <x v="3742"/>
    <x v="2"/>
    <x v="982"/>
    <d v="2011-10-15T00:00:00"/>
    <s v="Standard Class"/>
    <x v="782"/>
    <s v="Craig Molinari"/>
    <x v="1"/>
    <s v="United States"/>
    <s v="Huntsville"/>
    <x v="5"/>
    <n v="77340"/>
    <x v="2"/>
    <x v="524"/>
    <x v="2"/>
    <x v="7"/>
    <x v="519"/>
    <n v="755.94400000000019"/>
    <n v="7"/>
    <n v="0.2"/>
    <n v="66.145099999999957"/>
  </r>
  <r>
    <n v="7548"/>
    <x v="3742"/>
    <x v="2"/>
    <x v="982"/>
    <d v="2011-10-15T00:00:00"/>
    <s v="Standard Class"/>
    <x v="782"/>
    <s v="Craig Molinari"/>
    <x v="1"/>
    <s v="United States"/>
    <s v="Huntsville"/>
    <x v="5"/>
    <n v="77340"/>
    <x v="2"/>
    <x v="1224"/>
    <x v="1"/>
    <x v="8"/>
    <x v="1199"/>
    <n v="11.979999999999997"/>
    <n v="5"/>
    <n v="0.8"/>
    <n v="-19.16800000000001"/>
  </r>
  <r>
    <n v="7549"/>
    <x v="3742"/>
    <x v="2"/>
    <x v="982"/>
    <d v="2011-10-15T00:00:00"/>
    <s v="Standard Class"/>
    <x v="782"/>
    <s v="Craig Molinari"/>
    <x v="1"/>
    <s v="United States"/>
    <s v="Huntsville"/>
    <x v="5"/>
    <n v="77340"/>
    <x v="2"/>
    <x v="307"/>
    <x v="1"/>
    <x v="8"/>
    <x v="304"/>
    <n v="0.8979999999999998"/>
    <n v="1"/>
    <n v="0.8"/>
    <n v="-1.5715000000000008"/>
  </r>
  <r>
    <n v="7550"/>
    <x v="3743"/>
    <x v="0"/>
    <x v="64"/>
    <d v="2013-09-08T00:00:00"/>
    <s v="First Class"/>
    <x v="605"/>
    <s v="Elizabeth Moffitt"/>
    <x v="1"/>
    <s v="United States"/>
    <s v="Houston"/>
    <x v="5"/>
    <n v="77036"/>
    <x v="2"/>
    <x v="1381"/>
    <x v="0"/>
    <x v="5"/>
    <x v="1357"/>
    <n v="21.204000000000004"/>
    <n v="3"/>
    <n v="0.6"/>
    <n v="-11.662199999999999"/>
  </r>
  <r>
    <n v="7551"/>
    <x v="3744"/>
    <x v="2"/>
    <x v="1164"/>
    <d v="2011-11-25T00:00:00"/>
    <s v="Standard Class"/>
    <x v="542"/>
    <s v="Katharine Harms"/>
    <x v="1"/>
    <s v="United States"/>
    <s v="New York City"/>
    <x v="15"/>
    <n v="10024"/>
    <x v="3"/>
    <x v="1758"/>
    <x v="1"/>
    <x v="12"/>
    <x v="1702"/>
    <n v="34.74"/>
    <n v="3"/>
    <n v="0"/>
    <n v="17.37"/>
  </r>
  <r>
    <n v="7552"/>
    <x v="3744"/>
    <x v="2"/>
    <x v="1164"/>
    <d v="2011-11-25T00:00:00"/>
    <s v="Standard Class"/>
    <x v="542"/>
    <s v="Katharine Harms"/>
    <x v="1"/>
    <s v="United States"/>
    <s v="New York City"/>
    <x v="15"/>
    <n v="10024"/>
    <x v="3"/>
    <x v="872"/>
    <x v="2"/>
    <x v="7"/>
    <x v="857"/>
    <n v="833.94"/>
    <n v="6"/>
    <n v="0"/>
    <n v="216.8244"/>
  </r>
  <r>
    <n v="7553"/>
    <x v="3744"/>
    <x v="2"/>
    <x v="1164"/>
    <d v="2011-11-25T00:00:00"/>
    <s v="Standard Class"/>
    <x v="542"/>
    <s v="Katharine Harms"/>
    <x v="1"/>
    <s v="United States"/>
    <s v="New York City"/>
    <x v="15"/>
    <n v="10024"/>
    <x v="3"/>
    <x v="806"/>
    <x v="1"/>
    <x v="8"/>
    <x v="796"/>
    <n v="12.96"/>
    <n v="3"/>
    <n v="0.2"/>
    <n v="4.5359999999999996"/>
  </r>
  <r>
    <n v="7554"/>
    <x v="3744"/>
    <x v="2"/>
    <x v="1164"/>
    <d v="2011-11-25T00:00:00"/>
    <s v="Standard Class"/>
    <x v="542"/>
    <s v="Katharine Harms"/>
    <x v="1"/>
    <s v="United States"/>
    <s v="New York City"/>
    <x v="15"/>
    <n v="10024"/>
    <x v="3"/>
    <x v="1396"/>
    <x v="1"/>
    <x v="10"/>
    <x v="1374"/>
    <n v="25.92"/>
    <n v="4"/>
    <n v="0"/>
    <n v="12.441600000000001"/>
  </r>
  <r>
    <n v="7555"/>
    <x v="3745"/>
    <x v="2"/>
    <x v="1025"/>
    <d v="2011-05-14T00:00:00"/>
    <s v="Second Class"/>
    <x v="314"/>
    <s v="Art Foster"/>
    <x v="0"/>
    <s v="United States"/>
    <s v="Philadelphia"/>
    <x v="9"/>
    <n v="19134"/>
    <x v="3"/>
    <x v="899"/>
    <x v="0"/>
    <x v="0"/>
    <x v="883"/>
    <n v="349.96499999999997"/>
    <n v="7"/>
    <n v="0.5"/>
    <n v="-216.97830000000002"/>
  </r>
  <r>
    <n v="7556"/>
    <x v="3745"/>
    <x v="2"/>
    <x v="1025"/>
    <d v="2011-05-14T00:00:00"/>
    <s v="Second Class"/>
    <x v="314"/>
    <s v="Art Foster"/>
    <x v="0"/>
    <s v="United States"/>
    <s v="Philadelphia"/>
    <x v="9"/>
    <n v="19134"/>
    <x v="3"/>
    <x v="796"/>
    <x v="1"/>
    <x v="6"/>
    <x v="786"/>
    <n v="22.32"/>
    <n v="5"/>
    <n v="0.2"/>
    <n v="5.3010000000000002"/>
  </r>
  <r>
    <n v="7557"/>
    <x v="3746"/>
    <x v="3"/>
    <x v="344"/>
    <d v="2014-12-03T00:00:00"/>
    <s v="Standard Class"/>
    <x v="335"/>
    <s v="Justin Ritter"/>
    <x v="1"/>
    <s v="United States"/>
    <s v="Columbus"/>
    <x v="14"/>
    <n v="47201"/>
    <x v="2"/>
    <x v="954"/>
    <x v="1"/>
    <x v="10"/>
    <x v="938"/>
    <n v="158.28"/>
    <n v="6"/>
    <n v="0"/>
    <n v="72.808799999999991"/>
  </r>
  <r>
    <n v="7558"/>
    <x v="3746"/>
    <x v="3"/>
    <x v="344"/>
    <d v="2014-12-03T00:00:00"/>
    <s v="Standard Class"/>
    <x v="335"/>
    <s v="Justin Ritter"/>
    <x v="1"/>
    <s v="United States"/>
    <s v="Columbus"/>
    <x v="14"/>
    <n v="47201"/>
    <x v="2"/>
    <x v="896"/>
    <x v="1"/>
    <x v="8"/>
    <x v="880"/>
    <n v="497.93999999999994"/>
    <n v="3"/>
    <n v="0"/>
    <n v="224.07299999999998"/>
  </r>
  <r>
    <n v="7559"/>
    <x v="3747"/>
    <x v="2"/>
    <x v="301"/>
    <d v="2011-11-05T00:00:00"/>
    <s v="Standard Class"/>
    <x v="351"/>
    <s v="Daniel Lacy"/>
    <x v="0"/>
    <s v="United States"/>
    <s v="Long Beach"/>
    <x v="15"/>
    <n v="11561"/>
    <x v="3"/>
    <x v="159"/>
    <x v="1"/>
    <x v="9"/>
    <x v="158"/>
    <n v="533.93999999999994"/>
    <n v="3"/>
    <n v="0"/>
    <n v="154.84259999999995"/>
  </r>
  <r>
    <n v="7560"/>
    <x v="3747"/>
    <x v="2"/>
    <x v="301"/>
    <d v="2011-11-05T00:00:00"/>
    <s v="Standard Class"/>
    <x v="351"/>
    <s v="Daniel Lacy"/>
    <x v="0"/>
    <s v="United States"/>
    <s v="Long Beach"/>
    <x v="15"/>
    <n v="11561"/>
    <x v="3"/>
    <x v="964"/>
    <x v="1"/>
    <x v="10"/>
    <x v="948"/>
    <n v="167.94"/>
    <n v="3"/>
    <n v="0"/>
    <n v="82.290599999999998"/>
  </r>
  <r>
    <n v="7561"/>
    <x v="3747"/>
    <x v="2"/>
    <x v="301"/>
    <d v="2011-11-05T00:00:00"/>
    <s v="Standard Class"/>
    <x v="351"/>
    <s v="Daniel Lacy"/>
    <x v="0"/>
    <s v="United States"/>
    <s v="Long Beach"/>
    <x v="15"/>
    <n v="11561"/>
    <x v="3"/>
    <x v="1226"/>
    <x v="0"/>
    <x v="5"/>
    <x v="1201"/>
    <n v="31.68"/>
    <n v="6"/>
    <n v="0"/>
    <n v="9.8207999999999984"/>
  </r>
  <r>
    <n v="7562"/>
    <x v="3748"/>
    <x v="0"/>
    <x v="945"/>
    <d v="2014-01-02T00:00:00"/>
    <s v="First Class"/>
    <x v="205"/>
    <s v="Brian Dahlen"/>
    <x v="0"/>
    <s v="United States"/>
    <s v="Lancaster"/>
    <x v="9"/>
    <n v="17602"/>
    <x v="3"/>
    <x v="1"/>
    <x v="0"/>
    <x v="1"/>
    <x v="1"/>
    <n v="170.78599999999997"/>
    <n v="1"/>
    <n v="0.3"/>
    <n v="0"/>
  </r>
  <r>
    <n v="7563"/>
    <x v="3749"/>
    <x v="0"/>
    <x v="323"/>
    <d v="2013-09-08T00:00:00"/>
    <s v="Standard Class"/>
    <x v="262"/>
    <s v="Rob Beeghly"/>
    <x v="0"/>
    <s v="United States"/>
    <s v="Chicago"/>
    <x v="10"/>
    <n v="60610"/>
    <x v="2"/>
    <x v="1638"/>
    <x v="0"/>
    <x v="0"/>
    <x v="1619"/>
    <n v="198.744"/>
    <n v="4"/>
    <n v="0.3"/>
    <n v="0"/>
  </r>
  <r>
    <n v="7564"/>
    <x v="3750"/>
    <x v="3"/>
    <x v="361"/>
    <d v="2014-10-08T00:00:00"/>
    <s v="First Class"/>
    <x v="176"/>
    <s v="Ross Baird"/>
    <x v="2"/>
    <s v="United States"/>
    <s v="Denver"/>
    <x v="22"/>
    <n v="80219"/>
    <x v="1"/>
    <x v="685"/>
    <x v="2"/>
    <x v="11"/>
    <x v="678"/>
    <n v="63.824000000000005"/>
    <n v="2"/>
    <n v="0.2"/>
    <n v="13.562599999999998"/>
  </r>
  <r>
    <n v="7565"/>
    <x v="3751"/>
    <x v="0"/>
    <x v="806"/>
    <d v="2013-02-01T00:00:00"/>
    <s v="Second Class"/>
    <x v="621"/>
    <s v="Tim Brockman"/>
    <x v="0"/>
    <s v="United States"/>
    <s v="Seattle"/>
    <x v="4"/>
    <n v="98103"/>
    <x v="1"/>
    <x v="1349"/>
    <x v="0"/>
    <x v="1"/>
    <x v="1326"/>
    <n v="435.16800000000006"/>
    <n v="4"/>
    <n v="0.2"/>
    <n v="-59.835600000000042"/>
  </r>
  <r>
    <n v="7566"/>
    <x v="3751"/>
    <x v="0"/>
    <x v="806"/>
    <d v="2013-02-01T00:00:00"/>
    <s v="Second Class"/>
    <x v="621"/>
    <s v="Tim Brockman"/>
    <x v="0"/>
    <s v="United States"/>
    <s v="Seattle"/>
    <x v="4"/>
    <n v="98103"/>
    <x v="1"/>
    <x v="1195"/>
    <x v="0"/>
    <x v="0"/>
    <x v="1171"/>
    <n v="48.58"/>
    <n v="1"/>
    <n v="0"/>
    <n v="7.7728000000000037"/>
  </r>
  <r>
    <n v="7567"/>
    <x v="3752"/>
    <x v="3"/>
    <x v="81"/>
    <d v="2014-04-24T00:00:00"/>
    <s v="First Class"/>
    <x v="471"/>
    <s v="Katherine Nockton"/>
    <x v="1"/>
    <s v="United States"/>
    <s v="Houston"/>
    <x v="5"/>
    <n v="77070"/>
    <x v="2"/>
    <x v="84"/>
    <x v="2"/>
    <x v="11"/>
    <x v="84"/>
    <n v="47.975999999999999"/>
    <n v="3"/>
    <n v="0.2"/>
    <n v="8.3957999999999942"/>
  </r>
  <r>
    <n v="7568"/>
    <x v="3752"/>
    <x v="3"/>
    <x v="81"/>
    <d v="2014-04-24T00:00:00"/>
    <s v="First Class"/>
    <x v="471"/>
    <s v="Katherine Nockton"/>
    <x v="1"/>
    <s v="United States"/>
    <s v="Houston"/>
    <x v="5"/>
    <n v="77070"/>
    <x v="2"/>
    <x v="1483"/>
    <x v="1"/>
    <x v="10"/>
    <x v="1461"/>
    <n v="20.736000000000004"/>
    <n v="4"/>
    <n v="0.2"/>
    <n v="7.2576000000000001"/>
  </r>
  <r>
    <n v="7569"/>
    <x v="3753"/>
    <x v="2"/>
    <x v="29"/>
    <d v="2011-12-10T00:00:00"/>
    <s v="Standard Class"/>
    <x v="210"/>
    <s v="Rob Lucas"/>
    <x v="0"/>
    <s v="United States"/>
    <s v="Los Angeles"/>
    <x v="1"/>
    <n v="90045"/>
    <x v="1"/>
    <x v="425"/>
    <x v="1"/>
    <x v="6"/>
    <x v="420"/>
    <n v="26.46"/>
    <n v="9"/>
    <n v="0"/>
    <n v="11.907"/>
  </r>
  <r>
    <n v="7570"/>
    <x v="3753"/>
    <x v="2"/>
    <x v="29"/>
    <d v="2011-12-10T00:00:00"/>
    <s v="Standard Class"/>
    <x v="210"/>
    <s v="Rob Lucas"/>
    <x v="0"/>
    <s v="United States"/>
    <s v="Los Angeles"/>
    <x v="1"/>
    <n v="90045"/>
    <x v="1"/>
    <x v="1635"/>
    <x v="1"/>
    <x v="10"/>
    <x v="1616"/>
    <n v="49.12"/>
    <n v="4"/>
    <n v="0"/>
    <n v="23.086399999999998"/>
  </r>
  <r>
    <n v="7571"/>
    <x v="3753"/>
    <x v="2"/>
    <x v="29"/>
    <d v="2011-12-10T00:00:00"/>
    <s v="Standard Class"/>
    <x v="210"/>
    <s v="Rob Lucas"/>
    <x v="0"/>
    <s v="United States"/>
    <s v="Los Angeles"/>
    <x v="1"/>
    <n v="90045"/>
    <x v="1"/>
    <x v="659"/>
    <x v="1"/>
    <x v="13"/>
    <x v="653"/>
    <n v="15"/>
    <n v="3"/>
    <n v="0"/>
    <n v="7.1999999999999993"/>
  </r>
  <r>
    <n v="7572"/>
    <x v="3754"/>
    <x v="2"/>
    <x v="618"/>
    <d v="2011-10-26T00:00:00"/>
    <s v="Standard Class"/>
    <x v="395"/>
    <s v="Frank Hawley"/>
    <x v="1"/>
    <s v="United States"/>
    <s v="Newport News"/>
    <x v="17"/>
    <n v="23602"/>
    <x v="0"/>
    <x v="41"/>
    <x v="1"/>
    <x v="4"/>
    <x v="41"/>
    <n v="194.7"/>
    <n v="5"/>
    <n v="0"/>
    <n v="9.7349999999999781"/>
  </r>
  <r>
    <n v="7573"/>
    <x v="3754"/>
    <x v="2"/>
    <x v="618"/>
    <d v="2011-10-26T00:00:00"/>
    <s v="Standard Class"/>
    <x v="395"/>
    <s v="Frank Hawley"/>
    <x v="1"/>
    <s v="United States"/>
    <s v="Newport News"/>
    <x v="17"/>
    <n v="23602"/>
    <x v="0"/>
    <x v="1116"/>
    <x v="0"/>
    <x v="3"/>
    <x v="1095"/>
    <n v="591.32000000000005"/>
    <n v="4"/>
    <n v="0"/>
    <n v="112.35079999999999"/>
  </r>
  <r>
    <n v="7574"/>
    <x v="3754"/>
    <x v="2"/>
    <x v="618"/>
    <d v="2011-10-26T00:00:00"/>
    <s v="Standard Class"/>
    <x v="395"/>
    <s v="Frank Hawley"/>
    <x v="1"/>
    <s v="United States"/>
    <s v="Newport News"/>
    <x v="17"/>
    <n v="23602"/>
    <x v="0"/>
    <x v="888"/>
    <x v="1"/>
    <x v="6"/>
    <x v="872"/>
    <n v="2.84"/>
    <n v="1"/>
    <n v="0"/>
    <n v="0.88039999999999985"/>
  </r>
  <r>
    <n v="7575"/>
    <x v="3755"/>
    <x v="1"/>
    <x v="575"/>
    <d v="2012-12-12T00:00:00"/>
    <s v="Standard Class"/>
    <x v="453"/>
    <s v="Yana Sorensen"/>
    <x v="1"/>
    <s v="United States"/>
    <s v="Los Angeles"/>
    <x v="1"/>
    <n v="90036"/>
    <x v="1"/>
    <x v="16"/>
    <x v="1"/>
    <x v="4"/>
    <x v="16"/>
    <n v="221.96"/>
    <n v="2"/>
    <n v="0"/>
    <n v="4.4391999999999996"/>
  </r>
  <r>
    <n v="7576"/>
    <x v="3755"/>
    <x v="1"/>
    <x v="575"/>
    <d v="2012-12-12T00:00:00"/>
    <s v="Standard Class"/>
    <x v="453"/>
    <s v="Yana Sorensen"/>
    <x v="1"/>
    <s v="United States"/>
    <s v="Los Angeles"/>
    <x v="1"/>
    <n v="90036"/>
    <x v="1"/>
    <x v="1013"/>
    <x v="2"/>
    <x v="11"/>
    <x v="996"/>
    <n v="236"/>
    <n v="4"/>
    <n v="0"/>
    <n v="40.119999999999976"/>
  </r>
  <r>
    <n v="7577"/>
    <x v="3756"/>
    <x v="2"/>
    <x v="981"/>
    <d v="2011-11-07T00:00:00"/>
    <s v="Second Class"/>
    <x v="406"/>
    <s v="Steven Ward"/>
    <x v="1"/>
    <s v="United States"/>
    <s v="Seattle"/>
    <x v="4"/>
    <n v="98115"/>
    <x v="1"/>
    <x v="917"/>
    <x v="2"/>
    <x v="11"/>
    <x v="900"/>
    <n v="41.94"/>
    <n v="2"/>
    <n v="0"/>
    <n v="15.098399999999998"/>
  </r>
  <r>
    <n v="7578"/>
    <x v="3756"/>
    <x v="2"/>
    <x v="981"/>
    <d v="2011-11-07T00:00:00"/>
    <s v="Second Class"/>
    <x v="406"/>
    <s v="Steven Ward"/>
    <x v="1"/>
    <s v="United States"/>
    <s v="Seattle"/>
    <x v="4"/>
    <n v="98115"/>
    <x v="1"/>
    <x v="984"/>
    <x v="2"/>
    <x v="7"/>
    <x v="968"/>
    <n v="52.792000000000002"/>
    <n v="1"/>
    <n v="0.2"/>
    <n v="4.6193000000000026"/>
  </r>
  <r>
    <n v="7579"/>
    <x v="3757"/>
    <x v="0"/>
    <x v="122"/>
    <d v="2013-12-22T00:00:00"/>
    <s v="First Class"/>
    <x v="43"/>
    <s v="Parhena Norris"/>
    <x v="2"/>
    <s v="United States"/>
    <s v="Omaha"/>
    <x v="8"/>
    <n v="68104"/>
    <x v="2"/>
    <x v="499"/>
    <x v="0"/>
    <x v="1"/>
    <x v="494"/>
    <n v="563.93999999999994"/>
    <n v="3"/>
    <n v="0"/>
    <n v="112.78800000000001"/>
  </r>
  <r>
    <n v="7580"/>
    <x v="3758"/>
    <x v="1"/>
    <x v="521"/>
    <d v="2012-11-27T00:00:00"/>
    <s v="Second Class"/>
    <x v="247"/>
    <s v="Annie Thurman"/>
    <x v="0"/>
    <s v="United States"/>
    <s v="Morristown"/>
    <x v="30"/>
    <n v="7960"/>
    <x v="3"/>
    <x v="1739"/>
    <x v="1"/>
    <x v="9"/>
    <x v="1719"/>
    <n v="2625.12"/>
    <n v="8"/>
    <n v="0"/>
    <n v="735.03359999999998"/>
  </r>
  <r>
    <n v="7581"/>
    <x v="3758"/>
    <x v="1"/>
    <x v="521"/>
    <d v="2012-11-27T00:00:00"/>
    <s v="Second Class"/>
    <x v="247"/>
    <s v="Annie Thurman"/>
    <x v="0"/>
    <s v="United States"/>
    <s v="Morristown"/>
    <x v="30"/>
    <n v="7960"/>
    <x v="3"/>
    <x v="879"/>
    <x v="1"/>
    <x v="6"/>
    <x v="864"/>
    <n v="17.940000000000001"/>
    <n v="3"/>
    <n v="0"/>
    <n v="4.4850000000000003"/>
  </r>
  <r>
    <n v="7582"/>
    <x v="3759"/>
    <x v="1"/>
    <x v="863"/>
    <d v="2012-08-16T00:00:00"/>
    <s v="First Class"/>
    <x v="719"/>
    <s v="Ed Jacobs"/>
    <x v="0"/>
    <s v="United States"/>
    <s v="Philadelphia"/>
    <x v="9"/>
    <n v="19143"/>
    <x v="3"/>
    <x v="718"/>
    <x v="1"/>
    <x v="4"/>
    <x v="710"/>
    <n v="422.85599999999999"/>
    <n v="3"/>
    <n v="0.2"/>
    <n v="15.857099999999974"/>
  </r>
  <r>
    <n v="7583"/>
    <x v="3760"/>
    <x v="1"/>
    <x v="392"/>
    <d v="2012-04-21T00:00:00"/>
    <s v="Standard Class"/>
    <x v="664"/>
    <s v="Denise Monton"/>
    <x v="1"/>
    <s v="United States"/>
    <s v="New York City"/>
    <x v="15"/>
    <n v="10024"/>
    <x v="3"/>
    <x v="56"/>
    <x v="0"/>
    <x v="1"/>
    <x v="56"/>
    <n v="127.76400000000001"/>
    <n v="2"/>
    <n v="0.1"/>
    <n v="2.8392000000000017"/>
  </r>
  <r>
    <n v="7584"/>
    <x v="3761"/>
    <x v="2"/>
    <x v="90"/>
    <d v="2011-03-25T00:00:00"/>
    <s v="Standard Class"/>
    <x v="120"/>
    <s v="Kristen Hastings"/>
    <x v="1"/>
    <s v="United States"/>
    <s v="Springfield"/>
    <x v="17"/>
    <n v="22153"/>
    <x v="0"/>
    <x v="1577"/>
    <x v="2"/>
    <x v="7"/>
    <x v="1559"/>
    <n v="3499.9300000000003"/>
    <n v="7"/>
    <n v="0"/>
    <n v="909.98180000000025"/>
  </r>
  <r>
    <n v="7585"/>
    <x v="3761"/>
    <x v="2"/>
    <x v="90"/>
    <d v="2011-03-25T00:00:00"/>
    <s v="Standard Class"/>
    <x v="120"/>
    <s v="Kristen Hastings"/>
    <x v="1"/>
    <s v="United States"/>
    <s v="Springfield"/>
    <x v="17"/>
    <n v="22153"/>
    <x v="0"/>
    <x v="1568"/>
    <x v="1"/>
    <x v="2"/>
    <x v="1550"/>
    <n v="14.399999999999999"/>
    <n v="5"/>
    <n v="0"/>
    <n v="6.6239999999999988"/>
  </r>
  <r>
    <n v="7586"/>
    <x v="3761"/>
    <x v="2"/>
    <x v="90"/>
    <d v="2011-03-25T00:00:00"/>
    <s v="Standard Class"/>
    <x v="120"/>
    <s v="Kristen Hastings"/>
    <x v="1"/>
    <s v="United States"/>
    <s v="Springfield"/>
    <x v="17"/>
    <n v="22153"/>
    <x v="0"/>
    <x v="1127"/>
    <x v="1"/>
    <x v="10"/>
    <x v="1106"/>
    <n v="122.97"/>
    <n v="3"/>
    <n v="0"/>
    <n v="60.255300000000005"/>
  </r>
  <r>
    <n v="7587"/>
    <x v="3761"/>
    <x v="2"/>
    <x v="90"/>
    <d v="2011-03-25T00:00:00"/>
    <s v="Standard Class"/>
    <x v="120"/>
    <s v="Kristen Hastings"/>
    <x v="1"/>
    <s v="United States"/>
    <s v="Springfield"/>
    <x v="17"/>
    <n v="22153"/>
    <x v="0"/>
    <x v="372"/>
    <x v="1"/>
    <x v="6"/>
    <x v="368"/>
    <n v="9.32"/>
    <n v="4"/>
    <n v="0"/>
    <n v="2.702799999999999"/>
  </r>
  <r>
    <n v="7588"/>
    <x v="3761"/>
    <x v="2"/>
    <x v="90"/>
    <d v="2011-03-25T00:00:00"/>
    <s v="Standard Class"/>
    <x v="120"/>
    <s v="Kristen Hastings"/>
    <x v="1"/>
    <s v="United States"/>
    <s v="Springfield"/>
    <x v="17"/>
    <n v="22153"/>
    <x v="0"/>
    <x v="800"/>
    <x v="1"/>
    <x v="8"/>
    <x v="790"/>
    <n v="122.94"/>
    <n v="3"/>
    <n v="0"/>
    <n v="59.011199999999988"/>
  </r>
  <r>
    <n v="7589"/>
    <x v="3762"/>
    <x v="3"/>
    <x v="673"/>
    <d v="2014-11-23T00:00:00"/>
    <s v="Standard Class"/>
    <x v="469"/>
    <s v="Mick Brown"/>
    <x v="0"/>
    <s v="United States"/>
    <s v="Roseville"/>
    <x v="1"/>
    <n v="95661"/>
    <x v="1"/>
    <x v="1137"/>
    <x v="0"/>
    <x v="5"/>
    <x v="1116"/>
    <n v="17.309999999999999"/>
    <n v="3"/>
    <n v="0"/>
    <n v="5.1929999999999996"/>
  </r>
  <r>
    <n v="7590"/>
    <x v="3763"/>
    <x v="1"/>
    <x v="12"/>
    <d v="2012-09-29T00:00:00"/>
    <s v="Standard Class"/>
    <x v="729"/>
    <s v="Dana Kaydos"/>
    <x v="0"/>
    <s v="United States"/>
    <s v="Rockford"/>
    <x v="10"/>
    <n v="61107"/>
    <x v="2"/>
    <x v="1243"/>
    <x v="1"/>
    <x v="6"/>
    <x v="1217"/>
    <n v="128.744"/>
    <n v="7"/>
    <n v="0.2"/>
    <n v="12.874400000000001"/>
  </r>
  <r>
    <n v="7591"/>
    <x v="3764"/>
    <x v="0"/>
    <x v="64"/>
    <d v="2013-09-10T00:00:00"/>
    <s v="Standard Class"/>
    <x v="203"/>
    <s v="Dean Braden"/>
    <x v="0"/>
    <s v="United States"/>
    <s v="Philadelphia"/>
    <x v="9"/>
    <n v="19134"/>
    <x v="3"/>
    <x v="74"/>
    <x v="0"/>
    <x v="5"/>
    <x v="74"/>
    <n v="58.248000000000005"/>
    <n v="9"/>
    <n v="0.2"/>
    <n v="11.649599999999996"/>
  </r>
  <r>
    <n v="7592"/>
    <x v="3764"/>
    <x v="0"/>
    <x v="64"/>
    <d v="2013-09-10T00:00:00"/>
    <s v="Standard Class"/>
    <x v="203"/>
    <s v="Dean Braden"/>
    <x v="0"/>
    <s v="United States"/>
    <s v="Philadelphia"/>
    <x v="9"/>
    <n v="19134"/>
    <x v="3"/>
    <x v="64"/>
    <x v="0"/>
    <x v="1"/>
    <x v="124"/>
    <n v="71.245999999999995"/>
    <n v="2"/>
    <n v="0.3"/>
    <n v="-19.338199999999993"/>
  </r>
  <r>
    <n v="7593"/>
    <x v="3764"/>
    <x v="0"/>
    <x v="64"/>
    <d v="2013-09-10T00:00:00"/>
    <s v="Standard Class"/>
    <x v="203"/>
    <s v="Dean Braden"/>
    <x v="0"/>
    <s v="United States"/>
    <s v="Philadelphia"/>
    <x v="9"/>
    <n v="19134"/>
    <x v="3"/>
    <x v="965"/>
    <x v="1"/>
    <x v="6"/>
    <x v="949"/>
    <n v="7.8719999999999999"/>
    <n v="3"/>
    <n v="0.2"/>
    <n v="0.59039999999999937"/>
  </r>
  <r>
    <n v="7594"/>
    <x v="3764"/>
    <x v="0"/>
    <x v="64"/>
    <d v="2013-09-10T00:00:00"/>
    <s v="Standard Class"/>
    <x v="203"/>
    <s v="Dean Braden"/>
    <x v="0"/>
    <s v="United States"/>
    <s v="Philadelphia"/>
    <x v="9"/>
    <n v="19134"/>
    <x v="3"/>
    <x v="774"/>
    <x v="0"/>
    <x v="1"/>
    <x v="765"/>
    <n v="887.27099999999984"/>
    <n v="3"/>
    <n v="0.3"/>
    <n v="-63.376499999999965"/>
  </r>
  <r>
    <n v="7595"/>
    <x v="3765"/>
    <x v="3"/>
    <x v="693"/>
    <d v="2014-04-25T00:00:00"/>
    <s v="Standard Class"/>
    <x v="610"/>
    <s v="Christina VanderZanden"/>
    <x v="0"/>
    <s v="United States"/>
    <s v="Detroit"/>
    <x v="12"/>
    <n v="48234"/>
    <x v="2"/>
    <x v="542"/>
    <x v="1"/>
    <x v="8"/>
    <x v="537"/>
    <n v="146.86000000000001"/>
    <n v="7"/>
    <n v="0"/>
    <n v="70.492799999999988"/>
  </r>
  <r>
    <n v="7596"/>
    <x v="3765"/>
    <x v="3"/>
    <x v="693"/>
    <d v="2014-04-25T00:00:00"/>
    <s v="Standard Class"/>
    <x v="610"/>
    <s v="Christina VanderZanden"/>
    <x v="0"/>
    <s v="United States"/>
    <s v="Detroit"/>
    <x v="12"/>
    <n v="48234"/>
    <x v="2"/>
    <x v="624"/>
    <x v="1"/>
    <x v="8"/>
    <x v="618"/>
    <n v="36.56"/>
    <n v="4"/>
    <n v="0"/>
    <n v="18.28"/>
  </r>
  <r>
    <n v="7597"/>
    <x v="3766"/>
    <x v="1"/>
    <x v="925"/>
    <d v="2012-06-19T00:00:00"/>
    <s v="Standard Class"/>
    <x v="136"/>
    <s v="Grace Kelly"/>
    <x v="1"/>
    <s v="United States"/>
    <s v="Los Angeles"/>
    <x v="1"/>
    <n v="90004"/>
    <x v="1"/>
    <x v="539"/>
    <x v="2"/>
    <x v="7"/>
    <x v="534"/>
    <n v="225.57599999999996"/>
    <n v="3"/>
    <n v="0.2"/>
    <n v="22.557600000000008"/>
  </r>
  <r>
    <n v="7598"/>
    <x v="3767"/>
    <x v="2"/>
    <x v="328"/>
    <d v="2011-09-22T00:00:00"/>
    <s v="Standard Class"/>
    <x v="350"/>
    <s v="Joseph Airdo"/>
    <x v="0"/>
    <s v="United States"/>
    <s v="Springfield"/>
    <x v="21"/>
    <n v="97477"/>
    <x v="1"/>
    <x v="1355"/>
    <x v="1"/>
    <x v="6"/>
    <x v="1332"/>
    <n v="5.2480000000000002"/>
    <n v="2"/>
    <n v="0.2"/>
    <n v="0.45920000000000027"/>
  </r>
  <r>
    <n v="7599"/>
    <x v="3767"/>
    <x v="2"/>
    <x v="328"/>
    <d v="2011-09-22T00:00:00"/>
    <s v="Standard Class"/>
    <x v="350"/>
    <s v="Joseph Airdo"/>
    <x v="0"/>
    <s v="United States"/>
    <s v="Springfield"/>
    <x v="21"/>
    <n v="97477"/>
    <x v="1"/>
    <x v="947"/>
    <x v="1"/>
    <x v="6"/>
    <x v="931"/>
    <n v="38.256"/>
    <n v="3"/>
    <n v="0.2"/>
    <n v="4.7819999999999947"/>
  </r>
  <r>
    <n v="7600"/>
    <x v="3767"/>
    <x v="2"/>
    <x v="328"/>
    <d v="2011-09-22T00:00:00"/>
    <s v="Standard Class"/>
    <x v="350"/>
    <s v="Joseph Airdo"/>
    <x v="0"/>
    <s v="United States"/>
    <s v="Springfield"/>
    <x v="21"/>
    <n v="97477"/>
    <x v="1"/>
    <x v="1603"/>
    <x v="1"/>
    <x v="10"/>
    <x v="1586"/>
    <n v="40.24"/>
    <n v="5"/>
    <n v="0.2"/>
    <n v="13.078000000000001"/>
  </r>
  <r>
    <n v="7601"/>
    <x v="3767"/>
    <x v="2"/>
    <x v="328"/>
    <d v="2011-09-22T00:00:00"/>
    <s v="Standard Class"/>
    <x v="350"/>
    <s v="Joseph Airdo"/>
    <x v="0"/>
    <s v="United States"/>
    <s v="Springfield"/>
    <x v="21"/>
    <n v="97477"/>
    <x v="1"/>
    <x v="1821"/>
    <x v="2"/>
    <x v="15"/>
    <x v="1800"/>
    <n v="29.925000000000001"/>
    <n v="5"/>
    <n v="0.7"/>
    <n v="-21.944999999999993"/>
  </r>
  <r>
    <n v="7602"/>
    <x v="3767"/>
    <x v="2"/>
    <x v="328"/>
    <d v="2011-09-22T00:00:00"/>
    <s v="Standard Class"/>
    <x v="350"/>
    <s v="Joseph Airdo"/>
    <x v="0"/>
    <s v="United States"/>
    <s v="Springfield"/>
    <x v="21"/>
    <n v="97477"/>
    <x v="1"/>
    <x v="334"/>
    <x v="1"/>
    <x v="10"/>
    <x v="330"/>
    <n v="148.70400000000001"/>
    <n v="6"/>
    <n v="0.2"/>
    <n v="46.469999999999985"/>
  </r>
  <r>
    <n v="7603"/>
    <x v="3767"/>
    <x v="2"/>
    <x v="328"/>
    <d v="2011-09-22T00:00:00"/>
    <s v="Standard Class"/>
    <x v="350"/>
    <s v="Joseph Airdo"/>
    <x v="0"/>
    <s v="United States"/>
    <s v="Springfield"/>
    <x v="21"/>
    <n v="97477"/>
    <x v="1"/>
    <x v="60"/>
    <x v="2"/>
    <x v="11"/>
    <x v="60"/>
    <n v="55.92"/>
    <n v="10"/>
    <n v="0.2"/>
    <n v="16.776000000000007"/>
  </r>
  <r>
    <n v="7604"/>
    <x v="3768"/>
    <x v="0"/>
    <x v="630"/>
    <d v="2013-07-13T00:00:00"/>
    <s v="Standard Class"/>
    <x v="764"/>
    <s v="Thea Hudgings"/>
    <x v="1"/>
    <s v="United States"/>
    <s v="Providence"/>
    <x v="34"/>
    <n v="2908"/>
    <x v="3"/>
    <x v="730"/>
    <x v="1"/>
    <x v="10"/>
    <x v="722"/>
    <n v="12.96"/>
    <n v="2"/>
    <n v="0"/>
    <n v="6.2208000000000006"/>
  </r>
  <r>
    <n v="7605"/>
    <x v="3769"/>
    <x v="0"/>
    <x v="1022"/>
    <d v="2013-06-01T00:00:00"/>
    <s v="Standard Class"/>
    <x v="574"/>
    <s v="Brian Stugart"/>
    <x v="0"/>
    <s v="United States"/>
    <s v="Chicago"/>
    <x v="10"/>
    <n v="60623"/>
    <x v="2"/>
    <x v="1478"/>
    <x v="0"/>
    <x v="5"/>
    <x v="1456"/>
    <n v="25.176000000000002"/>
    <n v="3"/>
    <n v="0.6"/>
    <n v="-33.358199999999997"/>
  </r>
  <r>
    <n v="7606"/>
    <x v="3769"/>
    <x v="0"/>
    <x v="1022"/>
    <d v="2013-06-01T00:00:00"/>
    <s v="Standard Class"/>
    <x v="574"/>
    <s v="Brian Stugart"/>
    <x v="0"/>
    <s v="United States"/>
    <s v="Chicago"/>
    <x v="10"/>
    <n v="60623"/>
    <x v="2"/>
    <x v="770"/>
    <x v="0"/>
    <x v="5"/>
    <x v="762"/>
    <n v="5.5840000000000005"/>
    <n v="2"/>
    <n v="0.6"/>
    <n v="-1.6751999999999994"/>
  </r>
  <r>
    <n v="7607"/>
    <x v="3769"/>
    <x v="0"/>
    <x v="1022"/>
    <d v="2013-06-01T00:00:00"/>
    <s v="Standard Class"/>
    <x v="574"/>
    <s v="Brian Stugart"/>
    <x v="0"/>
    <s v="United States"/>
    <s v="Chicago"/>
    <x v="10"/>
    <n v="60623"/>
    <x v="2"/>
    <x v="734"/>
    <x v="1"/>
    <x v="4"/>
    <x v="726"/>
    <n v="1297.3680000000002"/>
    <n v="9"/>
    <n v="0.2"/>
    <n v="97.302599999999984"/>
  </r>
  <r>
    <n v="7608"/>
    <x v="3770"/>
    <x v="3"/>
    <x v="165"/>
    <d v="2014-12-28T00:00:00"/>
    <s v="First Class"/>
    <x v="515"/>
    <s v="Neola Schneider"/>
    <x v="0"/>
    <s v="United States"/>
    <s v="Dallas"/>
    <x v="5"/>
    <n v="75220"/>
    <x v="2"/>
    <x v="546"/>
    <x v="1"/>
    <x v="4"/>
    <x v="541"/>
    <n v="264.32"/>
    <n v="2"/>
    <n v="0.2"/>
    <n v="19.823999999999998"/>
  </r>
  <r>
    <n v="7609"/>
    <x v="3771"/>
    <x v="3"/>
    <x v="898"/>
    <d v="2014-05-08T00:00:00"/>
    <s v="Standard Class"/>
    <x v="177"/>
    <s v="Mike Kennedy"/>
    <x v="0"/>
    <s v="United States"/>
    <s v="San Francisco"/>
    <x v="1"/>
    <n v="94122"/>
    <x v="1"/>
    <x v="778"/>
    <x v="1"/>
    <x v="10"/>
    <x v="769"/>
    <n v="25.92"/>
    <n v="4"/>
    <n v="0"/>
    <n v="12.441600000000001"/>
  </r>
  <r>
    <n v="7610"/>
    <x v="3771"/>
    <x v="3"/>
    <x v="898"/>
    <d v="2014-05-08T00:00:00"/>
    <s v="Standard Class"/>
    <x v="177"/>
    <s v="Mike Kennedy"/>
    <x v="0"/>
    <s v="United States"/>
    <s v="San Francisco"/>
    <x v="1"/>
    <n v="94122"/>
    <x v="1"/>
    <x v="279"/>
    <x v="1"/>
    <x v="6"/>
    <x v="276"/>
    <n v="22.959999999999997"/>
    <n v="7"/>
    <n v="0"/>
    <n v="6.6583999999999968"/>
  </r>
  <r>
    <n v="7611"/>
    <x v="3772"/>
    <x v="2"/>
    <x v="1165"/>
    <d v="2011-02-25T00:00:00"/>
    <s v="First Class"/>
    <x v="193"/>
    <s v="Sue Ann Reed"/>
    <x v="0"/>
    <s v="United States"/>
    <s v="Moreno Valley"/>
    <x v="1"/>
    <n v="92553"/>
    <x v="1"/>
    <x v="585"/>
    <x v="1"/>
    <x v="10"/>
    <x v="580"/>
    <n v="19.440000000000001"/>
    <n v="3"/>
    <n v="0"/>
    <n v="9.3312000000000008"/>
  </r>
  <r>
    <n v="7612"/>
    <x v="3773"/>
    <x v="1"/>
    <x v="285"/>
    <d v="2012-02-11T00:00:00"/>
    <s v="First Class"/>
    <x v="3"/>
    <s v="Brosina Hoffman"/>
    <x v="0"/>
    <s v="United States"/>
    <s v="Garden City"/>
    <x v="41"/>
    <n v="67846"/>
    <x v="2"/>
    <x v="1446"/>
    <x v="1"/>
    <x v="10"/>
    <x v="1424"/>
    <n v="9.5399999999999991"/>
    <n v="2"/>
    <n v="0"/>
    <n v="4.2929999999999993"/>
  </r>
  <r>
    <n v="7613"/>
    <x v="3773"/>
    <x v="1"/>
    <x v="285"/>
    <d v="2012-02-11T00:00:00"/>
    <s v="First Class"/>
    <x v="3"/>
    <s v="Brosina Hoffman"/>
    <x v="0"/>
    <s v="United States"/>
    <s v="Garden City"/>
    <x v="41"/>
    <n v="67846"/>
    <x v="2"/>
    <x v="195"/>
    <x v="1"/>
    <x v="13"/>
    <x v="194"/>
    <n v="5.81"/>
    <n v="1"/>
    <n v="0"/>
    <n v="1.8010999999999999"/>
  </r>
  <r>
    <n v="7614"/>
    <x v="3773"/>
    <x v="1"/>
    <x v="285"/>
    <d v="2012-02-11T00:00:00"/>
    <s v="First Class"/>
    <x v="3"/>
    <s v="Brosina Hoffman"/>
    <x v="0"/>
    <s v="United States"/>
    <s v="Garden City"/>
    <x v="41"/>
    <n v="67846"/>
    <x v="2"/>
    <x v="130"/>
    <x v="1"/>
    <x v="6"/>
    <x v="130"/>
    <n v="5.76"/>
    <n v="2"/>
    <n v="0"/>
    <n v="1.7279999999999998"/>
  </r>
  <r>
    <n v="7615"/>
    <x v="3774"/>
    <x v="1"/>
    <x v="252"/>
    <d v="2012-08-28T00:00:00"/>
    <s v="Second Class"/>
    <x v="618"/>
    <s v="Shahid Collister"/>
    <x v="0"/>
    <s v="United States"/>
    <s v="New York City"/>
    <x v="15"/>
    <n v="10035"/>
    <x v="3"/>
    <x v="527"/>
    <x v="0"/>
    <x v="5"/>
    <x v="522"/>
    <n v="14.91"/>
    <n v="3"/>
    <n v="0"/>
    <n v="4.6220999999999997"/>
  </r>
  <r>
    <n v="7616"/>
    <x v="3775"/>
    <x v="2"/>
    <x v="953"/>
    <d v="2011-12-04T00:00:00"/>
    <s v="Standard Class"/>
    <x v="575"/>
    <s v="Randy Ferguson"/>
    <x v="1"/>
    <s v="United States"/>
    <s v="Orlando"/>
    <x v="2"/>
    <n v="32839"/>
    <x v="0"/>
    <x v="1699"/>
    <x v="1"/>
    <x v="8"/>
    <x v="1678"/>
    <n v="6.6420000000000012"/>
    <n v="9"/>
    <n v="0.7"/>
    <n v="-4.427999999999999"/>
  </r>
  <r>
    <n v="7617"/>
    <x v="3776"/>
    <x v="0"/>
    <x v="107"/>
    <d v="2013-12-17T00:00:00"/>
    <s v="Standard Class"/>
    <x v="632"/>
    <s v="Chris McAfee"/>
    <x v="0"/>
    <s v="United States"/>
    <s v="Watertown"/>
    <x v="15"/>
    <n v="13601"/>
    <x v="3"/>
    <x v="1286"/>
    <x v="1"/>
    <x v="10"/>
    <x v="1263"/>
    <n v="18.54"/>
    <n v="2"/>
    <n v="0"/>
    <n v="8.7137999999999991"/>
  </r>
  <r>
    <n v="7618"/>
    <x v="3776"/>
    <x v="0"/>
    <x v="107"/>
    <d v="2013-12-17T00:00:00"/>
    <s v="Standard Class"/>
    <x v="632"/>
    <s v="Chris McAfee"/>
    <x v="0"/>
    <s v="United States"/>
    <s v="Watertown"/>
    <x v="15"/>
    <n v="13601"/>
    <x v="3"/>
    <x v="13"/>
    <x v="1"/>
    <x v="8"/>
    <x v="13"/>
    <n v="679.96"/>
    <n v="5"/>
    <n v="0.2"/>
    <n v="220.98699999999997"/>
  </r>
  <r>
    <n v="7619"/>
    <x v="3777"/>
    <x v="3"/>
    <x v="855"/>
    <d v="2014-10-30T00:00:00"/>
    <s v="First Class"/>
    <x v="487"/>
    <s v="Jim Mitchum"/>
    <x v="1"/>
    <s v="United States"/>
    <s v="Los Angeles"/>
    <x v="1"/>
    <n v="90032"/>
    <x v="1"/>
    <x v="10"/>
    <x v="0"/>
    <x v="3"/>
    <x v="10"/>
    <n v="189.57600000000002"/>
    <n v="1"/>
    <n v="0.2"/>
    <n v="9.4787999999999784"/>
  </r>
  <r>
    <n v="7620"/>
    <x v="3777"/>
    <x v="3"/>
    <x v="855"/>
    <d v="2014-10-30T00:00:00"/>
    <s v="First Class"/>
    <x v="487"/>
    <s v="Jim Mitchum"/>
    <x v="1"/>
    <s v="United States"/>
    <s v="Los Angeles"/>
    <x v="1"/>
    <n v="90032"/>
    <x v="1"/>
    <x v="1763"/>
    <x v="2"/>
    <x v="7"/>
    <x v="1743"/>
    <n v="71.959999999999994"/>
    <n v="5"/>
    <n v="0.2"/>
    <n v="7.1960000000000015"/>
  </r>
  <r>
    <n v="7621"/>
    <x v="3778"/>
    <x v="2"/>
    <x v="641"/>
    <d v="2011-11-29T00:00:00"/>
    <s v="Standard Class"/>
    <x v="579"/>
    <s v="Richard Bierner"/>
    <x v="0"/>
    <s v="United States"/>
    <s v="Los Angeles"/>
    <x v="1"/>
    <n v="90004"/>
    <x v="1"/>
    <x v="233"/>
    <x v="2"/>
    <x v="7"/>
    <x v="231"/>
    <n v="539.91999999999996"/>
    <n v="5"/>
    <n v="0.2"/>
    <n v="47.242999999999967"/>
  </r>
  <r>
    <n v="7622"/>
    <x v="3778"/>
    <x v="2"/>
    <x v="641"/>
    <d v="2011-11-29T00:00:00"/>
    <s v="Standard Class"/>
    <x v="579"/>
    <s v="Richard Bierner"/>
    <x v="0"/>
    <s v="United States"/>
    <s v="Los Angeles"/>
    <x v="1"/>
    <n v="90004"/>
    <x v="1"/>
    <x v="629"/>
    <x v="0"/>
    <x v="1"/>
    <x v="623"/>
    <n v="725.34400000000005"/>
    <n v="4"/>
    <n v="0.2"/>
    <n v="54.400800000000004"/>
  </r>
  <r>
    <n v="7623"/>
    <x v="3778"/>
    <x v="2"/>
    <x v="641"/>
    <d v="2011-11-29T00:00:00"/>
    <s v="Standard Class"/>
    <x v="579"/>
    <s v="Richard Bierner"/>
    <x v="0"/>
    <s v="United States"/>
    <s v="Los Angeles"/>
    <x v="1"/>
    <n v="90004"/>
    <x v="1"/>
    <x v="1820"/>
    <x v="1"/>
    <x v="6"/>
    <x v="33"/>
    <n v="7.4399999999999995"/>
    <n v="3"/>
    <n v="0"/>
    <n v="2.6039999999999996"/>
  </r>
  <r>
    <n v="7624"/>
    <x v="3779"/>
    <x v="2"/>
    <x v="686"/>
    <d v="2011-07-20T00:00:00"/>
    <s v="Standard Class"/>
    <x v="776"/>
    <s v="Shirley Schmidt"/>
    <x v="2"/>
    <s v="United States"/>
    <s v="Newark"/>
    <x v="13"/>
    <n v="19711"/>
    <x v="3"/>
    <x v="643"/>
    <x v="1"/>
    <x v="9"/>
    <x v="637"/>
    <n v="39.479999999999997"/>
    <n v="1"/>
    <n v="0"/>
    <n v="11.054400000000001"/>
  </r>
  <r>
    <n v="7625"/>
    <x v="3780"/>
    <x v="1"/>
    <x v="293"/>
    <d v="2012-05-27T00:00:00"/>
    <s v="Second Class"/>
    <x v="134"/>
    <s v="Nathan Mautz"/>
    <x v="2"/>
    <s v="United States"/>
    <s v="Detroit"/>
    <x v="12"/>
    <n v="48234"/>
    <x v="2"/>
    <x v="1141"/>
    <x v="1"/>
    <x v="9"/>
    <x v="1120"/>
    <n v="850.5"/>
    <n v="5"/>
    <n v="0.1"/>
    <n v="245.69999999999993"/>
  </r>
  <r>
    <n v="7626"/>
    <x v="3780"/>
    <x v="1"/>
    <x v="293"/>
    <d v="2012-05-27T00:00:00"/>
    <s v="Second Class"/>
    <x v="134"/>
    <s v="Nathan Mautz"/>
    <x v="2"/>
    <s v="United States"/>
    <s v="Detroit"/>
    <x v="12"/>
    <n v="48234"/>
    <x v="2"/>
    <x v="904"/>
    <x v="0"/>
    <x v="5"/>
    <x v="887"/>
    <n v="75.33"/>
    <n v="9"/>
    <n v="0"/>
    <n v="19.585799999999999"/>
  </r>
  <r>
    <n v="7627"/>
    <x v="3781"/>
    <x v="1"/>
    <x v="82"/>
    <d v="2012-11-23T00:00:00"/>
    <s v="Second Class"/>
    <x v="313"/>
    <s v="Eudokia Martin"/>
    <x v="1"/>
    <s v="United States"/>
    <s v="Phoenix"/>
    <x v="16"/>
    <n v="85023"/>
    <x v="1"/>
    <x v="1527"/>
    <x v="1"/>
    <x v="9"/>
    <x v="1505"/>
    <n v="325.63200000000006"/>
    <n v="6"/>
    <n v="0.2"/>
    <n v="28.492799999999988"/>
  </r>
  <r>
    <n v="7628"/>
    <x v="3781"/>
    <x v="1"/>
    <x v="82"/>
    <d v="2012-11-23T00:00:00"/>
    <s v="Second Class"/>
    <x v="313"/>
    <s v="Eudokia Martin"/>
    <x v="1"/>
    <s v="United States"/>
    <s v="Phoenix"/>
    <x v="16"/>
    <n v="85023"/>
    <x v="1"/>
    <x v="1207"/>
    <x v="2"/>
    <x v="11"/>
    <x v="1183"/>
    <n v="23.344000000000001"/>
    <n v="2"/>
    <n v="0.2"/>
    <n v="-1.4590000000000014"/>
  </r>
  <r>
    <n v="7629"/>
    <x v="3781"/>
    <x v="1"/>
    <x v="82"/>
    <d v="2012-11-23T00:00:00"/>
    <s v="Second Class"/>
    <x v="313"/>
    <s v="Eudokia Martin"/>
    <x v="1"/>
    <s v="United States"/>
    <s v="Phoenix"/>
    <x v="16"/>
    <n v="85023"/>
    <x v="1"/>
    <x v="1008"/>
    <x v="1"/>
    <x v="2"/>
    <x v="991"/>
    <n v="16.520000000000003"/>
    <n v="5"/>
    <n v="0.2"/>
    <n v="5.368999999999998"/>
  </r>
  <r>
    <n v="7630"/>
    <x v="3782"/>
    <x v="2"/>
    <x v="809"/>
    <d v="2011-04-01T00:00:00"/>
    <s v="First Class"/>
    <x v="88"/>
    <s v="Mark Packer"/>
    <x v="2"/>
    <s v="United States"/>
    <s v="Brownsville"/>
    <x v="5"/>
    <n v="78521"/>
    <x v="2"/>
    <x v="556"/>
    <x v="1"/>
    <x v="12"/>
    <x v="550"/>
    <n v="335.72"/>
    <n v="5"/>
    <n v="0.2"/>
    <n v="113.30549999999999"/>
  </r>
  <r>
    <n v="7631"/>
    <x v="3782"/>
    <x v="2"/>
    <x v="809"/>
    <d v="2011-04-01T00:00:00"/>
    <s v="First Class"/>
    <x v="88"/>
    <s v="Mark Packer"/>
    <x v="2"/>
    <s v="United States"/>
    <s v="Brownsville"/>
    <x v="5"/>
    <n v="78521"/>
    <x v="2"/>
    <x v="817"/>
    <x v="2"/>
    <x v="7"/>
    <x v="805"/>
    <n v="251.94400000000002"/>
    <n v="7"/>
    <n v="0.2"/>
    <n v="88.180399999999977"/>
  </r>
  <r>
    <n v="7632"/>
    <x v="3782"/>
    <x v="2"/>
    <x v="809"/>
    <d v="2011-04-01T00:00:00"/>
    <s v="First Class"/>
    <x v="88"/>
    <s v="Mark Packer"/>
    <x v="2"/>
    <s v="United States"/>
    <s v="Brownsville"/>
    <x v="5"/>
    <n v="78521"/>
    <x v="2"/>
    <x v="792"/>
    <x v="0"/>
    <x v="1"/>
    <x v="782"/>
    <n v="127.30199999999999"/>
    <n v="7"/>
    <n v="0.3"/>
    <n v="-9.0929999999999964"/>
  </r>
  <r>
    <n v="7633"/>
    <x v="3783"/>
    <x v="3"/>
    <x v="614"/>
    <d v="2015-01-02T00:00:00"/>
    <s v="Second Class"/>
    <x v="347"/>
    <s v="Katherine Hughes"/>
    <x v="0"/>
    <s v="United States"/>
    <s v="Louisville"/>
    <x v="0"/>
    <n v="40214"/>
    <x v="0"/>
    <x v="291"/>
    <x v="0"/>
    <x v="1"/>
    <x v="288"/>
    <n v="1207.8399999999999"/>
    <n v="8"/>
    <n v="0"/>
    <n v="314.03840000000002"/>
  </r>
  <r>
    <n v="7634"/>
    <x v="3783"/>
    <x v="3"/>
    <x v="614"/>
    <d v="2015-01-02T00:00:00"/>
    <s v="Second Class"/>
    <x v="347"/>
    <s v="Katherine Hughes"/>
    <x v="0"/>
    <s v="United States"/>
    <s v="Louisville"/>
    <x v="0"/>
    <n v="40214"/>
    <x v="0"/>
    <x v="1095"/>
    <x v="1"/>
    <x v="8"/>
    <x v="1076"/>
    <n v="12.53"/>
    <n v="1"/>
    <n v="0"/>
    <n v="5.8890999999999991"/>
  </r>
  <r>
    <n v="7635"/>
    <x v="3783"/>
    <x v="3"/>
    <x v="614"/>
    <d v="2015-01-02T00:00:00"/>
    <s v="Second Class"/>
    <x v="347"/>
    <s v="Katherine Hughes"/>
    <x v="0"/>
    <s v="United States"/>
    <s v="Louisville"/>
    <x v="0"/>
    <n v="40214"/>
    <x v="0"/>
    <x v="1261"/>
    <x v="1"/>
    <x v="6"/>
    <x v="1236"/>
    <n v="34.58"/>
    <n v="1"/>
    <n v="0"/>
    <n v="10.028199999999998"/>
  </r>
  <r>
    <n v="7636"/>
    <x v="3783"/>
    <x v="3"/>
    <x v="614"/>
    <d v="2015-01-02T00:00:00"/>
    <s v="Second Class"/>
    <x v="347"/>
    <s v="Katherine Hughes"/>
    <x v="0"/>
    <s v="United States"/>
    <s v="Louisville"/>
    <x v="0"/>
    <n v="40214"/>
    <x v="0"/>
    <x v="1496"/>
    <x v="0"/>
    <x v="1"/>
    <x v="1475"/>
    <n v="300.98"/>
    <n v="1"/>
    <n v="0"/>
    <n v="87.28419999999997"/>
  </r>
  <r>
    <n v="7637"/>
    <x v="3783"/>
    <x v="3"/>
    <x v="614"/>
    <d v="2015-01-02T00:00:00"/>
    <s v="Second Class"/>
    <x v="347"/>
    <s v="Katherine Hughes"/>
    <x v="0"/>
    <s v="United States"/>
    <s v="Louisville"/>
    <x v="0"/>
    <n v="40214"/>
    <x v="0"/>
    <x v="866"/>
    <x v="0"/>
    <x v="1"/>
    <x v="851"/>
    <n v="258.75"/>
    <n v="3"/>
    <n v="0"/>
    <n v="77.624999999999972"/>
  </r>
  <r>
    <n v="7638"/>
    <x v="3784"/>
    <x v="3"/>
    <x v="580"/>
    <d v="2014-03-09T00:00:00"/>
    <s v="Standard Class"/>
    <x v="587"/>
    <s v="Dorothy Badders"/>
    <x v="1"/>
    <s v="United States"/>
    <s v="Newark"/>
    <x v="13"/>
    <n v="19711"/>
    <x v="3"/>
    <x v="1500"/>
    <x v="1"/>
    <x v="6"/>
    <x v="1479"/>
    <n v="59.519999999999996"/>
    <n v="3"/>
    <n v="0"/>
    <n v="15.475200000000001"/>
  </r>
  <r>
    <n v="7639"/>
    <x v="3784"/>
    <x v="3"/>
    <x v="580"/>
    <d v="2014-03-09T00:00:00"/>
    <s v="Standard Class"/>
    <x v="587"/>
    <s v="Dorothy Badders"/>
    <x v="1"/>
    <s v="United States"/>
    <s v="Newark"/>
    <x v="13"/>
    <n v="19711"/>
    <x v="3"/>
    <x v="1451"/>
    <x v="1"/>
    <x v="12"/>
    <x v="33"/>
    <n v="57.959999999999994"/>
    <n v="7"/>
    <n v="0"/>
    <n v="27.241199999999996"/>
  </r>
  <r>
    <n v="7640"/>
    <x v="3784"/>
    <x v="3"/>
    <x v="580"/>
    <d v="2014-03-09T00:00:00"/>
    <s v="Standard Class"/>
    <x v="587"/>
    <s v="Dorothy Badders"/>
    <x v="1"/>
    <s v="United States"/>
    <s v="Newark"/>
    <x v="13"/>
    <n v="19711"/>
    <x v="3"/>
    <x v="1487"/>
    <x v="0"/>
    <x v="0"/>
    <x v="1465"/>
    <n v="441.96"/>
    <n v="2"/>
    <n v="0"/>
    <n v="101.6508"/>
  </r>
  <r>
    <n v="7641"/>
    <x v="3784"/>
    <x v="3"/>
    <x v="580"/>
    <d v="2014-03-09T00:00:00"/>
    <s v="Standard Class"/>
    <x v="587"/>
    <s v="Dorothy Badders"/>
    <x v="1"/>
    <s v="United States"/>
    <s v="Newark"/>
    <x v="13"/>
    <n v="19711"/>
    <x v="3"/>
    <x v="1713"/>
    <x v="1"/>
    <x v="10"/>
    <x v="33"/>
    <n v="68.039999999999992"/>
    <n v="6"/>
    <n v="0"/>
    <n v="33.339599999999997"/>
  </r>
  <r>
    <n v="7642"/>
    <x v="3785"/>
    <x v="0"/>
    <x v="1099"/>
    <d v="2013-10-08T00:00:00"/>
    <s v="First Class"/>
    <x v="697"/>
    <s v="Laurel Beltran"/>
    <x v="2"/>
    <s v="United States"/>
    <s v="Pueblo"/>
    <x v="22"/>
    <n v="81001"/>
    <x v="1"/>
    <x v="1822"/>
    <x v="2"/>
    <x v="15"/>
    <x v="1801"/>
    <n v="703.71"/>
    <n v="6"/>
    <n v="0.7"/>
    <n v="-938.28"/>
  </r>
  <r>
    <n v="7643"/>
    <x v="3785"/>
    <x v="0"/>
    <x v="1099"/>
    <d v="2013-10-08T00:00:00"/>
    <s v="First Class"/>
    <x v="697"/>
    <s v="Laurel Beltran"/>
    <x v="2"/>
    <s v="United States"/>
    <s v="Pueblo"/>
    <x v="22"/>
    <n v="81001"/>
    <x v="1"/>
    <x v="528"/>
    <x v="1"/>
    <x v="8"/>
    <x v="523"/>
    <n v="17.904000000000003"/>
    <n v="4"/>
    <n v="0.7"/>
    <n v="-14.920000000000002"/>
  </r>
  <r>
    <n v="7644"/>
    <x v="3785"/>
    <x v="0"/>
    <x v="1099"/>
    <d v="2013-10-08T00:00:00"/>
    <s v="First Class"/>
    <x v="697"/>
    <s v="Laurel Beltran"/>
    <x v="2"/>
    <s v="United States"/>
    <s v="Pueblo"/>
    <x v="22"/>
    <n v="81001"/>
    <x v="1"/>
    <x v="1230"/>
    <x v="1"/>
    <x v="8"/>
    <x v="1204"/>
    <n v="11.976000000000003"/>
    <n v="4"/>
    <n v="0.7"/>
    <n v="-9.1815999999999995"/>
  </r>
  <r>
    <n v="7645"/>
    <x v="3785"/>
    <x v="0"/>
    <x v="1099"/>
    <d v="2013-10-08T00:00:00"/>
    <s v="First Class"/>
    <x v="697"/>
    <s v="Laurel Beltran"/>
    <x v="2"/>
    <s v="United States"/>
    <s v="Pueblo"/>
    <x v="22"/>
    <n v="81001"/>
    <x v="1"/>
    <x v="1617"/>
    <x v="2"/>
    <x v="11"/>
    <x v="1599"/>
    <n v="67.959999999999994"/>
    <n v="5"/>
    <n v="0.2"/>
    <n v="0.84950000000000259"/>
  </r>
  <r>
    <n v="7646"/>
    <x v="3786"/>
    <x v="1"/>
    <x v="57"/>
    <d v="2012-04-11T00:00:00"/>
    <s v="Standard Class"/>
    <x v="662"/>
    <s v="Carol Adams"/>
    <x v="1"/>
    <s v="United States"/>
    <s v="Los Angeles"/>
    <x v="1"/>
    <n v="90036"/>
    <x v="1"/>
    <x v="873"/>
    <x v="0"/>
    <x v="1"/>
    <x v="858"/>
    <n v="892.22400000000005"/>
    <n v="3"/>
    <n v="0.2"/>
    <n v="89.222400000000022"/>
  </r>
  <r>
    <n v="7647"/>
    <x v="3787"/>
    <x v="2"/>
    <x v="340"/>
    <d v="2011-09-13T00:00:00"/>
    <s v="Standard Class"/>
    <x v="351"/>
    <s v="Daniel Lacy"/>
    <x v="0"/>
    <s v="United States"/>
    <s v="Greenville"/>
    <x v="3"/>
    <n v="27834"/>
    <x v="0"/>
    <x v="1782"/>
    <x v="2"/>
    <x v="15"/>
    <x v="1763"/>
    <n v="1299.99"/>
    <n v="2"/>
    <n v="0.5"/>
    <n v="-571.99559999999997"/>
  </r>
  <r>
    <n v="7648"/>
    <x v="3788"/>
    <x v="0"/>
    <x v="543"/>
    <d v="2013-03-17T00:00:00"/>
    <s v="First Class"/>
    <x v="712"/>
    <s v="Fred Chung"/>
    <x v="1"/>
    <s v="United States"/>
    <s v="San Francisco"/>
    <x v="1"/>
    <n v="94110"/>
    <x v="1"/>
    <x v="798"/>
    <x v="1"/>
    <x v="8"/>
    <x v="788"/>
    <n v="4.5439999999999996"/>
    <n v="2"/>
    <n v="0.2"/>
    <n v="1.6472"/>
  </r>
  <r>
    <n v="7649"/>
    <x v="3788"/>
    <x v="0"/>
    <x v="543"/>
    <d v="2013-03-17T00:00:00"/>
    <s v="First Class"/>
    <x v="712"/>
    <s v="Fred Chung"/>
    <x v="1"/>
    <s v="United States"/>
    <s v="San Francisco"/>
    <x v="1"/>
    <n v="94110"/>
    <x v="1"/>
    <x v="774"/>
    <x v="0"/>
    <x v="1"/>
    <x v="765"/>
    <n v="1352.0320000000002"/>
    <n v="4"/>
    <n v="0.2"/>
    <n v="84.501999999999953"/>
  </r>
  <r>
    <n v="7650"/>
    <x v="3789"/>
    <x v="1"/>
    <x v="17"/>
    <d v="2012-12-31T00:00:00"/>
    <s v="Standard Class"/>
    <x v="106"/>
    <s v="David Bremer"/>
    <x v="1"/>
    <s v="United States"/>
    <s v="Marion"/>
    <x v="24"/>
    <n v="43302"/>
    <x v="3"/>
    <x v="738"/>
    <x v="0"/>
    <x v="3"/>
    <x v="730"/>
    <n v="1548.9900000000002"/>
    <n v="9"/>
    <n v="0.4"/>
    <n v="-464.69700000000012"/>
  </r>
  <r>
    <n v="7651"/>
    <x v="3789"/>
    <x v="1"/>
    <x v="17"/>
    <d v="2012-12-31T00:00:00"/>
    <s v="Standard Class"/>
    <x v="106"/>
    <s v="David Bremer"/>
    <x v="1"/>
    <s v="United States"/>
    <s v="Marion"/>
    <x v="24"/>
    <n v="43302"/>
    <x v="3"/>
    <x v="1451"/>
    <x v="1"/>
    <x v="12"/>
    <x v="33"/>
    <n v="19.872"/>
    <n v="3"/>
    <n v="0.2"/>
    <n v="6.7067999999999977"/>
  </r>
  <r>
    <n v="7652"/>
    <x v="3790"/>
    <x v="3"/>
    <x v="783"/>
    <d v="2014-08-09T00:00:00"/>
    <s v="First Class"/>
    <x v="237"/>
    <s v="Chloris Kastensmidt"/>
    <x v="0"/>
    <s v="United States"/>
    <s v="Dallas"/>
    <x v="5"/>
    <n v="75081"/>
    <x v="2"/>
    <x v="100"/>
    <x v="2"/>
    <x v="11"/>
    <x v="100"/>
    <n v="119.44800000000001"/>
    <n v="3"/>
    <n v="0.2"/>
    <n v="-13.437900000000006"/>
  </r>
  <r>
    <n v="7653"/>
    <x v="3790"/>
    <x v="3"/>
    <x v="783"/>
    <d v="2014-08-09T00:00:00"/>
    <s v="First Class"/>
    <x v="237"/>
    <s v="Chloris Kastensmidt"/>
    <x v="0"/>
    <s v="United States"/>
    <s v="Dallas"/>
    <x v="5"/>
    <n v="75081"/>
    <x v="2"/>
    <x v="235"/>
    <x v="1"/>
    <x v="4"/>
    <x v="233"/>
    <n v="118.16"/>
    <n v="2"/>
    <n v="0.2"/>
    <n v="-25.108999999999988"/>
  </r>
  <r>
    <n v="7654"/>
    <x v="3791"/>
    <x v="1"/>
    <x v="204"/>
    <d v="2012-03-27T00:00:00"/>
    <s v="Standard Class"/>
    <x v="783"/>
    <s v="Fred Wasserman"/>
    <x v="1"/>
    <s v="United States"/>
    <s v="Huntsville"/>
    <x v="19"/>
    <n v="35810"/>
    <x v="0"/>
    <x v="1661"/>
    <x v="1"/>
    <x v="6"/>
    <x v="1640"/>
    <n v="19.559999999999999"/>
    <n v="4"/>
    <n v="0"/>
    <n v="5.4768000000000008"/>
  </r>
  <r>
    <n v="7655"/>
    <x v="3792"/>
    <x v="1"/>
    <x v="672"/>
    <d v="2012-12-02T00:00:00"/>
    <s v="Second Class"/>
    <x v="622"/>
    <s v="John Murray"/>
    <x v="0"/>
    <s v="United States"/>
    <s v="Las Vegas"/>
    <x v="33"/>
    <n v="89115"/>
    <x v="1"/>
    <x v="1702"/>
    <x v="0"/>
    <x v="5"/>
    <x v="1682"/>
    <n v="80.959999999999994"/>
    <n v="4"/>
    <n v="0"/>
    <n v="29.145599999999995"/>
  </r>
  <r>
    <n v="7656"/>
    <x v="3792"/>
    <x v="1"/>
    <x v="672"/>
    <d v="2012-12-02T00:00:00"/>
    <s v="Second Class"/>
    <x v="622"/>
    <s v="John Murray"/>
    <x v="0"/>
    <s v="United States"/>
    <s v="Las Vegas"/>
    <x v="33"/>
    <n v="89115"/>
    <x v="1"/>
    <x v="1465"/>
    <x v="1"/>
    <x v="10"/>
    <x v="1442"/>
    <n v="25.92"/>
    <n v="4"/>
    <n v="0"/>
    <n v="12.441600000000001"/>
  </r>
  <r>
    <n v="7657"/>
    <x v="3793"/>
    <x v="2"/>
    <x v="1166"/>
    <d v="2011-04-15T00:00:00"/>
    <s v="Same Day"/>
    <x v="28"/>
    <s v="Paul Stevenson"/>
    <x v="2"/>
    <s v="United States"/>
    <s v="Los Angeles"/>
    <x v="1"/>
    <n v="90049"/>
    <x v="1"/>
    <x v="650"/>
    <x v="1"/>
    <x v="9"/>
    <x v="644"/>
    <n v="106.96"/>
    <n v="2"/>
    <n v="0"/>
    <n v="31.018399999999986"/>
  </r>
  <r>
    <n v="7658"/>
    <x v="3793"/>
    <x v="2"/>
    <x v="1166"/>
    <d v="2011-04-15T00:00:00"/>
    <s v="Same Day"/>
    <x v="28"/>
    <s v="Paul Stevenson"/>
    <x v="2"/>
    <s v="United States"/>
    <s v="Los Angeles"/>
    <x v="1"/>
    <n v="90049"/>
    <x v="1"/>
    <x v="267"/>
    <x v="0"/>
    <x v="5"/>
    <x v="264"/>
    <n v="187.76"/>
    <n v="4"/>
    <n v="0"/>
    <n v="76.9816"/>
  </r>
  <r>
    <n v="7659"/>
    <x v="3794"/>
    <x v="3"/>
    <x v="245"/>
    <d v="2014-08-03T00:00:00"/>
    <s v="First Class"/>
    <x v="679"/>
    <s v="Tony Chapman"/>
    <x v="2"/>
    <s v="United States"/>
    <s v="Lakewood"/>
    <x v="24"/>
    <n v="44107"/>
    <x v="3"/>
    <x v="669"/>
    <x v="1"/>
    <x v="8"/>
    <x v="663"/>
    <n v="76.77600000000001"/>
    <n v="4"/>
    <n v="0.7"/>
    <n v="-53.743199999999973"/>
  </r>
  <r>
    <n v="7660"/>
    <x v="3795"/>
    <x v="3"/>
    <x v="702"/>
    <d v="2014-06-06T00:00:00"/>
    <s v="Standard Class"/>
    <x v="51"/>
    <s v="Cynthia Voltz"/>
    <x v="1"/>
    <s v="United States"/>
    <s v="Fremont"/>
    <x v="8"/>
    <n v="68025"/>
    <x v="2"/>
    <x v="828"/>
    <x v="1"/>
    <x v="8"/>
    <x v="816"/>
    <n v="53.9"/>
    <n v="5"/>
    <n v="0"/>
    <n v="25.871999999999996"/>
  </r>
  <r>
    <n v="7661"/>
    <x v="3796"/>
    <x v="2"/>
    <x v="1167"/>
    <d v="2011-01-13T00:00:00"/>
    <s v="Standard Class"/>
    <x v="745"/>
    <s v="Vivek Sundaresam"/>
    <x v="0"/>
    <s v="United States"/>
    <s v="Huntsville"/>
    <x v="5"/>
    <n v="77340"/>
    <x v="2"/>
    <x v="441"/>
    <x v="0"/>
    <x v="5"/>
    <x v="436"/>
    <n v="76.728000000000009"/>
    <n v="3"/>
    <n v="0.6"/>
    <n v="-53.709599999999988"/>
  </r>
  <r>
    <n v="7662"/>
    <x v="3796"/>
    <x v="2"/>
    <x v="1167"/>
    <d v="2011-01-13T00:00:00"/>
    <s v="Standard Class"/>
    <x v="745"/>
    <s v="Vivek Sundaresam"/>
    <x v="0"/>
    <s v="United States"/>
    <s v="Huntsville"/>
    <x v="5"/>
    <n v="77340"/>
    <x v="2"/>
    <x v="985"/>
    <x v="1"/>
    <x v="8"/>
    <x v="969"/>
    <n v="10.429999999999998"/>
    <n v="7"/>
    <n v="0.8"/>
    <n v="-18.252500000000005"/>
  </r>
  <r>
    <n v="7663"/>
    <x v="3797"/>
    <x v="3"/>
    <x v="365"/>
    <d v="2014-10-02T00:00:00"/>
    <s v="First Class"/>
    <x v="623"/>
    <s v="Sonia Cooley"/>
    <x v="0"/>
    <s v="United States"/>
    <s v="Los Angeles"/>
    <x v="1"/>
    <n v="90036"/>
    <x v="1"/>
    <x v="1167"/>
    <x v="1"/>
    <x v="6"/>
    <x v="1145"/>
    <n v="99.2"/>
    <n v="5"/>
    <n v="0"/>
    <n v="25.792000000000002"/>
  </r>
  <r>
    <n v="7664"/>
    <x v="3798"/>
    <x v="3"/>
    <x v="1168"/>
    <d v="2014-09-20T00:00:00"/>
    <s v="Standard Class"/>
    <x v="611"/>
    <s v="Speros Goranitis"/>
    <x v="0"/>
    <s v="United States"/>
    <s v="Asheville"/>
    <x v="3"/>
    <n v="28806"/>
    <x v="0"/>
    <x v="703"/>
    <x v="1"/>
    <x v="6"/>
    <x v="696"/>
    <n v="15.920000000000002"/>
    <n v="5"/>
    <n v="0.2"/>
    <n v="2.7859999999999978"/>
  </r>
  <r>
    <n v="7665"/>
    <x v="3799"/>
    <x v="2"/>
    <x v="68"/>
    <d v="2011-10-26T00:00:00"/>
    <s v="Standard Class"/>
    <x v="630"/>
    <s v="Nicole Brennan"/>
    <x v="1"/>
    <s v="United States"/>
    <s v="Bossier City"/>
    <x v="28"/>
    <n v="71111"/>
    <x v="0"/>
    <x v="1525"/>
    <x v="0"/>
    <x v="5"/>
    <x v="1503"/>
    <n v="129.91999999999999"/>
    <n v="4"/>
    <n v="0"/>
    <n v="10.393599999999992"/>
  </r>
  <r>
    <n v="7666"/>
    <x v="3800"/>
    <x v="0"/>
    <x v="964"/>
    <d v="2013-10-09T00:00:00"/>
    <s v="Standard Class"/>
    <x v="660"/>
    <s v="Daniel Raglin"/>
    <x v="2"/>
    <s v="United States"/>
    <s v="Providence"/>
    <x v="34"/>
    <n v="2908"/>
    <x v="3"/>
    <x v="999"/>
    <x v="1"/>
    <x v="8"/>
    <x v="982"/>
    <n v="30.4"/>
    <n v="1"/>
    <n v="0"/>
    <n v="13.983999999999998"/>
  </r>
  <r>
    <n v="7667"/>
    <x v="3800"/>
    <x v="0"/>
    <x v="964"/>
    <d v="2013-10-09T00:00:00"/>
    <s v="Standard Class"/>
    <x v="660"/>
    <s v="Daniel Raglin"/>
    <x v="2"/>
    <s v="United States"/>
    <s v="Providence"/>
    <x v="34"/>
    <n v="2908"/>
    <x v="3"/>
    <x v="306"/>
    <x v="2"/>
    <x v="16"/>
    <x v="303"/>
    <n v="5399.91"/>
    <n v="9"/>
    <n v="0"/>
    <n v="2591.9567999999999"/>
  </r>
  <r>
    <n v="7668"/>
    <x v="3800"/>
    <x v="0"/>
    <x v="964"/>
    <d v="2013-10-09T00:00:00"/>
    <s v="Standard Class"/>
    <x v="660"/>
    <s v="Daniel Raglin"/>
    <x v="2"/>
    <s v="United States"/>
    <s v="Providence"/>
    <x v="34"/>
    <n v="2908"/>
    <x v="3"/>
    <x v="1716"/>
    <x v="1"/>
    <x v="4"/>
    <x v="1694"/>
    <n v="119.10000000000001"/>
    <n v="3"/>
    <n v="0"/>
    <n v="34.538999999999994"/>
  </r>
  <r>
    <n v="7669"/>
    <x v="3801"/>
    <x v="1"/>
    <x v="154"/>
    <d v="2012-11-29T00:00:00"/>
    <s v="Second Class"/>
    <x v="15"/>
    <s v="Matt Abelman"/>
    <x v="2"/>
    <s v="United States"/>
    <s v="Everett"/>
    <x v="31"/>
    <n v="2149"/>
    <x v="3"/>
    <x v="578"/>
    <x v="1"/>
    <x v="10"/>
    <x v="573"/>
    <n v="40.08"/>
    <n v="6"/>
    <n v="0"/>
    <n v="19.238399999999999"/>
  </r>
  <r>
    <n v="7670"/>
    <x v="3801"/>
    <x v="1"/>
    <x v="154"/>
    <d v="2012-11-29T00:00:00"/>
    <s v="Second Class"/>
    <x v="15"/>
    <s v="Matt Abelman"/>
    <x v="2"/>
    <s v="United States"/>
    <s v="Everett"/>
    <x v="31"/>
    <n v="2149"/>
    <x v="3"/>
    <x v="681"/>
    <x v="1"/>
    <x v="10"/>
    <x v="675"/>
    <n v="59.94"/>
    <n v="3"/>
    <n v="0"/>
    <n v="28.171799999999998"/>
  </r>
  <r>
    <n v="7671"/>
    <x v="3801"/>
    <x v="1"/>
    <x v="154"/>
    <d v="2012-11-29T00:00:00"/>
    <s v="Second Class"/>
    <x v="15"/>
    <s v="Matt Abelman"/>
    <x v="2"/>
    <s v="United States"/>
    <s v="Everett"/>
    <x v="31"/>
    <n v="2149"/>
    <x v="3"/>
    <x v="1301"/>
    <x v="2"/>
    <x v="11"/>
    <x v="1277"/>
    <n v="259.98"/>
    <n v="2"/>
    <n v="0"/>
    <n v="88.393200000000007"/>
  </r>
  <r>
    <n v="7672"/>
    <x v="3801"/>
    <x v="1"/>
    <x v="154"/>
    <d v="2012-11-29T00:00:00"/>
    <s v="Second Class"/>
    <x v="15"/>
    <s v="Matt Abelman"/>
    <x v="2"/>
    <s v="United States"/>
    <s v="Everett"/>
    <x v="31"/>
    <n v="2149"/>
    <x v="3"/>
    <x v="1528"/>
    <x v="0"/>
    <x v="0"/>
    <x v="1506"/>
    <n v="170.98"/>
    <n v="1"/>
    <n v="0"/>
    <n v="32.486199999999997"/>
  </r>
  <r>
    <n v="7673"/>
    <x v="3801"/>
    <x v="1"/>
    <x v="154"/>
    <d v="2012-11-29T00:00:00"/>
    <s v="Second Class"/>
    <x v="15"/>
    <s v="Matt Abelman"/>
    <x v="2"/>
    <s v="United States"/>
    <s v="Everett"/>
    <x v="31"/>
    <n v="2149"/>
    <x v="3"/>
    <x v="1823"/>
    <x v="0"/>
    <x v="5"/>
    <x v="1802"/>
    <n v="38.97"/>
    <n v="3"/>
    <n v="0"/>
    <n v="4.6763999999999992"/>
  </r>
  <r>
    <n v="7674"/>
    <x v="3801"/>
    <x v="1"/>
    <x v="154"/>
    <d v="2012-11-29T00:00:00"/>
    <s v="Second Class"/>
    <x v="15"/>
    <s v="Matt Abelman"/>
    <x v="2"/>
    <s v="United States"/>
    <s v="Everett"/>
    <x v="31"/>
    <n v="2149"/>
    <x v="3"/>
    <x v="1019"/>
    <x v="1"/>
    <x v="10"/>
    <x v="1001"/>
    <n v="154.9"/>
    <n v="5"/>
    <n v="0"/>
    <n v="69.704999999999998"/>
  </r>
  <r>
    <n v="7675"/>
    <x v="3801"/>
    <x v="1"/>
    <x v="154"/>
    <d v="2012-11-29T00:00:00"/>
    <s v="Second Class"/>
    <x v="15"/>
    <s v="Matt Abelman"/>
    <x v="2"/>
    <s v="United States"/>
    <s v="Everett"/>
    <x v="31"/>
    <n v="2149"/>
    <x v="3"/>
    <x v="898"/>
    <x v="0"/>
    <x v="3"/>
    <x v="882"/>
    <n v="446.06799999999998"/>
    <n v="4"/>
    <n v="0.3"/>
    <n v="0"/>
  </r>
  <r>
    <n v="7676"/>
    <x v="3802"/>
    <x v="3"/>
    <x v="636"/>
    <d v="2014-05-10T00:00:00"/>
    <s v="Second Class"/>
    <x v="772"/>
    <s v="Trudy Schmidt"/>
    <x v="0"/>
    <s v="United States"/>
    <s v="Rancho Cucamonga"/>
    <x v="1"/>
    <n v="91730"/>
    <x v="1"/>
    <x v="473"/>
    <x v="1"/>
    <x v="9"/>
    <x v="469"/>
    <n v="152.94"/>
    <n v="3"/>
    <n v="0"/>
    <n v="41.293800000000005"/>
  </r>
  <r>
    <n v="7677"/>
    <x v="3803"/>
    <x v="2"/>
    <x v="1169"/>
    <d v="2011-10-08T00:00:00"/>
    <s v="Same Day"/>
    <x v="161"/>
    <s v="Jack Garza"/>
    <x v="0"/>
    <s v="United States"/>
    <s v="Charlotte"/>
    <x v="3"/>
    <n v="28205"/>
    <x v="0"/>
    <x v="1599"/>
    <x v="2"/>
    <x v="11"/>
    <x v="1582"/>
    <n v="23.472000000000001"/>
    <n v="3"/>
    <n v="0.2"/>
    <n v="4.9877999999999982"/>
  </r>
  <r>
    <n v="7678"/>
    <x v="3804"/>
    <x v="2"/>
    <x v="520"/>
    <d v="2012-01-07T00:00:00"/>
    <s v="Standard Class"/>
    <x v="454"/>
    <s v="Katherine Murray"/>
    <x v="2"/>
    <s v="United States"/>
    <s v="Providence"/>
    <x v="34"/>
    <n v="2908"/>
    <x v="3"/>
    <x v="1689"/>
    <x v="1"/>
    <x v="10"/>
    <x v="1668"/>
    <n v="195.64"/>
    <n v="4"/>
    <n v="0"/>
    <n v="91.950799999999987"/>
  </r>
  <r>
    <n v="7679"/>
    <x v="3804"/>
    <x v="2"/>
    <x v="520"/>
    <d v="2012-01-07T00:00:00"/>
    <s v="Standard Class"/>
    <x v="454"/>
    <s v="Katherine Murray"/>
    <x v="2"/>
    <s v="United States"/>
    <s v="Providence"/>
    <x v="34"/>
    <n v="2908"/>
    <x v="3"/>
    <x v="1025"/>
    <x v="1"/>
    <x v="10"/>
    <x v="1007"/>
    <n v="14.940000000000001"/>
    <n v="3"/>
    <n v="0"/>
    <n v="7.0218000000000007"/>
  </r>
  <r>
    <n v="7680"/>
    <x v="3804"/>
    <x v="2"/>
    <x v="520"/>
    <d v="2012-01-07T00:00:00"/>
    <s v="Standard Class"/>
    <x v="454"/>
    <s v="Katherine Murray"/>
    <x v="2"/>
    <s v="United States"/>
    <s v="Providence"/>
    <x v="34"/>
    <n v="2908"/>
    <x v="3"/>
    <x v="695"/>
    <x v="2"/>
    <x v="11"/>
    <x v="1053"/>
    <n v="1687.8"/>
    <n v="4"/>
    <n v="0"/>
    <n v="742.63200000000006"/>
  </r>
  <r>
    <n v="7681"/>
    <x v="3804"/>
    <x v="2"/>
    <x v="520"/>
    <d v="2012-01-07T00:00:00"/>
    <s v="Standard Class"/>
    <x v="454"/>
    <s v="Katherine Murray"/>
    <x v="2"/>
    <s v="United States"/>
    <s v="Providence"/>
    <x v="34"/>
    <n v="2908"/>
    <x v="3"/>
    <x v="1057"/>
    <x v="0"/>
    <x v="0"/>
    <x v="1037"/>
    <n v="341.96"/>
    <n v="2"/>
    <n v="0"/>
    <n v="78.650800000000004"/>
  </r>
  <r>
    <n v="7682"/>
    <x v="3804"/>
    <x v="2"/>
    <x v="520"/>
    <d v="2012-01-07T00:00:00"/>
    <s v="Standard Class"/>
    <x v="454"/>
    <s v="Katherine Murray"/>
    <x v="2"/>
    <s v="United States"/>
    <s v="Providence"/>
    <x v="34"/>
    <n v="2908"/>
    <x v="3"/>
    <x v="38"/>
    <x v="0"/>
    <x v="1"/>
    <x v="38"/>
    <n v="605.88"/>
    <n v="6"/>
    <n v="0"/>
    <n v="151.47000000000003"/>
  </r>
  <r>
    <n v="7683"/>
    <x v="3805"/>
    <x v="1"/>
    <x v="152"/>
    <d v="2012-05-01T00:00:00"/>
    <s v="First Class"/>
    <x v="174"/>
    <s v="Shirley Daniels"/>
    <x v="2"/>
    <s v="United States"/>
    <s v="Midland"/>
    <x v="12"/>
    <n v="48640"/>
    <x v="2"/>
    <x v="1470"/>
    <x v="1"/>
    <x v="9"/>
    <x v="1448"/>
    <n v="186.732"/>
    <n v="1"/>
    <n v="0.1"/>
    <n v="41.495999999999967"/>
  </r>
  <r>
    <n v="7684"/>
    <x v="3805"/>
    <x v="1"/>
    <x v="152"/>
    <d v="2012-05-01T00:00:00"/>
    <s v="First Class"/>
    <x v="174"/>
    <s v="Shirley Daniels"/>
    <x v="2"/>
    <s v="United States"/>
    <s v="Midland"/>
    <x v="12"/>
    <n v="48640"/>
    <x v="2"/>
    <x v="450"/>
    <x v="1"/>
    <x v="8"/>
    <x v="446"/>
    <n v="3812.9700000000003"/>
    <n v="3"/>
    <n v="0"/>
    <n v="1906.4850000000001"/>
  </r>
  <r>
    <n v="7685"/>
    <x v="3806"/>
    <x v="1"/>
    <x v="966"/>
    <d v="2012-02-21T00:00:00"/>
    <s v="Standard Class"/>
    <x v="74"/>
    <s v="Ted Trevino"/>
    <x v="0"/>
    <s v="United States"/>
    <s v="Rochester"/>
    <x v="15"/>
    <n v="14609"/>
    <x v="3"/>
    <x v="1812"/>
    <x v="1"/>
    <x v="8"/>
    <x v="1793"/>
    <n v="26.423999999999999"/>
    <n v="9"/>
    <n v="0.2"/>
    <n v="9.5786999999999995"/>
  </r>
  <r>
    <n v="7686"/>
    <x v="3806"/>
    <x v="1"/>
    <x v="966"/>
    <d v="2012-02-21T00:00:00"/>
    <s v="Standard Class"/>
    <x v="74"/>
    <s v="Ted Trevino"/>
    <x v="0"/>
    <s v="United States"/>
    <s v="Rochester"/>
    <x v="15"/>
    <n v="14609"/>
    <x v="3"/>
    <x v="1718"/>
    <x v="2"/>
    <x v="7"/>
    <x v="1696"/>
    <n v="625.99"/>
    <n v="1"/>
    <n v="0"/>
    <n v="187.79699999999997"/>
  </r>
  <r>
    <n v="7687"/>
    <x v="3807"/>
    <x v="0"/>
    <x v="881"/>
    <d v="2013-11-30T00:00:00"/>
    <s v="Standard Class"/>
    <x v="179"/>
    <s v="Brenda Bowman"/>
    <x v="1"/>
    <s v="United States"/>
    <s v="Jackson"/>
    <x v="12"/>
    <n v="49201"/>
    <x v="2"/>
    <x v="616"/>
    <x v="0"/>
    <x v="3"/>
    <x v="611"/>
    <n v="1568.61"/>
    <n v="9"/>
    <n v="0"/>
    <n v="329.40809999999999"/>
  </r>
  <r>
    <n v="7688"/>
    <x v="3807"/>
    <x v="0"/>
    <x v="881"/>
    <d v="2013-11-30T00:00:00"/>
    <s v="Standard Class"/>
    <x v="179"/>
    <s v="Brenda Bowman"/>
    <x v="1"/>
    <s v="United States"/>
    <s v="Jackson"/>
    <x v="12"/>
    <n v="49201"/>
    <x v="2"/>
    <x v="153"/>
    <x v="1"/>
    <x v="8"/>
    <x v="152"/>
    <n v="17.3"/>
    <n v="1"/>
    <n v="0"/>
    <n v="8.3040000000000003"/>
  </r>
  <r>
    <n v="7689"/>
    <x v="3807"/>
    <x v="0"/>
    <x v="881"/>
    <d v="2013-11-30T00:00:00"/>
    <s v="Standard Class"/>
    <x v="179"/>
    <s v="Brenda Bowman"/>
    <x v="1"/>
    <s v="United States"/>
    <s v="Jackson"/>
    <x v="12"/>
    <n v="49201"/>
    <x v="2"/>
    <x v="1824"/>
    <x v="2"/>
    <x v="11"/>
    <x v="1803"/>
    <n v="160"/>
    <n v="8"/>
    <n v="0"/>
    <n v="62.400000000000006"/>
  </r>
  <r>
    <n v="7690"/>
    <x v="3808"/>
    <x v="3"/>
    <x v="663"/>
    <d v="2014-07-18T00:00:00"/>
    <s v="First Class"/>
    <x v="602"/>
    <s v="Ricardo Sperren"/>
    <x v="1"/>
    <s v="United States"/>
    <s v="Suffolk"/>
    <x v="17"/>
    <n v="23434"/>
    <x v="0"/>
    <x v="810"/>
    <x v="1"/>
    <x v="9"/>
    <x v="800"/>
    <n v="179.94"/>
    <n v="3"/>
    <n v="0"/>
    <n v="50.383200000000009"/>
  </r>
  <r>
    <n v="7691"/>
    <x v="3808"/>
    <x v="3"/>
    <x v="663"/>
    <d v="2014-07-18T00:00:00"/>
    <s v="First Class"/>
    <x v="602"/>
    <s v="Ricardo Sperren"/>
    <x v="1"/>
    <s v="United States"/>
    <s v="Suffolk"/>
    <x v="17"/>
    <n v="23434"/>
    <x v="0"/>
    <x v="309"/>
    <x v="0"/>
    <x v="3"/>
    <x v="306"/>
    <n v="872.94"/>
    <n v="3"/>
    <n v="0"/>
    <n v="157.12919999999997"/>
  </r>
  <r>
    <n v="7692"/>
    <x v="3808"/>
    <x v="3"/>
    <x v="663"/>
    <d v="2014-07-18T00:00:00"/>
    <s v="First Class"/>
    <x v="602"/>
    <s v="Ricardo Sperren"/>
    <x v="1"/>
    <s v="United States"/>
    <s v="Suffolk"/>
    <x v="17"/>
    <n v="23434"/>
    <x v="0"/>
    <x v="89"/>
    <x v="1"/>
    <x v="10"/>
    <x v="89"/>
    <n v="12.96"/>
    <n v="2"/>
    <n v="0"/>
    <n v="6.2208000000000006"/>
  </r>
  <r>
    <n v="7693"/>
    <x v="3809"/>
    <x v="2"/>
    <x v="282"/>
    <d v="2012-01-03T00:00:00"/>
    <s v="Standard Class"/>
    <x v="482"/>
    <s v="Arianne Irving"/>
    <x v="0"/>
    <s v="United States"/>
    <s v="Brentwood"/>
    <x v="1"/>
    <n v="94513"/>
    <x v="1"/>
    <x v="429"/>
    <x v="1"/>
    <x v="2"/>
    <x v="424"/>
    <n v="88.800000000000011"/>
    <n v="6"/>
    <n v="0"/>
    <n v="44.400000000000006"/>
  </r>
  <r>
    <n v="7694"/>
    <x v="3809"/>
    <x v="2"/>
    <x v="282"/>
    <d v="2012-01-03T00:00:00"/>
    <s v="Standard Class"/>
    <x v="482"/>
    <s v="Arianne Irving"/>
    <x v="0"/>
    <s v="United States"/>
    <s v="Brentwood"/>
    <x v="1"/>
    <n v="94513"/>
    <x v="1"/>
    <x v="1278"/>
    <x v="2"/>
    <x v="7"/>
    <x v="1254"/>
    <n v="319.96800000000002"/>
    <n v="4"/>
    <n v="0.2"/>
    <n v="35.996399999999952"/>
  </r>
  <r>
    <n v="7695"/>
    <x v="3810"/>
    <x v="0"/>
    <x v="554"/>
    <d v="2013-03-23T00:00:00"/>
    <s v="Same Day"/>
    <x v="507"/>
    <s v="Marc Crier"/>
    <x v="0"/>
    <s v="United States"/>
    <s v="Seattle"/>
    <x v="4"/>
    <n v="98103"/>
    <x v="1"/>
    <x v="1144"/>
    <x v="0"/>
    <x v="1"/>
    <x v="1123"/>
    <n v="167.88800000000001"/>
    <n v="7"/>
    <n v="0.2"/>
    <n v="14.690199999999997"/>
  </r>
  <r>
    <n v="7696"/>
    <x v="3811"/>
    <x v="3"/>
    <x v="1170"/>
    <d v="2014-07-06T00:00:00"/>
    <s v="First Class"/>
    <x v="571"/>
    <s v="Adrian Hane"/>
    <x v="2"/>
    <s v="United States"/>
    <s v="Houston"/>
    <x v="5"/>
    <n v="77036"/>
    <x v="2"/>
    <x v="447"/>
    <x v="1"/>
    <x v="10"/>
    <x v="442"/>
    <n v="163.96"/>
    <n v="5"/>
    <n v="0.2"/>
    <n v="59.435499999999998"/>
  </r>
  <r>
    <n v="7697"/>
    <x v="3811"/>
    <x v="3"/>
    <x v="1170"/>
    <d v="2014-07-06T00:00:00"/>
    <s v="First Class"/>
    <x v="571"/>
    <s v="Adrian Hane"/>
    <x v="2"/>
    <s v="United States"/>
    <s v="Houston"/>
    <x v="5"/>
    <n v="77036"/>
    <x v="2"/>
    <x v="1504"/>
    <x v="1"/>
    <x v="8"/>
    <x v="1482"/>
    <n v="5.2319999999999984"/>
    <n v="4"/>
    <n v="0.8"/>
    <n v="-8.1096000000000004"/>
  </r>
  <r>
    <n v="7698"/>
    <x v="3812"/>
    <x v="3"/>
    <x v="817"/>
    <d v="2014-12-19T00:00:00"/>
    <s v="Standard Class"/>
    <x v="408"/>
    <s v="Ben Ferrer"/>
    <x v="2"/>
    <s v="United States"/>
    <s v="Lawrence"/>
    <x v="31"/>
    <n v="1841"/>
    <x v="3"/>
    <x v="349"/>
    <x v="2"/>
    <x v="16"/>
    <x v="345"/>
    <n v="1199.98"/>
    <n v="2"/>
    <n v="0"/>
    <n v="467.99220000000003"/>
  </r>
  <r>
    <n v="7699"/>
    <x v="3812"/>
    <x v="3"/>
    <x v="817"/>
    <d v="2014-12-19T00:00:00"/>
    <s v="Standard Class"/>
    <x v="408"/>
    <s v="Ben Ferrer"/>
    <x v="2"/>
    <s v="United States"/>
    <s v="Lawrence"/>
    <x v="31"/>
    <n v="1841"/>
    <x v="3"/>
    <x v="235"/>
    <x v="1"/>
    <x v="4"/>
    <x v="233"/>
    <n v="73.849999999999994"/>
    <n v="1"/>
    <n v="0"/>
    <n v="2.2155000000000058"/>
  </r>
  <r>
    <n v="7700"/>
    <x v="3812"/>
    <x v="3"/>
    <x v="817"/>
    <d v="2014-12-19T00:00:00"/>
    <s v="Standard Class"/>
    <x v="408"/>
    <s v="Ben Ferrer"/>
    <x v="2"/>
    <s v="United States"/>
    <s v="Lawrence"/>
    <x v="31"/>
    <n v="1841"/>
    <x v="3"/>
    <x v="1257"/>
    <x v="1"/>
    <x v="14"/>
    <x v="1232"/>
    <n v="25.71"/>
    <n v="3"/>
    <n v="0"/>
    <n v="6.6846000000000005"/>
  </r>
  <r>
    <n v="7701"/>
    <x v="3812"/>
    <x v="3"/>
    <x v="817"/>
    <d v="2014-12-19T00:00:00"/>
    <s v="Standard Class"/>
    <x v="408"/>
    <s v="Ben Ferrer"/>
    <x v="2"/>
    <s v="United States"/>
    <s v="Lawrence"/>
    <x v="31"/>
    <n v="1841"/>
    <x v="3"/>
    <x v="1579"/>
    <x v="1"/>
    <x v="13"/>
    <x v="1561"/>
    <n v="17.28"/>
    <n v="6"/>
    <n v="0"/>
    <n v="8.121599999999999"/>
  </r>
  <r>
    <n v="7702"/>
    <x v="3812"/>
    <x v="3"/>
    <x v="817"/>
    <d v="2014-12-19T00:00:00"/>
    <s v="Standard Class"/>
    <x v="408"/>
    <s v="Ben Ferrer"/>
    <x v="2"/>
    <s v="United States"/>
    <s v="Lawrence"/>
    <x v="31"/>
    <n v="1841"/>
    <x v="3"/>
    <x v="215"/>
    <x v="0"/>
    <x v="3"/>
    <x v="214"/>
    <n v="526.58199999999999"/>
    <n v="2"/>
    <n v="0.3"/>
    <n v="-52.658199999999965"/>
  </r>
  <r>
    <n v="7703"/>
    <x v="3813"/>
    <x v="0"/>
    <x v="370"/>
    <d v="2013-09-03T00:00:00"/>
    <s v="Standard Class"/>
    <x v="4"/>
    <s v="Andrew Allen"/>
    <x v="0"/>
    <s v="United States"/>
    <s v="Detroit"/>
    <x v="12"/>
    <n v="48234"/>
    <x v="2"/>
    <x v="820"/>
    <x v="1"/>
    <x v="10"/>
    <x v="808"/>
    <n v="11.56"/>
    <n v="2"/>
    <n v="0"/>
    <n v="5.6644000000000005"/>
  </r>
  <r>
    <n v="7704"/>
    <x v="3813"/>
    <x v="0"/>
    <x v="370"/>
    <d v="2013-09-03T00:00:00"/>
    <s v="Standard Class"/>
    <x v="4"/>
    <s v="Andrew Allen"/>
    <x v="0"/>
    <s v="United States"/>
    <s v="Detroit"/>
    <x v="12"/>
    <n v="48234"/>
    <x v="2"/>
    <x v="599"/>
    <x v="2"/>
    <x v="7"/>
    <x v="594"/>
    <n v="209.96999999999997"/>
    <n v="3"/>
    <n v="0"/>
    <n v="58.791600000000003"/>
  </r>
  <r>
    <n v="7705"/>
    <x v="3813"/>
    <x v="0"/>
    <x v="370"/>
    <d v="2013-09-03T00:00:00"/>
    <s v="Standard Class"/>
    <x v="4"/>
    <s v="Andrew Allen"/>
    <x v="0"/>
    <s v="United States"/>
    <s v="Detroit"/>
    <x v="12"/>
    <n v="48234"/>
    <x v="2"/>
    <x v="823"/>
    <x v="0"/>
    <x v="3"/>
    <x v="811"/>
    <n v="447.84"/>
    <n v="4"/>
    <n v="0"/>
    <n v="98.524799999999971"/>
  </r>
  <r>
    <n v="7706"/>
    <x v="3813"/>
    <x v="0"/>
    <x v="370"/>
    <d v="2013-09-03T00:00:00"/>
    <s v="Standard Class"/>
    <x v="4"/>
    <s v="Andrew Allen"/>
    <x v="0"/>
    <s v="United States"/>
    <s v="Detroit"/>
    <x v="12"/>
    <n v="48234"/>
    <x v="2"/>
    <x v="331"/>
    <x v="2"/>
    <x v="11"/>
    <x v="327"/>
    <n v="479.97"/>
    <n v="3"/>
    <n v="0"/>
    <n v="163.18979999999999"/>
  </r>
  <r>
    <n v="7707"/>
    <x v="3813"/>
    <x v="0"/>
    <x v="370"/>
    <d v="2013-09-03T00:00:00"/>
    <s v="Standard Class"/>
    <x v="4"/>
    <s v="Andrew Allen"/>
    <x v="0"/>
    <s v="United States"/>
    <s v="Detroit"/>
    <x v="12"/>
    <n v="48234"/>
    <x v="2"/>
    <x v="671"/>
    <x v="1"/>
    <x v="6"/>
    <x v="665"/>
    <n v="8.64"/>
    <n v="3"/>
    <n v="0"/>
    <n v="2.5055999999999998"/>
  </r>
  <r>
    <n v="7708"/>
    <x v="3814"/>
    <x v="3"/>
    <x v="453"/>
    <d v="2014-10-20T00:00:00"/>
    <s v="Standard Class"/>
    <x v="458"/>
    <s v="Stuart Van"/>
    <x v="1"/>
    <s v="United States"/>
    <s v="Orem"/>
    <x v="7"/>
    <n v="84057"/>
    <x v="1"/>
    <x v="1663"/>
    <x v="1"/>
    <x v="6"/>
    <x v="1642"/>
    <n v="11.68"/>
    <n v="2"/>
    <n v="0"/>
    <n v="4.2047999999999996"/>
  </r>
  <r>
    <n v="7709"/>
    <x v="3815"/>
    <x v="2"/>
    <x v="1089"/>
    <d v="2011-10-29T00:00:00"/>
    <s v="Standard Class"/>
    <x v="699"/>
    <s v="Evan Henry"/>
    <x v="0"/>
    <s v="United States"/>
    <s v="Philadelphia"/>
    <x v="9"/>
    <n v="19120"/>
    <x v="3"/>
    <x v="1617"/>
    <x v="2"/>
    <x v="11"/>
    <x v="1599"/>
    <n v="40.775999999999996"/>
    <n v="3"/>
    <n v="0.2"/>
    <n v="0.50970000000000049"/>
  </r>
  <r>
    <n v="7710"/>
    <x v="3815"/>
    <x v="2"/>
    <x v="1089"/>
    <d v="2011-10-29T00:00:00"/>
    <s v="Standard Class"/>
    <x v="699"/>
    <s v="Evan Henry"/>
    <x v="0"/>
    <s v="United States"/>
    <s v="Philadelphia"/>
    <x v="9"/>
    <n v="19120"/>
    <x v="3"/>
    <x v="338"/>
    <x v="1"/>
    <x v="8"/>
    <x v="334"/>
    <n v="13.698000000000002"/>
    <n v="3"/>
    <n v="0.7"/>
    <n v="-9.5885999999999996"/>
  </r>
  <r>
    <n v="7711"/>
    <x v="3816"/>
    <x v="1"/>
    <x v="788"/>
    <d v="2012-04-07T00:00:00"/>
    <s v="Standard Class"/>
    <x v="139"/>
    <s v="John Lucas"/>
    <x v="0"/>
    <s v="United States"/>
    <s v="Mesa"/>
    <x v="16"/>
    <n v="85204"/>
    <x v="1"/>
    <x v="1513"/>
    <x v="2"/>
    <x v="7"/>
    <x v="1491"/>
    <n v="87.8"/>
    <n v="5"/>
    <n v="0.2"/>
    <n v="32.924999999999997"/>
  </r>
  <r>
    <n v="7712"/>
    <x v="3817"/>
    <x v="3"/>
    <x v="960"/>
    <d v="2014-10-31T00:00:00"/>
    <s v="Second Class"/>
    <x v="49"/>
    <s v="Janet Martin"/>
    <x v="0"/>
    <s v="United States"/>
    <s v="Fayetteville"/>
    <x v="3"/>
    <n v="28314"/>
    <x v="0"/>
    <x v="1416"/>
    <x v="0"/>
    <x v="5"/>
    <x v="1394"/>
    <n v="77.951999999999998"/>
    <n v="3"/>
    <n v="0.2"/>
    <n v="15.590399999999995"/>
  </r>
  <r>
    <n v="7713"/>
    <x v="3817"/>
    <x v="3"/>
    <x v="960"/>
    <d v="2014-10-31T00:00:00"/>
    <s v="Second Class"/>
    <x v="49"/>
    <s v="Janet Martin"/>
    <x v="0"/>
    <s v="United States"/>
    <s v="Fayetteville"/>
    <x v="3"/>
    <n v="28314"/>
    <x v="0"/>
    <x v="196"/>
    <x v="1"/>
    <x v="4"/>
    <x v="195"/>
    <n v="147.184"/>
    <n v="2"/>
    <n v="0.2"/>
    <n v="-29.436800000000012"/>
  </r>
  <r>
    <n v="7714"/>
    <x v="3817"/>
    <x v="3"/>
    <x v="960"/>
    <d v="2014-10-31T00:00:00"/>
    <s v="Second Class"/>
    <x v="49"/>
    <s v="Janet Martin"/>
    <x v="0"/>
    <s v="United States"/>
    <s v="Fayetteville"/>
    <x v="3"/>
    <n v="28314"/>
    <x v="0"/>
    <x v="1785"/>
    <x v="1"/>
    <x v="10"/>
    <x v="1766"/>
    <n v="47.952000000000005"/>
    <n v="3"/>
    <n v="0.2"/>
    <n v="16.183799999999998"/>
  </r>
  <r>
    <n v="7715"/>
    <x v="3818"/>
    <x v="2"/>
    <x v="29"/>
    <d v="2011-12-07T00:00:00"/>
    <s v="First Class"/>
    <x v="102"/>
    <s v="Joni Blumstein"/>
    <x v="0"/>
    <s v="United States"/>
    <s v="Los Angeles"/>
    <x v="1"/>
    <n v="90032"/>
    <x v="1"/>
    <x v="586"/>
    <x v="1"/>
    <x v="9"/>
    <x v="581"/>
    <n v="250.26"/>
    <n v="6"/>
    <n v="0"/>
    <n v="72.575399999999973"/>
  </r>
  <r>
    <n v="7716"/>
    <x v="3819"/>
    <x v="3"/>
    <x v="132"/>
    <d v="2014-11-09T00:00:00"/>
    <s v="Standard Class"/>
    <x v="287"/>
    <s v="Peter Bühler"/>
    <x v="0"/>
    <s v="United States"/>
    <s v="Philadelphia"/>
    <x v="9"/>
    <n v="19140"/>
    <x v="3"/>
    <x v="1617"/>
    <x v="2"/>
    <x v="11"/>
    <x v="1599"/>
    <n v="40.775999999999996"/>
    <n v="3"/>
    <n v="0.2"/>
    <n v="0.50970000000000049"/>
  </r>
  <r>
    <n v="7717"/>
    <x v="3820"/>
    <x v="1"/>
    <x v="1171"/>
    <d v="2012-01-12T00:00:00"/>
    <s v="Standard Class"/>
    <x v="407"/>
    <s v="Stefania Perrino"/>
    <x v="1"/>
    <s v="United States"/>
    <s v="Colorado Springs"/>
    <x v="22"/>
    <n v="80906"/>
    <x v="1"/>
    <x v="956"/>
    <x v="1"/>
    <x v="10"/>
    <x v="940"/>
    <n v="29.600000000000005"/>
    <n v="5"/>
    <n v="0.2"/>
    <n v="9.2499999999999964"/>
  </r>
  <r>
    <n v="7718"/>
    <x v="3820"/>
    <x v="1"/>
    <x v="1171"/>
    <d v="2012-01-12T00:00:00"/>
    <s v="Standard Class"/>
    <x v="407"/>
    <s v="Stefania Perrino"/>
    <x v="1"/>
    <s v="United States"/>
    <s v="Colorado Springs"/>
    <x v="22"/>
    <n v="80906"/>
    <x v="1"/>
    <x v="507"/>
    <x v="1"/>
    <x v="8"/>
    <x v="502"/>
    <n v="1.9380000000000002"/>
    <n v="2"/>
    <n v="0.7"/>
    <n v="-1.3565999999999994"/>
  </r>
  <r>
    <n v="7719"/>
    <x v="3821"/>
    <x v="3"/>
    <x v="428"/>
    <d v="2014-09-15T00:00:00"/>
    <s v="Standard Class"/>
    <x v="204"/>
    <s v="Matt Connell"/>
    <x v="1"/>
    <s v="United States"/>
    <s v="Los Angeles"/>
    <x v="1"/>
    <n v="90032"/>
    <x v="1"/>
    <x v="1227"/>
    <x v="2"/>
    <x v="11"/>
    <x v="1202"/>
    <n v="159.96"/>
    <n v="4"/>
    <n v="0"/>
    <n v="51.18719999999999"/>
  </r>
  <r>
    <n v="7720"/>
    <x v="3822"/>
    <x v="1"/>
    <x v="956"/>
    <d v="2012-01-10T00:00:00"/>
    <s v="Standard Class"/>
    <x v="410"/>
    <s v="Brooke Gillingham"/>
    <x v="1"/>
    <s v="United States"/>
    <s v="New York City"/>
    <x v="15"/>
    <n v="10009"/>
    <x v="3"/>
    <x v="1500"/>
    <x v="1"/>
    <x v="6"/>
    <x v="1479"/>
    <n v="59.519999999999996"/>
    <n v="3"/>
    <n v="0"/>
    <n v="15.475200000000001"/>
  </r>
  <r>
    <n v="7721"/>
    <x v="3822"/>
    <x v="1"/>
    <x v="956"/>
    <d v="2012-01-10T00:00:00"/>
    <s v="Standard Class"/>
    <x v="410"/>
    <s v="Brooke Gillingham"/>
    <x v="1"/>
    <s v="United States"/>
    <s v="New York City"/>
    <x v="15"/>
    <n v="10009"/>
    <x v="3"/>
    <x v="755"/>
    <x v="1"/>
    <x v="12"/>
    <x v="746"/>
    <n v="17.48"/>
    <n v="2"/>
    <n v="0"/>
    <n v="8.2156000000000002"/>
  </r>
  <r>
    <n v="7722"/>
    <x v="3822"/>
    <x v="1"/>
    <x v="956"/>
    <d v="2012-01-10T00:00:00"/>
    <s v="Standard Class"/>
    <x v="410"/>
    <s v="Brooke Gillingham"/>
    <x v="1"/>
    <s v="United States"/>
    <s v="New York City"/>
    <x v="15"/>
    <n v="10009"/>
    <x v="3"/>
    <x v="1263"/>
    <x v="1"/>
    <x v="8"/>
    <x v="1238"/>
    <n v="13.168000000000001"/>
    <n v="2"/>
    <n v="0.2"/>
    <n v="4.6088000000000005"/>
  </r>
  <r>
    <n v="7723"/>
    <x v="3823"/>
    <x v="3"/>
    <x v="513"/>
    <d v="2014-04-21T00:00:00"/>
    <s v="Standard Class"/>
    <x v="270"/>
    <s v="Jesus Ocampo"/>
    <x v="2"/>
    <s v="United States"/>
    <s v="San Francisco"/>
    <x v="1"/>
    <n v="94109"/>
    <x v="1"/>
    <x v="1825"/>
    <x v="1"/>
    <x v="9"/>
    <x v="1804"/>
    <n v="40.74"/>
    <n v="3"/>
    <n v="0"/>
    <n v="12.222"/>
  </r>
  <r>
    <n v="7724"/>
    <x v="3824"/>
    <x v="1"/>
    <x v="229"/>
    <d v="2012-09-14T00:00:00"/>
    <s v="Standard Class"/>
    <x v="753"/>
    <s v="Alex Russell"/>
    <x v="1"/>
    <s v="United States"/>
    <s v="Austin"/>
    <x v="5"/>
    <n v="78745"/>
    <x v="2"/>
    <x v="1189"/>
    <x v="0"/>
    <x v="1"/>
    <x v="1166"/>
    <n v="179.886"/>
    <n v="1"/>
    <n v="0.3"/>
    <n v="-2.5698000000000292"/>
  </r>
  <r>
    <n v="7725"/>
    <x v="3825"/>
    <x v="0"/>
    <x v="477"/>
    <d v="2013-09-30T00:00:00"/>
    <s v="Standard Class"/>
    <x v="700"/>
    <s v="Tony Sayre"/>
    <x v="0"/>
    <s v="United States"/>
    <s v="Cleveland"/>
    <x v="24"/>
    <n v="44105"/>
    <x v="3"/>
    <x v="847"/>
    <x v="1"/>
    <x v="9"/>
    <x v="833"/>
    <n v="286.25600000000003"/>
    <n v="1"/>
    <n v="0.2"/>
    <n v="17.890999999999977"/>
  </r>
  <r>
    <n v="7726"/>
    <x v="3825"/>
    <x v="0"/>
    <x v="477"/>
    <d v="2013-09-30T00:00:00"/>
    <s v="Standard Class"/>
    <x v="700"/>
    <s v="Tony Sayre"/>
    <x v="0"/>
    <s v="United States"/>
    <s v="Cleveland"/>
    <x v="24"/>
    <n v="44105"/>
    <x v="3"/>
    <x v="464"/>
    <x v="1"/>
    <x v="4"/>
    <x v="460"/>
    <n v="24.224000000000004"/>
    <n v="2"/>
    <n v="0.2"/>
    <n v="-4.8448000000000029"/>
  </r>
  <r>
    <n v="7727"/>
    <x v="3825"/>
    <x v="0"/>
    <x v="477"/>
    <d v="2013-09-30T00:00:00"/>
    <s v="Standard Class"/>
    <x v="700"/>
    <s v="Tony Sayre"/>
    <x v="0"/>
    <s v="United States"/>
    <s v="Cleveland"/>
    <x v="24"/>
    <n v="44105"/>
    <x v="3"/>
    <x v="942"/>
    <x v="1"/>
    <x v="4"/>
    <x v="926"/>
    <n v="331.536"/>
    <n v="3"/>
    <n v="0.2"/>
    <n v="-82.884"/>
  </r>
  <r>
    <n v="7728"/>
    <x v="3826"/>
    <x v="1"/>
    <x v="199"/>
    <d v="2012-03-20T00:00:00"/>
    <s v="Second Class"/>
    <x v="82"/>
    <s v="Jim Kriz"/>
    <x v="2"/>
    <s v="United States"/>
    <s v="New York City"/>
    <x v="15"/>
    <n v="10009"/>
    <x v="3"/>
    <x v="1663"/>
    <x v="1"/>
    <x v="6"/>
    <x v="1642"/>
    <n v="17.52"/>
    <n v="3"/>
    <n v="0"/>
    <n v="6.3071999999999999"/>
  </r>
  <r>
    <n v="7729"/>
    <x v="3827"/>
    <x v="0"/>
    <x v="491"/>
    <d v="2013-12-03T00:00:00"/>
    <s v="Standard Class"/>
    <x v="654"/>
    <s v="George Ashbrook"/>
    <x v="0"/>
    <s v="United States"/>
    <s v="El Paso"/>
    <x v="5"/>
    <n v="79907"/>
    <x v="2"/>
    <x v="796"/>
    <x v="1"/>
    <x v="6"/>
    <x v="786"/>
    <n v="17.856000000000002"/>
    <n v="4"/>
    <n v="0.2"/>
    <n v="4.2408000000000001"/>
  </r>
  <r>
    <n v="7730"/>
    <x v="3828"/>
    <x v="0"/>
    <x v="182"/>
    <d v="2013-10-02T00:00:00"/>
    <s v="Standard Class"/>
    <x v="184"/>
    <s v="Tanja Norvell"/>
    <x v="2"/>
    <s v="United States"/>
    <s v="Tallahassee"/>
    <x v="2"/>
    <n v="32303"/>
    <x v="0"/>
    <x v="1332"/>
    <x v="2"/>
    <x v="11"/>
    <x v="1308"/>
    <n v="431.97600000000006"/>
    <n v="3"/>
    <n v="0.2"/>
    <n v="-75.59580000000004"/>
  </r>
  <r>
    <n v="7731"/>
    <x v="3829"/>
    <x v="3"/>
    <x v="487"/>
    <d v="2014-06-20T00:00:00"/>
    <s v="Standard Class"/>
    <x v="69"/>
    <s v="Tamara Willingham"/>
    <x v="2"/>
    <s v="United States"/>
    <s v="Seattle"/>
    <x v="4"/>
    <n v="98103"/>
    <x v="1"/>
    <x v="1209"/>
    <x v="0"/>
    <x v="1"/>
    <x v="1185"/>
    <n v="291.13600000000002"/>
    <n v="4"/>
    <n v="0.2"/>
    <n v="-25.474400000000017"/>
  </r>
  <r>
    <n v="7732"/>
    <x v="3830"/>
    <x v="3"/>
    <x v="65"/>
    <d v="2014-09-22T00:00:00"/>
    <s v="First Class"/>
    <x v="50"/>
    <s v="Pete Armstrong"/>
    <x v="2"/>
    <s v="United States"/>
    <s v="Dallas"/>
    <x v="5"/>
    <n v="75220"/>
    <x v="2"/>
    <x v="81"/>
    <x v="1"/>
    <x v="12"/>
    <x v="81"/>
    <n v="114.84800000000001"/>
    <n v="4"/>
    <n v="0.2"/>
    <n v="35.889999999999986"/>
  </r>
  <r>
    <n v="7733"/>
    <x v="3831"/>
    <x v="3"/>
    <x v="455"/>
    <d v="2014-06-09T00:00:00"/>
    <s v="Standard Class"/>
    <x v="479"/>
    <s v="John Dryer"/>
    <x v="0"/>
    <s v="United States"/>
    <s v="Houston"/>
    <x v="5"/>
    <n v="77070"/>
    <x v="2"/>
    <x v="578"/>
    <x v="1"/>
    <x v="10"/>
    <x v="573"/>
    <n v="10.688000000000001"/>
    <n v="2"/>
    <n v="0.2"/>
    <n v="3.7407999999999997"/>
  </r>
  <r>
    <n v="7734"/>
    <x v="3832"/>
    <x v="0"/>
    <x v="666"/>
    <d v="2013-05-20T00:00:00"/>
    <s v="Second Class"/>
    <x v="438"/>
    <s v="Michael Nguyen"/>
    <x v="0"/>
    <s v="United States"/>
    <s v="Springfield"/>
    <x v="24"/>
    <n v="45503"/>
    <x v="3"/>
    <x v="1393"/>
    <x v="1"/>
    <x v="10"/>
    <x v="1370"/>
    <n v="15.231999999999999"/>
    <n v="4"/>
    <n v="0.2"/>
    <n v="5.5215999999999994"/>
  </r>
  <r>
    <n v="7735"/>
    <x v="3833"/>
    <x v="3"/>
    <x v="175"/>
    <d v="2014-09-21T00:00:00"/>
    <s v="Standard Class"/>
    <x v="421"/>
    <s v="Gene McClure"/>
    <x v="0"/>
    <s v="United States"/>
    <s v="Seattle"/>
    <x v="4"/>
    <n v="98103"/>
    <x v="1"/>
    <x v="154"/>
    <x v="1"/>
    <x v="6"/>
    <x v="153"/>
    <n v="12.419999999999998"/>
    <n v="3"/>
    <n v="0"/>
    <n v="5.2164000000000001"/>
  </r>
  <r>
    <n v="7736"/>
    <x v="3834"/>
    <x v="0"/>
    <x v="250"/>
    <d v="2013-08-27T00:00:00"/>
    <s v="Standard Class"/>
    <x v="375"/>
    <s v="Deirdre Greer"/>
    <x v="1"/>
    <s v="United States"/>
    <s v="Seattle"/>
    <x v="4"/>
    <n v="98105"/>
    <x v="1"/>
    <x v="680"/>
    <x v="1"/>
    <x v="10"/>
    <x v="674"/>
    <n v="19.440000000000001"/>
    <n v="3"/>
    <n v="0"/>
    <n v="9.3312000000000008"/>
  </r>
  <r>
    <n v="7737"/>
    <x v="3835"/>
    <x v="2"/>
    <x v="992"/>
    <d v="2011-06-06T00:00:00"/>
    <s v="Standard Class"/>
    <x v="506"/>
    <s v="James Galang"/>
    <x v="0"/>
    <s v="United States"/>
    <s v="New York City"/>
    <x v="15"/>
    <n v="10024"/>
    <x v="3"/>
    <x v="715"/>
    <x v="1"/>
    <x v="8"/>
    <x v="707"/>
    <n v="70.367999999999995"/>
    <n v="4"/>
    <n v="0.2"/>
    <n v="26.387999999999998"/>
  </r>
  <r>
    <n v="7738"/>
    <x v="3836"/>
    <x v="3"/>
    <x v="404"/>
    <d v="2014-12-21T00:00:00"/>
    <s v="First Class"/>
    <x v="743"/>
    <s v="Alex Grayson"/>
    <x v="0"/>
    <s v="United States"/>
    <s v="Charlotte"/>
    <x v="3"/>
    <n v="28205"/>
    <x v="0"/>
    <x v="1039"/>
    <x v="1"/>
    <x v="6"/>
    <x v="1020"/>
    <n v="12.672000000000001"/>
    <n v="9"/>
    <n v="0.2"/>
    <n v="1.4255999999999993"/>
  </r>
  <r>
    <n v="7739"/>
    <x v="3837"/>
    <x v="3"/>
    <x v="245"/>
    <d v="2014-08-07T00:00:00"/>
    <s v="Standard Class"/>
    <x v="282"/>
    <s v="Jay Fein"/>
    <x v="0"/>
    <s v="United States"/>
    <s v="Baltimore"/>
    <x v="39"/>
    <n v="21215"/>
    <x v="3"/>
    <x v="831"/>
    <x v="2"/>
    <x v="7"/>
    <x v="818"/>
    <n v="89.949999999999989"/>
    <n v="5"/>
    <n v="0"/>
    <n v="43.175999999999995"/>
  </r>
  <r>
    <n v="7740"/>
    <x v="3838"/>
    <x v="2"/>
    <x v="871"/>
    <d v="2011-11-26T00:00:00"/>
    <s v="Standard Class"/>
    <x v="649"/>
    <s v="Steve Carroll"/>
    <x v="2"/>
    <s v="United States"/>
    <s v="San Francisco"/>
    <x v="1"/>
    <n v="94110"/>
    <x v="1"/>
    <x v="1128"/>
    <x v="1"/>
    <x v="10"/>
    <x v="1107"/>
    <n v="6.58"/>
    <n v="2"/>
    <n v="0"/>
    <n v="3.0267999999999997"/>
  </r>
  <r>
    <n v="7741"/>
    <x v="3838"/>
    <x v="2"/>
    <x v="871"/>
    <d v="2011-11-26T00:00:00"/>
    <s v="Standard Class"/>
    <x v="649"/>
    <s v="Steve Carroll"/>
    <x v="2"/>
    <s v="United States"/>
    <s v="San Francisco"/>
    <x v="1"/>
    <n v="94110"/>
    <x v="1"/>
    <x v="1523"/>
    <x v="2"/>
    <x v="11"/>
    <x v="1501"/>
    <n v="94.99"/>
    <n v="1"/>
    <n v="0"/>
    <n v="28.496999999999986"/>
  </r>
  <r>
    <n v="7742"/>
    <x v="3839"/>
    <x v="1"/>
    <x v="496"/>
    <d v="2012-09-26T00:00:00"/>
    <s v="Second Class"/>
    <x v="619"/>
    <s v="Carlos Meador"/>
    <x v="0"/>
    <s v="United States"/>
    <s v="Tucson"/>
    <x v="16"/>
    <n v="85705"/>
    <x v="1"/>
    <x v="1513"/>
    <x v="2"/>
    <x v="7"/>
    <x v="1491"/>
    <n v="35.119999999999997"/>
    <n v="2"/>
    <n v="0.2"/>
    <n v="13.17"/>
  </r>
  <r>
    <n v="7743"/>
    <x v="3840"/>
    <x v="3"/>
    <x v="648"/>
    <d v="2014-08-28T00:00:00"/>
    <s v="Standard Class"/>
    <x v="409"/>
    <s v="Kean Thornton"/>
    <x v="0"/>
    <s v="United States"/>
    <s v="Los Angeles"/>
    <x v="1"/>
    <n v="90036"/>
    <x v="1"/>
    <x v="988"/>
    <x v="1"/>
    <x v="10"/>
    <x v="972"/>
    <n v="25.92"/>
    <n v="4"/>
    <n v="0"/>
    <n v="12.441600000000001"/>
  </r>
  <r>
    <n v="7744"/>
    <x v="3841"/>
    <x v="0"/>
    <x v="26"/>
    <d v="2013-06-23T00:00:00"/>
    <s v="Standard Class"/>
    <x v="291"/>
    <s v="Christine Phan"/>
    <x v="1"/>
    <s v="United States"/>
    <s v="Waterbury"/>
    <x v="29"/>
    <n v="6708"/>
    <x v="3"/>
    <x v="1406"/>
    <x v="1"/>
    <x v="8"/>
    <x v="1384"/>
    <n v="7.96"/>
    <n v="2"/>
    <n v="0"/>
    <n v="3.7412000000000001"/>
  </r>
  <r>
    <n v="7745"/>
    <x v="3841"/>
    <x v="0"/>
    <x v="26"/>
    <d v="2013-06-23T00:00:00"/>
    <s v="Standard Class"/>
    <x v="291"/>
    <s v="Christine Phan"/>
    <x v="1"/>
    <s v="United States"/>
    <s v="Waterbury"/>
    <x v="29"/>
    <n v="6708"/>
    <x v="3"/>
    <x v="867"/>
    <x v="2"/>
    <x v="7"/>
    <x v="852"/>
    <n v="566.97"/>
    <n v="3"/>
    <n v="0"/>
    <n v="153.08189999999999"/>
  </r>
  <r>
    <n v="7746"/>
    <x v="3841"/>
    <x v="0"/>
    <x v="26"/>
    <d v="2013-06-23T00:00:00"/>
    <s v="Standard Class"/>
    <x v="291"/>
    <s v="Christine Phan"/>
    <x v="1"/>
    <s v="United States"/>
    <s v="Waterbury"/>
    <x v="29"/>
    <n v="6708"/>
    <x v="3"/>
    <x v="950"/>
    <x v="1"/>
    <x v="6"/>
    <x v="934"/>
    <n v="9.84"/>
    <n v="3"/>
    <n v="0"/>
    <n v="2.8535999999999988"/>
  </r>
  <r>
    <n v="7747"/>
    <x v="3842"/>
    <x v="1"/>
    <x v="546"/>
    <d v="2012-12-23T00:00:00"/>
    <s v="Standard Class"/>
    <x v="735"/>
    <s v="Eileen Kiefer"/>
    <x v="2"/>
    <s v="United States"/>
    <s v="Chicago"/>
    <x v="10"/>
    <n v="60610"/>
    <x v="2"/>
    <x v="788"/>
    <x v="2"/>
    <x v="11"/>
    <x v="778"/>
    <n v="25.488"/>
    <n v="2"/>
    <n v="0.2"/>
    <n v="4.7789999999999999"/>
  </r>
  <r>
    <n v="7748"/>
    <x v="3843"/>
    <x v="1"/>
    <x v="70"/>
    <d v="2012-06-02T00:00:00"/>
    <s v="Second Class"/>
    <x v="194"/>
    <s v="Carl Weiss"/>
    <x v="2"/>
    <s v="United States"/>
    <s v="Long Beach"/>
    <x v="15"/>
    <n v="11561"/>
    <x v="3"/>
    <x v="242"/>
    <x v="1"/>
    <x v="13"/>
    <x v="240"/>
    <n v="7.5600000000000005"/>
    <n v="6"/>
    <n v="0"/>
    <n v="0.3024"/>
  </r>
  <r>
    <n v="7749"/>
    <x v="3844"/>
    <x v="1"/>
    <x v="652"/>
    <d v="2012-06-24T00:00:00"/>
    <s v="Standard Class"/>
    <x v="168"/>
    <s v="Keith Herrera"/>
    <x v="0"/>
    <s v="United States"/>
    <s v="Arlington"/>
    <x v="17"/>
    <n v="22204"/>
    <x v="0"/>
    <x v="1492"/>
    <x v="0"/>
    <x v="5"/>
    <x v="1470"/>
    <n v="60.84"/>
    <n v="3"/>
    <n v="0"/>
    <n v="19.468799999999998"/>
  </r>
  <r>
    <n v="7750"/>
    <x v="3844"/>
    <x v="1"/>
    <x v="652"/>
    <d v="2012-06-24T00:00:00"/>
    <s v="Standard Class"/>
    <x v="168"/>
    <s v="Keith Herrera"/>
    <x v="0"/>
    <s v="United States"/>
    <s v="Arlington"/>
    <x v="17"/>
    <n v="22204"/>
    <x v="0"/>
    <x v="906"/>
    <x v="1"/>
    <x v="4"/>
    <x v="889"/>
    <n v="450.04"/>
    <n v="2"/>
    <n v="0"/>
    <n v="58.505200000000002"/>
  </r>
  <r>
    <n v="7751"/>
    <x v="3844"/>
    <x v="1"/>
    <x v="652"/>
    <d v="2012-06-24T00:00:00"/>
    <s v="Standard Class"/>
    <x v="168"/>
    <s v="Keith Herrera"/>
    <x v="0"/>
    <s v="United States"/>
    <s v="Arlington"/>
    <x v="17"/>
    <n v="22204"/>
    <x v="0"/>
    <x v="153"/>
    <x v="1"/>
    <x v="8"/>
    <x v="152"/>
    <n v="34.6"/>
    <n v="2"/>
    <n v="0"/>
    <n v="16.608000000000001"/>
  </r>
  <r>
    <n v="7752"/>
    <x v="3844"/>
    <x v="1"/>
    <x v="652"/>
    <d v="2012-06-24T00:00:00"/>
    <s v="Standard Class"/>
    <x v="168"/>
    <s v="Keith Herrera"/>
    <x v="0"/>
    <s v="United States"/>
    <s v="Arlington"/>
    <x v="17"/>
    <n v="22204"/>
    <x v="0"/>
    <x v="495"/>
    <x v="2"/>
    <x v="7"/>
    <x v="490"/>
    <n v="467.97"/>
    <n v="3"/>
    <n v="0"/>
    <n v="140.39099999999999"/>
  </r>
  <r>
    <n v="7753"/>
    <x v="3844"/>
    <x v="1"/>
    <x v="652"/>
    <d v="2012-06-24T00:00:00"/>
    <s v="Standard Class"/>
    <x v="168"/>
    <s v="Keith Herrera"/>
    <x v="0"/>
    <s v="United States"/>
    <s v="Arlington"/>
    <x v="17"/>
    <n v="22204"/>
    <x v="0"/>
    <x v="729"/>
    <x v="1"/>
    <x v="8"/>
    <x v="721"/>
    <n v="33.020000000000003"/>
    <n v="2"/>
    <n v="0"/>
    <n v="15.849600000000002"/>
  </r>
  <r>
    <n v="7754"/>
    <x v="3845"/>
    <x v="1"/>
    <x v="672"/>
    <d v="2012-12-03T00:00:00"/>
    <s v="First Class"/>
    <x v="448"/>
    <s v="Ann Blume"/>
    <x v="1"/>
    <s v="United States"/>
    <s v="Jacksonville"/>
    <x v="3"/>
    <n v="28540"/>
    <x v="0"/>
    <x v="1445"/>
    <x v="0"/>
    <x v="5"/>
    <x v="1423"/>
    <n v="17.088000000000001"/>
    <n v="2"/>
    <n v="0.2"/>
    <n v="1.0679999999999996"/>
  </r>
  <r>
    <n v="7755"/>
    <x v="3846"/>
    <x v="1"/>
    <x v="379"/>
    <d v="2012-12-23T00:00:00"/>
    <s v="Second Class"/>
    <x v="340"/>
    <s v="Adam Hart"/>
    <x v="1"/>
    <s v="United States"/>
    <s v="Columbus"/>
    <x v="24"/>
    <n v="43229"/>
    <x v="3"/>
    <x v="868"/>
    <x v="1"/>
    <x v="6"/>
    <x v="853"/>
    <n v="3.008"/>
    <n v="2"/>
    <n v="0.2"/>
    <n v="0.33839999999999981"/>
  </r>
  <r>
    <n v="7756"/>
    <x v="3847"/>
    <x v="3"/>
    <x v="701"/>
    <d v="2014-11-22T00:00:00"/>
    <s v="Standard Class"/>
    <x v="242"/>
    <s v="Clytie Kelty"/>
    <x v="0"/>
    <s v="United States"/>
    <s v="Charlotte"/>
    <x v="3"/>
    <n v="28205"/>
    <x v="0"/>
    <x v="1826"/>
    <x v="1"/>
    <x v="10"/>
    <x v="1805"/>
    <n v="268.24"/>
    <n v="7"/>
    <n v="0.2"/>
    <n v="93.883999999999986"/>
  </r>
  <r>
    <n v="7757"/>
    <x v="3847"/>
    <x v="3"/>
    <x v="701"/>
    <d v="2014-11-22T00:00:00"/>
    <s v="Standard Class"/>
    <x v="242"/>
    <s v="Clytie Kelty"/>
    <x v="0"/>
    <s v="United States"/>
    <s v="Charlotte"/>
    <x v="3"/>
    <n v="28205"/>
    <x v="0"/>
    <x v="619"/>
    <x v="2"/>
    <x v="11"/>
    <x v="614"/>
    <n v="431.16000000000008"/>
    <n v="5"/>
    <n v="0.2"/>
    <n v="107.78999999999996"/>
  </r>
  <r>
    <n v="7758"/>
    <x v="3848"/>
    <x v="3"/>
    <x v="38"/>
    <d v="2014-11-17T00:00:00"/>
    <s v="Second Class"/>
    <x v="407"/>
    <s v="Stefania Perrino"/>
    <x v="1"/>
    <s v="United States"/>
    <s v="Buffalo"/>
    <x v="15"/>
    <n v="14215"/>
    <x v="3"/>
    <x v="47"/>
    <x v="2"/>
    <x v="7"/>
    <x v="47"/>
    <n v="43.6"/>
    <n v="4"/>
    <n v="0"/>
    <n v="12.208000000000002"/>
  </r>
  <r>
    <n v="7759"/>
    <x v="3848"/>
    <x v="3"/>
    <x v="38"/>
    <d v="2014-11-17T00:00:00"/>
    <s v="Second Class"/>
    <x v="407"/>
    <s v="Stefania Perrino"/>
    <x v="1"/>
    <s v="United States"/>
    <s v="Buffalo"/>
    <x v="15"/>
    <n v="14215"/>
    <x v="3"/>
    <x v="1704"/>
    <x v="0"/>
    <x v="5"/>
    <x v="1684"/>
    <n v="154.94999999999999"/>
    <n v="3"/>
    <n v="0"/>
    <n v="30.989999999999995"/>
  </r>
  <r>
    <n v="7760"/>
    <x v="3849"/>
    <x v="0"/>
    <x v="1057"/>
    <d v="2013-10-29T00:00:00"/>
    <s v="Standard Class"/>
    <x v="687"/>
    <s v="Jennifer Patt"/>
    <x v="1"/>
    <s v="United States"/>
    <s v="Houston"/>
    <x v="5"/>
    <n v="77041"/>
    <x v="2"/>
    <x v="934"/>
    <x v="1"/>
    <x v="10"/>
    <x v="918"/>
    <n v="15.552000000000003"/>
    <n v="3"/>
    <n v="0.2"/>
    <n v="5.4432"/>
  </r>
  <r>
    <n v="7761"/>
    <x v="3850"/>
    <x v="2"/>
    <x v="776"/>
    <d v="2011-12-11T00:00:00"/>
    <s v="Standard Class"/>
    <x v="767"/>
    <s v="Barry Gonzalez"/>
    <x v="0"/>
    <s v="United States"/>
    <s v="Memphis"/>
    <x v="18"/>
    <n v="38109"/>
    <x v="0"/>
    <x v="954"/>
    <x v="1"/>
    <x v="10"/>
    <x v="938"/>
    <n v="42.207999999999998"/>
    <n v="2"/>
    <n v="0.2"/>
    <n v="13.717599999999997"/>
  </r>
  <r>
    <n v="7762"/>
    <x v="3851"/>
    <x v="3"/>
    <x v="734"/>
    <d v="2014-12-07T00:00:00"/>
    <s v="First Class"/>
    <x v="142"/>
    <s v="Clay Cheatham"/>
    <x v="0"/>
    <s v="United States"/>
    <s v="Plano"/>
    <x v="5"/>
    <n v="75023"/>
    <x v="2"/>
    <x v="1151"/>
    <x v="1"/>
    <x v="10"/>
    <x v="1130"/>
    <n v="10.368000000000002"/>
    <n v="2"/>
    <n v="0.2"/>
    <n v="3.6288"/>
  </r>
  <r>
    <n v="7763"/>
    <x v="3852"/>
    <x v="3"/>
    <x v="986"/>
    <d v="2014-09-29T00:00:00"/>
    <s v="First Class"/>
    <x v="359"/>
    <s v="Sara Luxemburg"/>
    <x v="2"/>
    <s v="United States"/>
    <s v="Salem"/>
    <x v="21"/>
    <n v="97301"/>
    <x v="1"/>
    <x v="1061"/>
    <x v="1"/>
    <x v="6"/>
    <x v="1041"/>
    <n v="2.2239999999999998"/>
    <n v="1"/>
    <n v="0.2"/>
    <n v="0.55599999999999994"/>
  </r>
  <r>
    <n v="7764"/>
    <x v="3853"/>
    <x v="1"/>
    <x v="302"/>
    <d v="2012-02-07T00:00:00"/>
    <s v="Standard Class"/>
    <x v="383"/>
    <s v="Frank Olsen"/>
    <x v="0"/>
    <s v="United States"/>
    <s v="Columbus"/>
    <x v="32"/>
    <n v="31907"/>
    <x v="0"/>
    <x v="1451"/>
    <x v="1"/>
    <x v="12"/>
    <x v="33"/>
    <n v="74.52"/>
    <n v="9"/>
    <n v="0"/>
    <n v="35.024399999999993"/>
  </r>
  <r>
    <n v="7765"/>
    <x v="3854"/>
    <x v="3"/>
    <x v="801"/>
    <d v="2014-08-13T00:00:00"/>
    <s v="Same Day"/>
    <x v="179"/>
    <s v="Brenda Bowman"/>
    <x v="1"/>
    <s v="United States"/>
    <s v="Columbia"/>
    <x v="39"/>
    <n v="21044"/>
    <x v="3"/>
    <x v="512"/>
    <x v="1"/>
    <x v="6"/>
    <x v="507"/>
    <n v="17.52"/>
    <n v="3"/>
    <n v="0"/>
    <n v="5.2559999999999993"/>
  </r>
  <r>
    <n v="7766"/>
    <x v="3854"/>
    <x v="3"/>
    <x v="801"/>
    <d v="2014-08-13T00:00:00"/>
    <s v="Same Day"/>
    <x v="179"/>
    <s v="Brenda Bowman"/>
    <x v="1"/>
    <s v="United States"/>
    <s v="Columbia"/>
    <x v="39"/>
    <n v="21044"/>
    <x v="3"/>
    <x v="406"/>
    <x v="0"/>
    <x v="1"/>
    <x v="402"/>
    <n v="1779.9"/>
    <n v="5"/>
    <n v="0"/>
    <n v="373.77899999999983"/>
  </r>
  <r>
    <n v="7767"/>
    <x v="3854"/>
    <x v="3"/>
    <x v="801"/>
    <d v="2014-08-13T00:00:00"/>
    <s v="Same Day"/>
    <x v="179"/>
    <s v="Brenda Bowman"/>
    <x v="1"/>
    <s v="United States"/>
    <s v="Columbia"/>
    <x v="39"/>
    <n v="21044"/>
    <x v="3"/>
    <x v="399"/>
    <x v="1"/>
    <x v="6"/>
    <x v="395"/>
    <n v="219.89999999999998"/>
    <n v="5"/>
    <n v="0"/>
    <n v="59.373000000000005"/>
  </r>
  <r>
    <n v="7768"/>
    <x v="3855"/>
    <x v="1"/>
    <x v="252"/>
    <d v="2012-08-26T00:00:00"/>
    <s v="First Class"/>
    <x v="157"/>
    <s v="Denny Ordway"/>
    <x v="0"/>
    <s v="United States"/>
    <s v="Portland"/>
    <x v="21"/>
    <n v="97206"/>
    <x v="1"/>
    <x v="79"/>
    <x v="1"/>
    <x v="6"/>
    <x v="79"/>
    <n v="7.1519999999999992"/>
    <n v="3"/>
    <n v="0.2"/>
    <n v="0.71520000000000028"/>
  </r>
  <r>
    <n v="7769"/>
    <x v="3856"/>
    <x v="3"/>
    <x v="105"/>
    <d v="2014-11-18T00:00:00"/>
    <s v="Standard Class"/>
    <x v="445"/>
    <s v="Larry Blacks"/>
    <x v="0"/>
    <s v="United States"/>
    <s v="Tallahassee"/>
    <x v="2"/>
    <n v="32303"/>
    <x v="0"/>
    <x v="652"/>
    <x v="1"/>
    <x v="10"/>
    <x v="646"/>
    <n v="26.720000000000002"/>
    <n v="5"/>
    <n v="0.2"/>
    <n v="9.3520000000000003"/>
  </r>
  <r>
    <n v="7770"/>
    <x v="3857"/>
    <x v="0"/>
    <x v="1147"/>
    <d v="2013-08-02T00:00:00"/>
    <s v="Same Day"/>
    <x v="131"/>
    <s v="Thomas Seio"/>
    <x v="1"/>
    <s v="United States"/>
    <s v="Riverside"/>
    <x v="1"/>
    <n v="92503"/>
    <x v="1"/>
    <x v="1148"/>
    <x v="2"/>
    <x v="7"/>
    <x v="1127"/>
    <n v="1039.7280000000001"/>
    <n v="2"/>
    <n v="0.2"/>
    <n v="90.976200000000063"/>
  </r>
  <r>
    <n v="7771"/>
    <x v="3857"/>
    <x v="0"/>
    <x v="1147"/>
    <d v="2013-08-02T00:00:00"/>
    <s v="Same Day"/>
    <x v="131"/>
    <s v="Thomas Seio"/>
    <x v="1"/>
    <s v="United States"/>
    <s v="Riverside"/>
    <x v="1"/>
    <n v="92503"/>
    <x v="1"/>
    <x v="9"/>
    <x v="1"/>
    <x v="9"/>
    <x v="9"/>
    <n v="45.96"/>
    <n v="2"/>
    <n v="0"/>
    <n v="13.787999999999997"/>
  </r>
  <r>
    <n v="7772"/>
    <x v="3858"/>
    <x v="0"/>
    <x v="881"/>
    <d v="2013-12-03T00:00:00"/>
    <s v="Standard Class"/>
    <x v="473"/>
    <s v="Cindy Stewart"/>
    <x v="0"/>
    <s v="United States"/>
    <s v="Lancaster"/>
    <x v="24"/>
    <n v="43130"/>
    <x v="3"/>
    <x v="692"/>
    <x v="1"/>
    <x v="8"/>
    <x v="685"/>
    <n v="456.58800000000008"/>
    <n v="2"/>
    <n v="0.7"/>
    <n v="-304.39200000000005"/>
  </r>
  <r>
    <n v="7773"/>
    <x v="3858"/>
    <x v="0"/>
    <x v="881"/>
    <d v="2013-12-03T00:00:00"/>
    <s v="Standard Class"/>
    <x v="473"/>
    <s v="Cindy Stewart"/>
    <x v="0"/>
    <s v="United States"/>
    <s v="Lancaster"/>
    <x v="24"/>
    <n v="43130"/>
    <x v="3"/>
    <x v="1497"/>
    <x v="2"/>
    <x v="15"/>
    <x v="1476"/>
    <n v="4499.9850000000006"/>
    <n v="5"/>
    <n v="0.7"/>
    <n v="-6599.978000000001"/>
  </r>
  <r>
    <n v="7774"/>
    <x v="3858"/>
    <x v="0"/>
    <x v="881"/>
    <d v="2013-12-03T00:00:00"/>
    <s v="Standard Class"/>
    <x v="473"/>
    <s v="Cindy Stewart"/>
    <x v="0"/>
    <s v="United States"/>
    <s v="Lancaster"/>
    <x v="24"/>
    <n v="43130"/>
    <x v="3"/>
    <x v="1827"/>
    <x v="2"/>
    <x v="11"/>
    <x v="1806"/>
    <n v="59.975999999999999"/>
    <n v="3"/>
    <n v="0.2"/>
    <n v="11.995199999999997"/>
  </r>
  <r>
    <n v="7775"/>
    <x v="3859"/>
    <x v="0"/>
    <x v="1172"/>
    <d v="2013-04-16T00:00:00"/>
    <s v="First Class"/>
    <x v="727"/>
    <s v="Susan Pistek"/>
    <x v="0"/>
    <s v="United States"/>
    <s v="San Francisco"/>
    <x v="1"/>
    <n v="94109"/>
    <x v="1"/>
    <x v="29"/>
    <x v="1"/>
    <x v="12"/>
    <x v="29"/>
    <n v="6.12"/>
    <n v="3"/>
    <n v="0"/>
    <n v="2.8763999999999994"/>
  </r>
  <r>
    <n v="7776"/>
    <x v="3860"/>
    <x v="2"/>
    <x v="422"/>
    <d v="2011-12-31T00:00:00"/>
    <s v="Standard Class"/>
    <x v="522"/>
    <s v="Cynthia Delaney"/>
    <x v="2"/>
    <s v="United States"/>
    <s v="Moreno Valley"/>
    <x v="1"/>
    <n v="92553"/>
    <x v="1"/>
    <x v="1644"/>
    <x v="1"/>
    <x v="9"/>
    <x v="33"/>
    <n v="10.98"/>
    <n v="1"/>
    <n v="0"/>
    <n v="2.9646000000000008"/>
  </r>
  <r>
    <n v="7777"/>
    <x v="3860"/>
    <x v="2"/>
    <x v="422"/>
    <d v="2011-12-31T00:00:00"/>
    <s v="Standard Class"/>
    <x v="522"/>
    <s v="Cynthia Delaney"/>
    <x v="2"/>
    <s v="United States"/>
    <s v="Moreno Valley"/>
    <x v="1"/>
    <n v="92553"/>
    <x v="1"/>
    <x v="1711"/>
    <x v="1"/>
    <x v="13"/>
    <x v="33"/>
    <n v="7.86"/>
    <n v="3"/>
    <n v="0"/>
    <n v="3.6156000000000001"/>
  </r>
  <r>
    <n v="7778"/>
    <x v="3860"/>
    <x v="2"/>
    <x v="422"/>
    <d v="2011-12-31T00:00:00"/>
    <s v="Standard Class"/>
    <x v="522"/>
    <s v="Cynthia Delaney"/>
    <x v="2"/>
    <s v="United States"/>
    <s v="Moreno Valley"/>
    <x v="1"/>
    <n v="92553"/>
    <x v="1"/>
    <x v="456"/>
    <x v="1"/>
    <x v="4"/>
    <x v="452"/>
    <n v="51.449999999999996"/>
    <n v="3"/>
    <n v="0"/>
    <n v="13.891499999999999"/>
  </r>
  <r>
    <n v="7779"/>
    <x v="3860"/>
    <x v="2"/>
    <x v="422"/>
    <d v="2011-12-31T00:00:00"/>
    <s v="Standard Class"/>
    <x v="522"/>
    <s v="Cynthia Delaney"/>
    <x v="2"/>
    <s v="United States"/>
    <s v="Moreno Valley"/>
    <x v="1"/>
    <n v="92553"/>
    <x v="1"/>
    <x v="1087"/>
    <x v="1"/>
    <x v="8"/>
    <x v="1068"/>
    <n v="37.055999999999997"/>
    <n v="3"/>
    <n v="0.2"/>
    <n v="13.896000000000001"/>
  </r>
  <r>
    <n v="7780"/>
    <x v="3861"/>
    <x v="0"/>
    <x v="724"/>
    <d v="2013-04-23T00:00:00"/>
    <s v="Standard Class"/>
    <x v="167"/>
    <s v="Roy Französisch"/>
    <x v="0"/>
    <s v="United States"/>
    <s v="Chesapeake"/>
    <x v="17"/>
    <n v="23320"/>
    <x v="0"/>
    <x v="473"/>
    <x v="1"/>
    <x v="9"/>
    <x v="469"/>
    <n v="203.92"/>
    <n v="4"/>
    <n v="0"/>
    <n v="55.058400000000006"/>
  </r>
  <r>
    <n v="7781"/>
    <x v="3861"/>
    <x v="0"/>
    <x v="724"/>
    <d v="2013-04-23T00:00:00"/>
    <s v="Standard Class"/>
    <x v="167"/>
    <s v="Roy Französisch"/>
    <x v="0"/>
    <s v="United States"/>
    <s v="Chesapeake"/>
    <x v="17"/>
    <n v="23320"/>
    <x v="0"/>
    <x v="1179"/>
    <x v="2"/>
    <x v="7"/>
    <x v="1156"/>
    <n v="29.56"/>
    <n v="4"/>
    <n v="0"/>
    <n v="7.9812000000000012"/>
  </r>
  <r>
    <n v="7782"/>
    <x v="3862"/>
    <x v="1"/>
    <x v="936"/>
    <d v="2012-03-12T00:00:00"/>
    <s v="Standard Class"/>
    <x v="383"/>
    <s v="Frank Olsen"/>
    <x v="0"/>
    <s v="United States"/>
    <s v="Chicago"/>
    <x v="10"/>
    <n v="60623"/>
    <x v="2"/>
    <x v="276"/>
    <x v="1"/>
    <x v="8"/>
    <x v="273"/>
    <n v="8.5679999999999978"/>
    <n v="3"/>
    <n v="0.8"/>
    <n v="-14.5656"/>
  </r>
  <r>
    <n v="7783"/>
    <x v="3863"/>
    <x v="0"/>
    <x v="254"/>
    <d v="2013-11-07T00:00:00"/>
    <s v="Second Class"/>
    <x v="45"/>
    <s v="Elpida Rittenbach"/>
    <x v="1"/>
    <s v="United States"/>
    <s v="Charlotte"/>
    <x v="3"/>
    <n v="28205"/>
    <x v="0"/>
    <x v="86"/>
    <x v="1"/>
    <x v="4"/>
    <x v="86"/>
    <n v="45.248000000000005"/>
    <n v="2"/>
    <n v="0.2"/>
    <n v="3.9591999999999992"/>
  </r>
  <r>
    <n v="7784"/>
    <x v="3863"/>
    <x v="0"/>
    <x v="254"/>
    <d v="2013-11-07T00:00:00"/>
    <s v="Second Class"/>
    <x v="45"/>
    <s v="Elpida Rittenbach"/>
    <x v="1"/>
    <s v="United States"/>
    <s v="Charlotte"/>
    <x v="3"/>
    <n v="28205"/>
    <x v="0"/>
    <x v="277"/>
    <x v="0"/>
    <x v="3"/>
    <x v="274"/>
    <n v="876.30000000000007"/>
    <n v="10"/>
    <n v="0.4"/>
    <n v="-292.10000000000014"/>
  </r>
  <r>
    <n v="7785"/>
    <x v="3863"/>
    <x v="0"/>
    <x v="254"/>
    <d v="2013-11-07T00:00:00"/>
    <s v="Second Class"/>
    <x v="45"/>
    <s v="Elpida Rittenbach"/>
    <x v="1"/>
    <s v="United States"/>
    <s v="Charlotte"/>
    <x v="3"/>
    <n v="28205"/>
    <x v="0"/>
    <x v="413"/>
    <x v="1"/>
    <x v="14"/>
    <x v="408"/>
    <n v="185.376"/>
    <n v="2"/>
    <n v="0.2"/>
    <n v="-34.758000000000017"/>
  </r>
  <r>
    <n v="7786"/>
    <x v="3864"/>
    <x v="2"/>
    <x v="503"/>
    <d v="2011-12-06T00:00:00"/>
    <s v="Standard Class"/>
    <x v="171"/>
    <s v="Philip Brown"/>
    <x v="0"/>
    <s v="United States"/>
    <s v="New York City"/>
    <x v="15"/>
    <n v="10009"/>
    <x v="3"/>
    <x v="49"/>
    <x v="1"/>
    <x v="2"/>
    <x v="49"/>
    <n v="25.06"/>
    <n v="2"/>
    <n v="0"/>
    <n v="11.778199999999998"/>
  </r>
  <r>
    <n v="7787"/>
    <x v="3865"/>
    <x v="0"/>
    <x v="624"/>
    <d v="2013-05-21T00:00:00"/>
    <s v="First Class"/>
    <x v="560"/>
    <s v="Luke Weiss"/>
    <x v="0"/>
    <s v="United States"/>
    <s v="Chicago"/>
    <x v="10"/>
    <n v="60653"/>
    <x v="2"/>
    <x v="1784"/>
    <x v="1"/>
    <x v="8"/>
    <x v="1765"/>
    <n v="2.8899999999999992"/>
    <n v="1"/>
    <n v="0.8"/>
    <n v="-4.7685000000000013"/>
  </r>
  <r>
    <n v="7788"/>
    <x v="3865"/>
    <x v="0"/>
    <x v="624"/>
    <d v="2013-05-21T00:00:00"/>
    <s v="First Class"/>
    <x v="560"/>
    <s v="Luke Weiss"/>
    <x v="0"/>
    <s v="United States"/>
    <s v="Chicago"/>
    <x v="10"/>
    <n v="60653"/>
    <x v="2"/>
    <x v="1321"/>
    <x v="1"/>
    <x v="13"/>
    <x v="1298"/>
    <n v="7.8960000000000008"/>
    <n v="3"/>
    <n v="0.2"/>
    <n v="2.4674999999999994"/>
  </r>
  <r>
    <n v="7789"/>
    <x v="3865"/>
    <x v="0"/>
    <x v="624"/>
    <d v="2013-05-21T00:00:00"/>
    <s v="First Class"/>
    <x v="560"/>
    <s v="Luke Weiss"/>
    <x v="0"/>
    <s v="United States"/>
    <s v="Chicago"/>
    <x v="10"/>
    <n v="60653"/>
    <x v="2"/>
    <x v="1155"/>
    <x v="0"/>
    <x v="5"/>
    <x v="1134"/>
    <n v="22.608000000000001"/>
    <n v="3"/>
    <n v="0.6"/>
    <n v="-10.173599999999997"/>
  </r>
  <r>
    <n v="7790"/>
    <x v="3865"/>
    <x v="0"/>
    <x v="624"/>
    <d v="2013-05-21T00:00:00"/>
    <s v="First Class"/>
    <x v="560"/>
    <s v="Luke Weiss"/>
    <x v="0"/>
    <s v="United States"/>
    <s v="Chicago"/>
    <x v="10"/>
    <n v="60653"/>
    <x v="2"/>
    <x v="1446"/>
    <x v="1"/>
    <x v="10"/>
    <x v="1424"/>
    <n v="30.527999999999999"/>
    <n v="8"/>
    <n v="0.2"/>
    <n v="9.5399999999999974"/>
  </r>
  <r>
    <n v="7791"/>
    <x v="3866"/>
    <x v="3"/>
    <x v="20"/>
    <d v="2014-09-20T00:00:00"/>
    <s v="Same Day"/>
    <x v="435"/>
    <s v="Frank Gastineau"/>
    <x v="2"/>
    <s v="United States"/>
    <s v="Philadelphia"/>
    <x v="9"/>
    <n v="19120"/>
    <x v="3"/>
    <x v="636"/>
    <x v="1"/>
    <x v="8"/>
    <x v="630"/>
    <n v="4.8420000000000005"/>
    <n v="3"/>
    <n v="0.7"/>
    <n v="-3.3893999999999984"/>
  </r>
  <r>
    <n v="7792"/>
    <x v="3867"/>
    <x v="0"/>
    <x v="1054"/>
    <d v="2013-12-25T00:00:00"/>
    <s v="Standard Class"/>
    <x v="771"/>
    <s v="Barry Pond"/>
    <x v="1"/>
    <s v="United States"/>
    <s v="Chicago"/>
    <x v="10"/>
    <n v="60623"/>
    <x v="2"/>
    <x v="751"/>
    <x v="1"/>
    <x v="8"/>
    <x v="742"/>
    <n v="1.7999999999999996"/>
    <n v="5"/>
    <n v="0.8"/>
    <n v="-2.8800000000000008"/>
  </r>
  <r>
    <n v="7793"/>
    <x v="3868"/>
    <x v="3"/>
    <x v="386"/>
    <d v="2014-10-16T00:00:00"/>
    <s v="First Class"/>
    <x v="133"/>
    <s v="Sung Pak"/>
    <x v="1"/>
    <s v="United States"/>
    <s v="Dallas"/>
    <x v="5"/>
    <n v="75217"/>
    <x v="2"/>
    <x v="606"/>
    <x v="2"/>
    <x v="11"/>
    <x v="601"/>
    <n v="39.984000000000002"/>
    <n v="2"/>
    <n v="0.2"/>
    <n v="-1.4994000000000067"/>
  </r>
  <r>
    <n v="7794"/>
    <x v="3869"/>
    <x v="1"/>
    <x v="295"/>
    <d v="2012-12-15T00:00:00"/>
    <s v="Second Class"/>
    <x v="63"/>
    <s v="Jonathan Doherty"/>
    <x v="1"/>
    <s v="United States"/>
    <s v="Las Vegas"/>
    <x v="33"/>
    <n v="89115"/>
    <x v="1"/>
    <x v="329"/>
    <x v="1"/>
    <x v="10"/>
    <x v="325"/>
    <n v="32.400000000000006"/>
    <n v="5"/>
    <n v="0"/>
    <n v="15.876000000000001"/>
  </r>
  <r>
    <n v="7795"/>
    <x v="3869"/>
    <x v="1"/>
    <x v="295"/>
    <d v="2012-12-15T00:00:00"/>
    <s v="Second Class"/>
    <x v="63"/>
    <s v="Jonathan Doherty"/>
    <x v="1"/>
    <s v="United States"/>
    <s v="Las Vegas"/>
    <x v="33"/>
    <n v="89115"/>
    <x v="1"/>
    <x v="126"/>
    <x v="1"/>
    <x v="10"/>
    <x v="127"/>
    <n v="97.88"/>
    <n v="2"/>
    <n v="0"/>
    <n v="48.94"/>
  </r>
  <r>
    <n v="7796"/>
    <x v="3870"/>
    <x v="1"/>
    <x v="984"/>
    <d v="2012-07-18T00:00:00"/>
    <s v="Standard Class"/>
    <x v="248"/>
    <s v="Fred McMath"/>
    <x v="0"/>
    <s v="United States"/>
    <s v="Amarillo"/>
    <x v="5"/>
    <n v="79109"/>
    <x v="2"/>
    <x v="1485"/>
    <x v="2"/>
    <x v="7"/>
    <x v="1463"/>
    <n v="307.16800000000001"/>
    <n v="4"/>
    <n v="0.2"/>
    <n v="30.716800000000006"/>
  </r>
  <r>
    <n v="7797"/>
    <x v="3871"/>
    <x v="1"/>
    <x v="653"/>
    <d v="2012-10-06T00:00:00"/>
    <s v="Standard Class"/>
    <x v="172"/>
    <s v="Michael Paige"/>
    <x v="1"/>
    <s v="United States"/>
    <s v="Middletown"/>
    <x v="29"/>
    <n v="6457"/>
    <x v="3"/>
    <x v="61"/>
    <x v="1"/>
    <x v="8"/>
    <x v="61"/>
    <n v="26.9"/>
    <n v="5"/>
    <n v="0"/>
    <n v="13.181000000000001"/>
  </r>
  <r>
    <n v="7798"/>
    <x v="3872"/>
    <x v="3"/>
    <x v="668"/>
    <d v="2014-03-28T00:00:00"/>
    <s v="First Class"/>
    <x v="403"/>
    <s v="Harold Ryan"/>
    <x v="1"/>
    <s v="United States"/>
    <s v="New York City"/>
    <x v="15"/>
    <n v="10035"/>
    <x v="3"/>
    <x v="1358"/>
    <x v="1"/>
    <x v="12"/>
    <x v="1335"/>
    <n v="47.01"/>
    <n v="3"/>
    <n v="0"/>
    <n v="22.094699999999996"/>
  </r>
  <r>
    <n v="7799"/>
    <x v="3872"/>
    <x v="3"/>
    <x v="668"/>
    <d v="2014-03-28T00:00:00"/>
    <s v="First Class"/>
    <x v="403"/>
    <s v="Harold Ryan"/>
    <x v="1"/>
    <s v="United States"/>
    <s v="New York City"/>
    <x v="15"/>
    <n v="10035"/>
    <x v="3"/>
    <x v="1147"/>
    <x v="2"/>
    <x v="7"/>
    <x v="1126"/>
    <n v="469.99"/>
    <n v="1"/>
    <n v="0"/>
    <n v="136.29709999999994"/>
  </r>
  <r>
    <n v="7800"/>
    <x v="3872"/>
    <x v="3"/>
    <x v="668"/>
    <d v="2014-03-28T00:00:00"/>
    <s v="First Class"/>
    <x v="403"/>
    <s v="Harold Ryan"/>
    <x v="1"/>
    <s v="United States"/>
    <s v="New York City"/>
    <x v="15"/>
    <n v="10035"/>
    <x v="3"/>
    <x v="389"/>
    <x v="0"/>
    <x v="1"/>
    <x v="385"/>
    <n v="207.84600000000003"/>
    <n v="3"/>
    <n v="0.1"/>
    <n v="2.3093999999999895"/>
  </r>
  <r>
    <n v="7801"/>
    <x v="3873"/>
    <x v="3"/>
    <x v="702"/>
    <d v="2014-06-07T00:00:00"/>
    <s v="Standard Class"/>
    <x v="768"/>
    <s v="Barry Weirich"/>
    <x v="0"/>
    <s v="United States"/>
    <s v="Philadelphia"/>
    <x v="9"/>
    <n v="19120"/>
    <x v="3"/>
    <x v="273"/>
    <x v="1"/>
    <x v="4"/>
    <x v="270"/>
    <n v="324.74400000000003"/>
    <n v="3"/>
    <n v="0.2"/>
    <n v="-77.126699999999971"/>
  </r>
  <r>
    <n v="7802"/>
    <x v="3874"/>
    <x v="2"/>
    <x v="977"/>
    <d v="2011-03-29T00:00:00"/>
    <s v="Second Class"/>
    <x v="384"/>
    <s v="Maurice Satty"/>
    <x v="0"/>
    <s v="United States"/>
    <s v="Fresno"/>
    <x v="1"/>
    <n v="93727"/>
    <x v="1"/>
    <x v="1702"/>
    <x v="0"/>
    <x v="5"/>
    <x v="1682"/>
    <n v="40.479999999999997"/>
    <n v="2"/>
    <n v="0"/>
    <n v="14.572799999999997"/>
  </r>
  <r>
    <n v="7803"/>
    <x v="3875"/>
    <x v="1"/>
    <x v="357"/>
    <d v="2012-09-26T00:00:00"/>
    <s v="Standard Class"/>
    <x v="319"/>
    <s v="Sanjit Jacobs"/>
    <x v="2"/>
    <s v="United States"/>
    <s v="Franklin"/>
    <x v="18"/>
    <n v="37064"/>
    <x v="0"/>
    <x v="1171"/>
    <x v="1"/>
    <x v="2"/>
    <x v="1148"/>
    <n v="12"/>
    <n v="4"/>
    <n v="0.2"/>
    <n v="4.1999999999999993"/>
  </r>
  <r>
    <n v="7804"/>
    <x v="3875"/>
    <x v="1"/>
    <x v="357"/>
    <d v="2012-09-26T00:00:00"/>
    <s v="Standard Class"/>
    <x v="319"/>
    <s v="Sanjit Jacobs"/>
    <x v="2"/>
    <s v="United States"/>
    <s v="Franklin"/>
    <x v="18"/>
    <n v="37064"/>
    <x v="0"/>
    <x v="906"/>
    <x v="1"/>
    <x v="4"/>
    <x v="889"/>
    <n v="720.06400000000008"/>
    <n v="4"/>
    <n v="0.2"/>
    <n v="-63.005600000000015"/>
  </r>
  <r>
    <n v="7805"/>
    <x v="3875"/>
    <x v="1"/>
    <x v="357"/>
    <d v="2012-09-26T00:00:00"/>
    <s v="Standard Class"/>
    <x v="319"/>
    <s v="Sanjit Jacobs"/>
    <x v="2"/>
    <s v="United States"/>
    <s v="Franklin"/>
    <x v="18"/>
    <n v="37064"/>
    <x v="0"/>
    <x v="967"/>
    <x v="1"/>
    <x v="4"/>
    <x v="951"/>
    <n v="25.424000000000003"/>
    <n v="1"/>
    <n v="0.2"/>
    <n v="-4.7670000000000021"/>
  </r>
  <r>
    <n v="7806"/>
    <x v="3875"/>
    <x v="1"/>
    <x v="357"/>
    <d v="2012-09-26T00:00:00"/>
    <s v="Standard Class"/>
    <x v="319"/>
    <s v="Sanjit Jacobs"/>
    <x v="2"/>
    <s v="United States"/>
    <s v="Franklin"/>
    <x v="18"/>
    <n v="37064"/>
    <x v="0"/>
    <x v="1039"/>
    <x v="1"/>
    <x v="6"/>
    <x v="1020"/>
    <n v="2.8160000000000003"/>
    <n v="2"/>
    <n v="0.2"/>
    <n v="0.31679999999999986"/>
  </r>
  <r>
    <n v="7807"/>
    <x v="3875"/>
    <x v="1"/>
    <x v="357"/>
    <d v="2012-09-26T00:00:00"/>
    <s v="Standard Class"/>
    <x v="319"/>
    <s v="Sanjit Jacobs"/>
    <x v="2"/>
    <s v="United States"/>
    <s v="Franklin"/>
    <x v="18"/>
    <n v="37064"/>
    <x v="0"/>
    <x v="961"/>
    <x v="1"/>
    <x v="8"/>
    <x v="945"/>
    <n v="3.2040000000000002"/>
    <n v="2"/>
    <n v="0.7"/>
    <n v="-2.5631999999999993"/>
  </r>
  <r>
    <n v="7808"/>
    <x v="3876"/>
    <x v="0"/>
    <x v="1134"/>
    <d v="2013-01-13T00:00:00"/>
    <s v="Standard Class"/>
    <x v="745"/>
    <s v="Vivek Sundaresam"/>
    <x v="0"/>
    <s v="United States"/>
    <s v="Raleigh"/>
    <x v="3"/>
    <n v="27604"/>
    <x v="0"/>
    <x v="908"/>
    <x v="1"/>
    <x v="8"/>
    <x v="891"/>
    <n v="30.828000000000007"/>
    <n v="7"/>
    <n v="0.7"/>
    <n v="-24.662400000000005"/>
  </r>
  <r>
    <n v="7809"/>
    <x v="3876"/>
    <x v="0"/>
    <x v="1134"/>
    <d v="2013-01-13T00:00:00"/>
    <s v="Standard Class"/>
    <x v="745"/>
    <s v="Vivek Sundaresam"/>
    <x v="0"/>
    <s v="United States"/>
    <s v="Raleigh"/>
    <x v="3"/>
    <n v="27604"/>
    <x v="0"/>
    <x v="1041"/>
    <x v="1"/>
    <x v="6"/>
    <x v="1021"/>
    <n v="47.616"/>
    <n v="3"/>
    <n v="0.2"/>
    <n v="5.9519999999999946"/>
  </r>
  <r>
    <n v="7810"/>
    <x v="3876"/>
    <x v="0"/>
    <x v="1134"/>
    <d v="2013-01-13T00:00:00"/>
    <s v="Standard Class"/>
    <x v="745"/>
    <s v="Vivek Sundaresam"/>
    <x v="0"/>
    <s v="United States"/>
    <s v="Raleigh"/>
    <x v="3"/>
    <n v="27604"/>
    <x v="0"/>
    <x v="1787"/>
    <x v="2"/>
    <x v="7"/>
    <x v="1768"/>
    <n v="108.78399999999999"/>
    <n v="2"/>
    <n v="0.2"/>
    <n v="10.878399999999999"/>
  </r>
  <r>
    <n v="7811"/>
    <x v="3877"/>
    <x v="0"/>
    <x v="1173"/>
    <d v="2013-02-15T00:00:00"/>
    <s v="First Class"/>
    <x v="54"/>
    <s v="Dave Kipp"/>
    <x v="0"/>
    <s v="United States"/>
    <s v="Clinton"/>
    <x v="39"/>
    <n v="20735"/>
    <x v="3"/>
    <x v="1446"/>
    <x v="1"/>
    <x v="10"/>
    <x v="1424"/>
    <n v="4.7699999999999996"/>
    <n v="1"/>
    <n v="0"/>
    <n v="2.1464999999999996"/>
  </r>
  <r>
    <n v="7812"/>
    <x v="3877"/>
    <x v="0"/>
    <x v="1173"/>
    <d v="2013-02-15T00:00:00"/>
    <s v="First Class"/>
    <x v="54"/>
    <s v="Dave Kipp"/>
    <x v="0"/>
    <s v="United States"/>
    <s v="Clinton"/>
    <x v="39"/>
    <n v="20735"/>
    <x v="3"/>
    <x v="1596"/>
    <x v="1"/>
    <x v="6"/>
    <x v="1579"/>
    <n v="7.98"/>
    <n v="3"/>
    <n v="0"/>
    <n v="2.0747999999999998"/>
  </r>
  <r>
    <n v="7813"/>
    <x v="3877"/>
    <x v="0"/>
    <x v="1173"/>
    <d v="2013-02-15T00:00:00"/>
    <s v="First Class"/>
    <x v="54"/>
    <s v="Dave Kipp"/>
    <x v="0"/>
    <s v="United States"/>
    <s v="Clinton"/>
    <x v="39"/>
    <n v="20735"/>
    <x v="3"/>
    <x v="736"/>
    <x v="0"/>
    <x v="3"/>
    <x v="728"/>
    <n v="550.43100000000004"/>
    <n v="3"/>
    <n v="0.3"/>
    <n v="-47.179800000000029"/>
  </r>
  <r>
    <n v="7814"/>
    <x v="3877"/>
    <x v="0"/>
    <x v="1173"/>
    <d v="2013-02-15T00:00:00"/>
    <s v="First Class"/>
    <x v="54"/>
    <s v="Dave Kipp"/>
    <x v="0"/>
    <s v="United States"/>
    <s v="Clinton"/>
    <x v="39"/>
    <n v="20735"/>
    <x v="3"/>
    <x v="247"/>
    <x v="0"/>
    <x v="5"/>
    <x v="245"/>
    <n v="10.56"/>
    <n v="6"/>
    <n v="0"/>
    <n v="4.6464000000000008"/>
  </r>
  <r>
    <n v="7815"/>
    <x v="3878"/>
    <x v="3"/>
    <x v="110"/>
    <d v="2014-06-11T00:00:00"/>
    <s v="First Class"/>
    <x v="67"/>
    <s v="Maureen Gastineau"/>
    <x v="2"/>
    <s v="United States"/>
    <s v="Los Angeles"/>
    <x v="1"/>
    <n v="90049"/>
    <x v="1"/>
    <x v="26"/>
    <x v="0"/>
    <x v="0"/>
    <x v="26"/>
    <n v="1497.6659999999999"/>
    <n v="2"/>
    <n v="0.15"/>
    <n v="140.95680000000004"/>
  </r>
  <r>
    <n v="7816"/>
    <x v="3878"/>
    <x v="3"/>
    <x v="110"/>
    <d v="2014-06-11T00:00:00"/>
    <s v="First Class"/>
    <x v="67"/>
    <s v="Maureen Gastineau"/>
    <x v="2"/>
    <s v="United States"/>
    <s v="Los Angeles"/>
    <x v="1"/>
    <n v="90049"/>
    <x v="1"/>
    <x v="850"/>
    <x v="2"/>
    <x v="7"/>
    <x v="835"/>
    <n v="17.52"/>
    <n v="2"/>
    <n v="0.2"/>
    <n v="-3.5040000000000022"/>
  </r>
  <r>
    <n v="7817"/>
    <x v="3879"/>
    <x v="0"/>
    <x v="147"/>
    <d v="2013-10-27T00:00:00"/>
    <s v="Second Class"/>
    <x v="503"/>
    <s v="Dennis Pardue"/>
    <x v="2"/>
    <s v="United States"/>
    <s v="North Las Vegas"/>
    <x v="33"/>
    <n v="89031"/>
    <x v="1"/>
    <x v="978"/>
    <x v="1"/>
    <x v="6"/>
    <x v="962"/>
    <n v="113.22"/>
    <n v="3"/>
    <n v="0"/>
    <n v="29.437200000000001"/>
  </r>
  <r>
    <n v="7818"/>
    <x v="3879"/>
    <x v="0"/>
    <x v="147"/>
    <d v="2013-10-27T00:00:00"/>
    <s v="Second Class"/>
    <x v="503"/>
    <s v="Dennis Pardue"/>
    <x v="2"/>
    <s v="United States"/>
    <s v="North Las Vegas"/>
    <x v="33"/>
    <n v="89031"/>
    <x v="1"/>
    <x v="1776"/>
    <x v="1"/>
    <x v="10"/>
    <x v="1757"/>
    <n v="35.880000000000003"/>
    <n v="6"/>
    <n v="0"/>
    <n v="17.581200000000003"/>
  </r>
  <r>
    <n v="7819"/>
    <x v="3879"/>
    <x v="0"/>
    <x v="147"/>
    <d v="2013-10-27T00:00:00"/>
    <s v="Second Class"/>
    <x v="503"/>
    <s v="Dennis Pardue"/>
    <x v="2"/>
    <s v="United States"/>
    <s v="North Las Vegas"/>
    <x v="33"/>
    <n v="89031"/>
    <x v="1"/>
    <x v="1625"/>
    <x v="1"/>
    <x v="8"/>
    <x v="1606"/>
    <n v="4535.9760000000006"/>
    <n v="3"/>
    <n v="0.2"/>
    <n v="1644.2912999999999"/>
  </r>
  <r>
    <n v="7820"/>
    <x v="3880"/>
    <x v="3"/>
    <x v="795"/>
    <d v="2014-01-31T00:00:00"/>
    <s v="Standard Class"/>
    <x v="170"/>
    <s v="Caroline Jumper"/>
    <x v="0"/>
    <s v="United States"/>
    <s v="San Francisco"/>
    <x v="1"/>
    <n v="94109"/>
    <x v="1"/>
    <x v="1084"/>
    <x v="1"/>
    <x v="13"/>
    <x v="1065"/>
    <n v="11.84"/>
    <n v="8"/>
    <n v="0"/>
    <n v="5.6831999999999994"/>
  </r>
  <r>
    <n v="7821"/>
    <x v="3881"/>
    <x v="3"/>
    <x v="166"/>
    <d v="2014-12-11T00:00:00"/>
    <s v="Second Class"/>
    <x v="194"/>
    <s v="Carl Weiss"/>
    <x v="2"/>
    <s v="United States"/>
    <s v="Cranston"/>
    <x v="34"/>
    <n v="2920"/>
    <x v="3"/>
    <x v="595"/>
    <x v="1"/>
    <x v="4"/>
    <x v="590"/>
    <n v="592.74"/>
    <n v="6"/>
    <n v="0"/>
    <n v="160.03979999999999"/>
  </r>
  <r>
    <n v="7822"/>
    <x v="3882"/>
    <x v="0"/>
    <x v="147"/>
    <d v="2013-10-25T00:00:00"/>
    <s v="Second Class"/>
    <x v="543"/>
    <s v="Giulietta Weimer"/>
    <x v="0"/>
    <s v="United States"/>
    <s v="Jackson"/>
    <x v="18"/>
    <n v="38301"/>
    <x v="0"/>
    <x v="1018"/>
    <x v="1"/>
    <x v="4"/>
    <x v="1510"/>
    <n v="111.67200000000001"/>
    <n v="9"/>
    <n v="0.2"/>
    <n v="6.9794999999999909"/>
  </r>
  <r>
    <n v="7823"/>
    <x v="3883"/>
    <x v="2"/>
    <x v="86"/>
    <d v="2011-09-01T00:00:00"/>
    <s v="Standard Class"/>
    <x v="452"/>
    <s v="Paul Prost"/>
    <x v="2"/>
    <s v="United States"/>
    <s v="Newark"/>
    <x v="13"/>
    <n v="19711"/>
    <x v="3"/>
    <x v="1007"/>
    <x v="1"/>
    <x v="6"/>
    <x v="990"/>
    <n v="8.64"/>
    <n v="3"/>
    <n v="0"/>
    <n v="2.5055999999999998"/>
  </r>
  <r>
    <n v="7824"/>
    <x v="3883"/>
    <x v="2"/>
    <x v="86"/>
    <d v="2011-09-01T00:00:00"/>
    <s v="Standard Class"/>
    <x v="452"/>
    <s v="Paul Prost"/>
    <x v="2"/>
    <s v="United States"/>
    <s v="Newark"/>
    <x v="13"/>
    <n v="19711"/>
    <x v="3"/>
    <x v="1233"/>
    <x v="2"/>
    <x v="11"/>
    <x v="1207"/>
    <n v="149.97"/>
    <n v="3"/>
    <n v="0"/>
    <n v="52.489499999999992"/>
  </r>
  <r>
    <n v="7825"/>
    <x v="3884"/>
    <x v="2"/>
    <x v="1174"/>
    <d v="2011-05-23T00:00:00"/>
    <s v="Standard Class"/>
    <x v="463"/>
    <s v="Pauline Webber"/>
    <x v="1"/>
    <s v="United States"/>
    <s v="Los Angeles"/>
    <x v="1"/>
    <n v="90036"/>
    <x v="1"/>
    <x v="1340"/>
    <x v="0"/>
    <x v="1"/>
    <x v="1316"/>
    <n v="232.88"/>
    <n v="5"/>
    <n v="0.2"/>
    <n v="17.466000000000008"/>
  </r>
  <r>
    <n v="7826"/>
    <x v="3885"/>
    <x v="1"/>
    <x v="302"/>
    <d v="2012-02-07T00:00:00"/>
    <s v="Standard Class"/>
    <x v="463"/>
    <s v="Pauline Webber"/>
    <x v="1"/>
    <s v="United States"/>
    <s v="Rome"/>
    <x v="15"/>
    <n v="13440"/>
    <x v="3"/>
    <x v="38"/>
    <x v="0"/>
    <x v="1"/>
    <x v="38"/>
    <n v="90.882000000000005"/>
    <n v="1"/>
    <n v="0.1"/>
    <n v="15.147000000000004"/>
  </r>
  <r>
    <n v="7827"/>
    <x v="3886"/>
    <x v="3"/>
    <x v="1108"/>
    <d v="2014-11-06T00:00:00"/>
    <s v="Standard Class"/>
    <x v="388"/>
    <s v="Craig Yedwab"/>
    <x v="1"/>
    <s v="United States"/>
    <s v="Chicago"/>
    <x v="10"/>
    <n v="60610"/>
    <x v="2"/>
    <x v="559"/>
    <x v="2"/>
    <x v="7"/>
    <x v="553"/>
    <n v="508.76800000000003"/>
    <n v="4"/>
    <n v="0.2"/>
    <n v="38.157600000000002"/>
  </r>
  <r>
    <n v="7828"/>
    <x v="3886"/>
    <x v="3"/>
    <x v="1108"/>
    <d v="2014-11-06T00:00:00"/>
    <s v="Standard Class"/>
    <x v="388"/>
    <s v="Craig Yedwab"/>
    <x v="1"/>
    <s v="United States"/>
    <s v="Chicago"/>
    <x v="10"/>
    <n v="60610"/>
    <x v="2"/>
    <x v="318"/>
    <x v="1"/>
    <x v="12"/>
    <x v="315"/>
    <n v="9.9120000000000008"/>
    <n v="3"/>
    <n v="0.2"/>
    <n v="3.2213999999999996"/>
  </r>
  <r>
    <n v="7829"/>
    <x v="3887"/>
    <x v="1"/>
    <x v="33"/>
    <d v="2012-05-01T00:00:00"/>
    <s v="Standard Class"/>
    <x v="308"/>
    <s v="Bart Watters"/>
    <x v="1"/>
    <s v="United States"/>
    <s v="San Diego"/>
    <x v="1"/>
    <n v="92105"/>
    <x v="1"/>
    <x v="1391"/>
    <x v="0"/>
    <x v="1"/>
    <x v="1368"/>
    <n v="63.936000000000007"/>
    <n v="3"/>
    <n v="0.2"/>
    <n v="6.3935999999999957"/>
  </r>
  <r>
    <n v="7830"/>
    <x v="3887"/>
    <x v="1"/>
    <x v="33"/>
    <d v="2012-05-01T00:00:00"/>
    <s v="Standard Class"/>
    <x v="308"/>
    <s v="Bart Watters"/>
    <x v="1"/>
    <s v="United States"/>
    <s v="San Diego"/>
    <x v="1"/>
    <n v="92105"/>
    <x v="1"/>
    <x v="397"/>
    <x v="1"/>
    <x v="6"/>
    <x v="393"/>
    <n v="59.519999999999996"/>
    <n v="3"/>
    <n v="0"/>
    <n v="15.475200000000001"/>
  </r>
  <r>
    <n v="7831"/>
    <x v="3887"/>
    <x v="1"/>
    <x v="33"/>
    <d v="2012-05-01T00:00:00"/>
    <s v="Standard Class"/>
    <x v="308"/>
    <s v="Bart Watters"/>
    <x v="1"/>
    <s v="United States"/>
    <s v="San Diego"/>
    <x v="1"/>
    <n v="92105"/>
    <x v="1"/>
    <x v="1765"/>
    <x v="2"/>
    <x v="7"/>
    <x v="1745"/>
    <n v="311.97600000000006"/>
    <n v="3"/>
    <n v="0.2"/>
    <n v="38.996999999999986"/>
  </r>
  <r>
    <n v="7832"/>
    <x v="3887"/>
    <x v="1"/>
    <x v="33"/>
    <d v="2012-05-01T00:00:00"/>
    <s v="Standard Class"/>
    <x v="308"/>
    <s v="Bart Watters"/>
    <x v="1"/>
    <s v="United States"/>
    <s v="San Diego"/>
    <x v="1"/>
    <n v="92105"/>
    <x v="1"/>
    <x v="301"/>
    <x v="1"/>
    <x v="8"/>
    <x v="298"/>
    <n v="50.352000000000004"/>
    <n v="3"/>
    <n v="0.2"/>
    <n v="17.623199999999997"/>
  </r>
  <r>
    <n v="7833"/>
    <x v="3888"/>
    <x v="0"/>
    <x v="195"/>
    <d v="2013-05-14T00:00:00"/>
    <s v="Standard Class"/>
    <x v="469"/>
    <s v="Mick Brown"/>
    <x v="0"/>
    <s v="United States"/>
    <s v="Houston"/>
    <x v="5"/>
    <n v="77036"/>
    <x v="2"/>
    <x v="179"/>
    <x v="2"/>
    <x v="7"/>
    <x v="178"/>
    <n v="19.136000000000003"/>
    <n v="2"/>
    <n v="0.2"/>
    <n v="1.9136000000000006"/>
  </r>
  <r>
    <n v="7834"/>
    <x v="3889"/>
    <x v="1"/>
    <x v="1175"/>
    <d v="2012-01-28T00:00:00"/>
    <s v="Standard Class"/>
    <x v="736"/>
    <s v="Cyra Reiten"/>
    <x v="2"/>
    <s v="United States"/>
    <s v="West Palm Beach"/>
    <x v="2"/>
    <n v="33407"/>
    <x v="0"/>
    <x v="346"/>
    <x v="1"/>
    <x v="6"/>
    <x v="342"/>
    <n v="13.120000000000001"/>
    <n v="5"/>
    <n v="0.2"/>
    <n v="2.1319999999999988"/>
  </r>
  <r>
    <n v="7835"/>
    <x v="3890"/>
    <x v="1"/>
    <x v="657"/>
    <d v="2012-04-17T00:00:00"/>
    <s v="Second Class"/>
    <x v="686"/>
    <s v="Eugene Barchas"/>
    <x v="0"/>
    <s v="United States"/>
    <s v="Los Angeles"/>
    <x v="1"/>
    <n v="90045"/>
    <x v="1"/>
    <x v="1000"/>
    <x v="0"/>
    <x v="3"/>
    <x v="983"/>
    <n v="241.56799999999998"/>
    <n v="2"/>
    <n v="0.2"/>
    <n v="-15.098000000000013"/>
  </r>
  <r>
    <n v="7836"/>
    <x v="3890"/>
    <x v="1"/>
    <x v="657"/>
    <d v="2012-04-17T00:00:00"/>
    <s v="Second Class"/>
    <x v="686"/>
    <s v="Eugene Barchas"/>
    <x v="0"/>
    <s v="United States"/>
    <s v="Los Angeles"/>
    <x v="1"/>
    <n v="90045"/>
    <x v="1"/>
    <x v="716"/>
    <x v="2"/>
    <x v="7"/>
    <x v="708"/>
    <n v="479.92"/>
    <n v="2"/>
    <n v="0.2"/>
    <n v="41.993000000000009"/>
  </r>
  <r>
    <n v="7837"/>
    <x v="3891"/>
    <x v="1"/>
    <x v="12"/>
    <d v="2012-09-30T00:00:00"/>
    <s v="Standard Class"/>
    <x v="64"/>
    <s v="Sally Hughsby"/>
    <x v="1"/>
    <s v="United States"/>
    <s v="Seattle"/>
    <x v="4"/>
    <n v="98103"/>
    <x v="1"/>
    <x v="992"/>
    <x v="0"/>
    <x v="1"/>
    <x v="975"/>
    <n v="307.13600000000002"/>
    <n v="4"/>
    <n v="0.2"/>
    <n v="-11.51760000000003"/>
  </r>
  <r>
    <n v="7838"/>
    <x v="3891"/>
    <x v="1"/>
    <x v="12"/>
    <d v="2012-09-30T00:00:00"/>
    <s v="Standard Class"/>
    <x v="64"/>
    <s v="Sally Hughsby"/>
    <x v="1"/>
    <s v="United States"/>
    <s v="Seattle"/>
    <x v="4"/>
    <n v="98103"/>
    <x v="1"/>
    <x v="1621"/>
    <x v="1"/>
    <x v="2"/>
    <x v="1603"/>
    <n v="12.6"/>
    <n v="2"/>
    <n v="0"/>
    <n v="5.7959999999999994"/>
  </r>
  <r>
    <n v="7839"/>
    <x v="3891"/>
    <x v="1"/>
    <x v="12"/>
    <d v="2012-09-30T00:00:00"/>
    <s v="Standard Class"/>
    <x v="64"/>
    <s v="Sally Hughsby"/>
    <x v="1"/>
    <s v="United States"/>
    <s v="Seattle"/>
    <x v="4"/>
    <n v="98103"/>
    <x v="1"/>
    <x v="428"/>
    <x v="2"/>
    <x v="11"/>
    <x v="423"/>
    <n v="159.97999999999999"/>
    <n v="2"/>
    <n v="0"/>
    <n v="57.592799999999997"/>
  </r>
  <r>
    <n v="7840"/>
    <x v="3892"/>
    <x v="2"/>
    <x v="1176"/>
    <d v="2011-04-02T00:00:00"/>
    <s v="Standard Class"/>
    <x v="610"/>
    <s v="Christina VanderZanden"/>
    <x v="0"/>
    <s v="United States"/>
    <s v="Des Moines"/>
    <x v="23"/>
    <n v="50315"/>
    <x v="2"/>
    <x v="29"/>
    <x v="1"/>
    <x v="12"/>
    <x v="29"/>
    <n v="6.12"/>
    <n v="3"/>
    <n v="0"/>
    <n v="2.8763999999999994"/>
  </r>
  <r>
    <n v="7841"/>
    <x v="3892"/>
    <x v="2"/>
    <x v="1176"/>
    <d v="2011-04-02T00:00:00"/>
    <s v="Standard Class"/>
    <x v="610"/>
    <s v="Christina VanderZanden"/>
    <x v="0"/>
    <s v="United States"/>
    <s v="Des Moines"/>
    <x v="23"/>
    <n v="50315"/>
    <x v="2"/>
    <x v="1234"/>
    <x v="0"/>
    <x v="3"/>
    <x v="1208"/>
    <n v="1184.72"/>
    <n v="4"/>
    <n v="0"/>
    <n v="106.62480000000005"/>
  </r>
  <r>
    <n v="7842"/>
    <x v="3893"/>
    <x v="0"/>
    <x v="19"/>
    <d v="2013-07-23T00:00:00"/>
    <s v="Standard Class"/>
    <x v="247"/>
    <s v="Annie Thurman"/>
    <x v="0"/>
    <s v="United States"/>
    <s v="New York City"/>
    <x v="15"/>
    <n v="10024"/>
    <x v="3"/>
    <x v="9"/>
    <x v="1"/>
    <x v="9"/>
    <x v="9"/>
    <n v="45.96"/>
    <n v="2"/>
    <n v="0"/>
    <n v="13.787999999999997"/>
  </r>
  <r>
    <n v="7843"/>
    <x v="3894"/>
    <x v="2"/>
    <x v="987"/>
    <d v="2011-04-23T00:00:00"/>
    <s v="Second Class"/>
    <x v="369"/>
    <s v="Allen Goldenen"/>
    <x v="0"/>
    <s v="United States"/>
    <s v="Arlington"/>
    <x v="17"/>
    <n v="22204"/>
    <x v="0"/>
    <x v="612"/>
    <x v="1"/>
    <x v="8"/>
    <x v="607"/>
    <n v="58.050000000000004"/>
    <n v="3"/>
    <n v="0"/>
    <n v="26.702999999999999"/>
  </r>
  <r>
    <n v="7844"/>
    <x v="3894"/>
    <x v="2"/>
    <x v="987"/>
    <d v="2011-04-23T00:00:00"/>
    <s v="Second Class"/>
    <x v="369"/>
    <s v="Allen Goldenen"/>
    <x v="0"/>
    <s v="United States"/>
    <s v="Arlington"/>
    <x v="17"/>
    <n v="22204"/>
    <x v="0"/>
    <x v="55"/>
    <x v="1"/>
    <x v="10"/>
    <x v="55"/>
    <n v="71.28"/>
    <n v="11"/>
    <n v="0"/>
    <n v="34.214400000000005"/>
  </r>
  <r>
    <n v="7845"/>
    <x v="3895"/>
    <x v="3"/>
    <x v="246"/>
    <d v="2014-07-26T00:00:00"/>
    <s v="Standard Class"/>
    <x v="421"/>
    <s v="Gene McClure"/>
    <x v="0"/>
    <s v="United States"/>
    <s v="Pharr"/>
    <x v="5"/>
    <n v="78577"/>
    <x v="2"/>
    <x v="972"/>
    <x v="0"/>
    <x v="3"/>
    <x v="957"/>
    <n v="124.404"/>
    <n v="4"/>
    <n v="0.3"/>
    <n v="-21.3264"/>
  </r>
  <r>
    <n v="7846"/>
    <x v="3896"/>
    <x v="1"/>
    <x v="874"/>
    <d v="2012-10-02T00:00:00"/>
    <s v="Standard Class"/>
    <x v="523"/>
    <s v="Jamie Kunitz"/>
    <x v="0"/>
    <s v="United States"/>
    <s v="Arlington"/>
    <x v="17"/>
    <n v="22204"/>
    <x v="0"/>
    <x v="1030"/>
    <x v="1"/>
    <x v="10"/>
    <x v="1012"/>
    <n v="154.9"/>
    <n v="5"/>
    <n v="0"/>
    <n v="69.704999999999998"/>
  </r>
  <r>
    <n v="7847"/>
    <x v="3896"/>
    <x v="1"/>
    <x v="874"/>
    <d v="2012-10-02T00:00:00"/>
    <s v="Standard Class"/>
    <x v="523"/>
    <s v="Jamie Kunitz"/>
    <x v="0"/>
    <s v="United States"/>
    <s v="Arlington"/>
    <x v="17"/>
    <n v="22204"/>
    <x v="0"/>
    <x v="495"/>
    <x v="2"/>
    <x v="7"/>
    <x v="490"/>
    <n v="1871.88"/>
    <n v="12"/>
    <n v="0"/>
    <n v="561.56399999999996"/>
  </r>
  <r>
    <n v="7848"/>
    <x v="3897"/>
    <x v="0"/>
    <x v="535"/>
    <d v="2013-03-03T00:00:00"/>
    <s v="Standard Class"/>
    <x v="386"/>
    <s v="Don Weiss"/>
    <x v="0"/>
    <s v="United States"/>
    <s v="Houston"/>
    <x v="5"/>
    <n v="77070"/>
    <x v="2"/>
    <x v="1653"/>
    <x v="0"/>
    <x v="5"/>
    <x v="1633"/>
    <n v="16.192"/>
    <n v="2"/>
    <n v="0.6"/>
    <n v="-6.8815999999999953"/>
  </r>
  <r>
    <n v="7849"/>
    <x v="3898"/>
    <x v="0"/>
    <x v="440"/>
    <d v="2013-05-07T00:00:00"/>
    <s v="Standard Class"/>
    <x v="548"/>
    <s v="Adam Shillingsburg"/>
    <x v="0"/>
    <s v="United States"/>
    <s v="Irving"/>
    <x v="5"/>
    <n v="75061"/>
    <x v="2"/>
    <x v="1555"/>
    <x v="1"/>
    <x v="4"/>
    <x v="1534"/>
    <n v="18.936"/>
    <n v="3"/>
    <n v="0.2"/>
    <n v="-3.787200000000003"/>
  </r>
  <r>
    <n v="7850"/>
    <x v="3898"/>
    <x v="0"/>
    <x v="440"/>
    <d v="2013-05-07T00:00:00"/>
    <s v="Standard Class"/>
    <x v="548"/>
    <s v="Adam Shillingsburg"/>
    <x v="0"/>
    <s v="United States"/>
    <s v="Irving"/>
    <x v="5"/>
    <n v="75061"/>
    <x v="2"/>
    <x v="1505"/>
    <x v="1"/>
    <x v="4"/>
    <x v="1483"/>
    <n v="12.672000000000001"/>
    <n v="3"/>
    <n v="0.2"/>
    <n v="-3.1680000000000001"/>
  </r>
  <r>
    <n v="7851"/>
    <x v="3898"/>
    <x v="0"/>
    <x v="440"/>
    <d v="2013-05-07T00:00:00"/>
    <s v="Standard Class"/>
    <x v="548"/>
    <s v="Adam Shillingsburg"/>
    <x v="0"/>
    <s v="United States"/>
    <s v="Irving"/>
    <x v="5"/>
    <n v="75061"/>
    <x v="2"/>
    <x v="840"/>
    <x v="1"/>
    <x v="2"/>
    <x v="826"/>
    <n v="5.04"/>
    <n v="2"/>
    <n v="0.2"/>
    <n v="1.764"/>
  </r>
  <r>
    <n v="7852"/>
    <x v="3899"/>
    <x v="2"/>
    <x v="337"/>
    <d v="2011-12-15T00:00:00"/>
    <s v="Standard Class"/>
    <x v="131"/>
    <s v="Thomas Seio"/>
    <x v="1"/>
    <s v="United States"/>
    <s v="Chicago"/>
    <x v="10"/>
    <n v="60653"/>
    <x v="2"/>
    <x v="1714"/>
    <x v="1"/>
    <x v="10"/>
    <x v="1692"/>
    <n v="8.4480000000000004"/>
    <n v="2"/>
    <n v="0.2"/>
    <n v="2.9568000000000003"/>
  </r>
  <r>
    <n v="7853"/>
    <x v="3899"/>
    <x v="2"/>
    <x v="337"/>
    <d v="2011-12-15T00:00:00"/>
    <s v="Standard Class"/>
    <x v="131"/>
    <s v="Thomas Seio"/>
    <x v="1"/>
    <s v="United States"/>
    <s v="Chicago"/>
    <x v="10"/>
    <n v="60653"/>
    <x v="2"/>
    <x v="543"/>
    <x v="1"/>
    <x v="9"/>
    <x v="538"/>
    <n v="20.387999999999995"/>
    <n v="2"/>
    <n v="0.8"/>
    <n v="-53.008800000000008"/>
  </r>
  <r>
    <n v="7854"/>
    <x v="3900"/>
    <x v="1"/>
    <x v="707"/>
    <d v="2012-12-29T00:00:00"/>
    <s v="Standard Class"/>
    <x v="598"/>
    <s v="Sean Miller"/>
    <x v="2"/>
    <s v="United States"/>
    <s v="Los Angeles"/>
    <x v="1"/>
    <n v="90049"/>
    <x v="1"/>
    <x v="1050"/>
    <x v="1"/>
    <x v="10"/>
    <x v="1030"/>
    <n v="9.9600000000000009"/>
    <n v="2"/>
    <n v="0"/>
    <n v="4.8804000000000007"/>
  </r>
  <r>
    <n v="7855"/>
    <x v="3901"/>
    <x v="3"/>
    <x v="226"/>
    <d v="2014-12-13T00:00:00"/>
    <s v="Standard Class"/>
    <x v="3"/>
    <s v="Brosina Hoffman"/>
    <x v="0"/>
    <s v="United States"/>
    <s v="Hattiesburg"/>
    <x v="35"/>
    <n v="39401"/>
    <x v="0"/>
    <x v="1317"/>
    <x v="1"/>
    <x v="9"/>
    <x v="1294"/>
    <n v="320.64"/>
    <n v="4"/>
    <n v="0"/>
    <n v="89.779200000000003"/>
  </r>
  <r>
    <n v="7856"/>
    <x v="3901"/>
    <x v="3"/>
    <x v="226"/>
    <d v="2014-12-13T00:00:00"/>
    <s v="Standard Class"/>
    <x v="3"/>
    <s v="Brosina Hoffman"/>
    <x v="0"/>
    <s v="United States"/>
    <s v="Hattiesburg"/>
    <x v="35"/>
    <n v="39401"/>
    <x v="0"/>
    <x v="197"/>
    <x v="2"/>
    <x v="11"/>
    <x v="196"/>
    <n v="52"/>
    <n v="4"/>
    <n v="0"/>
    <n v="23.4"/>
  </r>
  <r>
    <n v="7857"/>
    <x v="3902"/>
    <x v="2"/>
    <x v="992"/>
    <d v="2011-06-01T00:00:00"/>
    <s v="First Class"/>
    <x v="429"/>
    <s v="Laurel Workman"/>
    <x v="1"/>
    <s v="United States"/>
    <s v="New York City"/>
    <x v="15"/>
    <n v="10024"/>
    <x v="3"/>
    <x v="1399"/>
    <x v="1"/>
    <x v="8"/>
    <x v="1377"/>
    <n v="25.584000000000003"/>
    <n v="2"/>
    <n v="0.2"/>
    <n v="8.9543999999999997"/>
  </r>
  <r>
    <n v="7858"/>
    <x v="3902"/>
    <x v="2"/>
    <x v="992"/>
    <d v="2011-06-01T00:00:00"/>
    <s v="First Class"/>
    <x v="429"/>
    <s v="Laurel Workman"/>
    <x v="1"/>
    <s v="United States"/>
    <s v="New York City"/>
    <x v="15"/>
    <n v="10024"/>
    <x v="3"/>
    <x v="918"/>
    <x v="2"/>
    <x v="7"/>
    <x v="901"/>
    <n v="464"/>
    <n v="5"/>
    <n v="0"/>
    <n v="134.55999999999995"/>
  </r>
  <r>
    <n v="7859"/>
    <x v="3902"/>
    <x v="2"/>
    <x v="992"/>
    <d v="2011-06-01T00:00:00"/>
    <s v="First Class"/>
    <x v="429"/>
    <s v="Laurel Workman"/>
    <x v="1"/>
    <s v="United States"/>
    <s v="New York City"/>
    <x v="15"/>
    <n v="10024"/>
    <x v="3"/>
    <x v="1152"/>
    <x v="1"/>
    <x v="9"/>
    <x v="1131"/>
    <n v="235.95000000000002"/>
    <n v="3"/>
    <n v="0"/>
    <n v="77.863499999999988"/>
  </r>
  <r>
    <n v="7860"/>
    <x v="3902"/>
    <x v="2"/>
    <x v="992"/>
    <d v="2011-06-01T00:00:00"/>
    <s v="First Class"/>
    <x v="429"/>
    <s v="Laurel Workman"/>
    <x v="1"/>
    <s v="United States"/>
    <s v="New York City"/>
    <x v="15"/>
    <n v="10024"/>
    <x v="3"/>
    <x v="991"/>
    <x v="1"/>
    <x v="10"/>
    <x v="974"/>
    <n v="39.96"/>
    <n v="4"/>
    <n v="0"/>
    <n v="17.981999999999999"/>
  </r>
  <r>
    <n v="7861"/>
    <x v="3903"/>
    <x v="3"/>
    <x v="580"/>
    <d v="2014-03-07T00:00:00"/>
    <s v="Standard Class"/>
    <x v="350"/>
    <s v="Joseph Airdo"/>
    <x v="0"/>
    <s v="United States"/>
    <s v="Cuyahoga Falls"/>
    <x v="24"/>
    <n v="44221"/>
    <x v="3"/>
    <x v="1087"/>
    <x v="1"/>
    <x v="8"/>
    <x v="1068"/>
    <n v="18.528000000000002"/>
    <n v="4"/>
    <n v="0.7"/>
    <n v="-12.352"/>
  </r>
  <r>
    <n v="7862"/>
    <x v="3904"/>
    <x v="1"/>
    <x v="88"/>
    <d v="2012-10-17T00:00:00"/>
    <s v="Standard Class"/>
    <x v="567"/>
    <s v="Kelly Andreada"/>
    <x v="0"/>
    <s v="United States"/>
    <s v="Seattle"/>
    <x v="4"/>
    <n v="98103"/>
    <x v="1"/>
    <x v="1044"/>
    <x v="2"/>
    <x v="11"/>
    <x v="1024"/>
    <n v="17.899999999999999"/>
    <n v="2"/>
    <n v="0"/>
    <n v="3.400999999999998"/>
  </r>
  <r>
    <n v="7863"/>
    <x v="3904"/>
    <x v="1"/>
    <x v="88"/>
    <d v="2012-10-17T00:00:00"/>
    <s v="Standard Class"/>
    <x v="567"/>
    <s v="Kelly Andreada"/>
    <x v="0"/>
    <s v="United States"/>
    <s v="Seattle"/>
    <x v="4"/>
    <n v="98103"/>
    <x v="1"/>
    <x v="356"/>
    <x v="1"/>
    <x v="4"/>
    <x v="352"/>
    <n v="81.96"/>
    <n v="2"/>
    <n v="0"/>
    <n v="0"/>
  </r>
  <r>
    <n v="7864"/>
    <x v="3905"/>
    <x v="1"/>
    <x v="1177"/>
    <d v="2012-07-19T00:00:00"/>
    <s v="Second Class"/>
    <x v="592"/>
    <s v="Toby Gnade"/>
    <x v="0"/>
    <s v="United States"/>
    <s v="Mesa"/>
    <x v="16"/>
    <n v="85204"/>
    <x v="1"/>
    <x v="418"/>
    <x v="1"/>
    <x v="4"/>
    <x v="413"/>
    <n v="272.73599999999999"/>
    <n v="3"/>
    <n v="0.2"/>
    <n v="-64.774800000000013"/>
  </r>
  <r>
    <n v="7865"/>
    <x v="3905"/>
    <x v="1"/>
    <x v="1177"/>
    <d v="2012-07-19T00:00:00"/>
    <s v="Second Class"/>
    <x v="592"/>
    <s v="Toby Gnade"/>
    <x v="0"/>
    <s v="United States"/>
    <s v="Mesa"/>
    <x v="16"/>
    <n v="85204"/>
    <x v="1"/>
    <x v="1828"/>
    <x v="1"/>
    <x v="10"/>
    <x v="1807"/>
    <n v="18.496000000000002"/>
    <n v="4"/>
    <n v="0.2"/>
    <n v="6.7048000000000005"/>
  </r>
  <r>
    <n v="7866"/>
    <x v="3905"/>
    <x v="1"/>
    <x v="1177"/>
    <d v="2012-07-19T00:00:00"/>
    <s v="Second Class"/>
    <x v="592"/>
    <s v="Toby Gnade"/>
    <x v="0"/>
    <s v="United States"/>
    <s v="Mesa"/>
    <x v="16"/>
    <n v="85204"/>
    <x v="1"/>
    <x v="157"/>
    <x v="0"/>
    <x v="1"/>
    <x v="156"/>
    <n v="441.92"/>
    <n v="2"/>
    <n v="0.2"/>
    <n v="49.715999999999966"/>
  </r>
  <r>
    <n v="7867"/>
    <x v="3905"/>
    <x v="1"/>
    <x v="1177"/>
    <d v="2012-07-19T00:00:00"/>
    <s v="Second Class"/>
    <x v="592"/>
    <s v="Toby Gnade"/>
    <x v="0"/>
    <s v="United States"/>
    <s v="Mesa"/>
    <x v="16"/>
    <n v="85204"/>
    <x v="1"/>
    <x v="1544"/>
    <x v="0"/>
    <x v="0"/>
    <x v="1523"/>
    <n v="127.76400000000002"/>
    <n v="6"/>
    <n v="0.7"/>
    <n v="-191.64599999999996"/>
  </r>
  <r>
    <n v="7868"/>
    <x v="3906"/>
    <x v="2"/>
    <x v="84"/>
    <d v="2011-11-24T00:00:00"/>
    <s v="Second Class"/>
    <x v="748"/>
    <s v="Dennis Bolton"/>
    <x v="2"/>
    <s v="United States"/>
    <s v="Salt Lake City"/>
    <x v="7"/>
    <n v="84106"/>
    <x v="1"/>
    <x v="447"/>
    <x v="1"/>
    <x v="10"/>
    <x v="1219"/>
    <n v="166.44"/>
    <n v="3"/>
    <n v="0"/>
    <n v="79.891199999999998"/>
  </r>
  <r>
    <n v="7869"/>
    <x v="3907"/>
    <x v="0"/>
    <x v="1022"/>
    <d v="2013-06-03T00:00:00"/>
    <s v="Standard Class"/>
    <x v="201"/>
    <s v="Lynn Smith"/>
    <x v="0"/>
    <s v="United States"/>
    <s v="Los Angeles"/>
    <x v="1"/>
    <n v="90045"/>
    <x v="1"/>
    <x v="1070"/>
    <x v="1"/>
    <x v="10"/>
    <x v="1050"/>
    <n v="13.38"/>
    <n v="2"/>
    <n v="0"/>
    <n v="6.1547999999999998"/>
  </r>
  <r>
    <n v="7870"/>
    <x v="3908"/>
    <x v="3"/>
    <x v="445"/>
    <d v="2014-07-10T00:00:00"/>
    <s v="Standard Class"/>
    <x v="657"/>
    <s v="Michael Oakman"/>
    <x v="0"/>
    <s v="United States"/>
    <s v="Jacksonville"/>
    <x v="3"/>
    <n v="28540"/>
    <x v="0"/>
    <x v="46"/>
    <x v="2"/>
    <x v="11"/>
    <x v="46"/>
    <n v="24"/>
    <n v="2"/>
    <n v="0.2"/>
    <n v="-2.6999999999999993"/>
  </r>
  <r>
    <n v="7871"/>
    <x v="3909"/>
    <x v="3"/>
    <x v="145"/>
    <d v="2014-09-30T00:00:00"/>
    <s v="Standard Class"/>
    <x v="662"/>
    <s v="Carol Adams"/>
    <x v="1"/>
    <s v="United States"/>
    <s v="Lakewood"/>
    <x v="24"/>
    <n v="44107"/>
    <x v="3"/>
    <x v="661"/>
    <x v="1"/>
    <x v="12"/>
    <x v="655"/>
    <n v="24.448"/>
    <n v="4"/>
    <n v="0.2"/>
    <n v="8.8623999999999992"/>
  </r>
  <r>
    <n v="7872"/>
    <x v="3910"/>
    <x v="0"/>
    <x v="339"/>
    <d v="2013-10-08T00:00:00"/>
    <s v="Standard Class"/>
    <x v="626"/>
    <s v="Daniel Byrd"/>
    <x v="2"/>
    <s v="United States"/>
    <s v="Lake Forest"/>
    <x v="1"/>
    <n v="92630"/>
    <x v="1"/>
    <x v="641"/>
    <x v="1"/>
    <x v="2"/>
    <x v="635"/>
    <n v="6.16"/>
    <n v="2"/>
    <n v="0"/>
    <n v="2.9567999999999999"/>
  </r>
  <r>
    <n v="7873"/>
    <x v="3910"/>
    <x v="0"/>
    <x v="339"/>
    <d v="2013-10-08T00:00:00"/>
    <s v="Standard Class"/>
    <x v="626"/>
    <s v="Daniel Byrd"/>
    <x v="2"/>
    <s v="United States"/>
    <s v="Lake Forest"/>
    <x v="1"/>
    <n v="92630"/>
    <x v="1"/>
    <x v="120"/>
    <x v="0"/>
    <x v="1"/>
    <x v="120"/>
    <n v="915.13600000000008"/>
    <n v="4"/>
    <n v="0.2"/>
    <n v="102.95279999999988"/>
  </r>
  <r>
    <n v="7874"/>
    <x v="3910"/>
    <x v="0"/>
    <x v="339"/>
    <d v="2013-10-08T00:00:00"/>
    <s v="Standard Class"/>
    <x v="626"/>
    <s v="Daniel Byrd"/>
    <x v="2"/>
    <s v="United States"/>
    <s v="Lake Forest"/>
    <x v="1"/>
    <n v="92630"/>
    <x v="1"/>
    <x v="1532"/>
    <x v="1"/>
    <x v="10"/>
    <x v="1511"/>
    <n v="8.56"/>
    <n v="2"/>
    <n v="0"/>
    <n v="3.8519999999999994"/>
  </r>
  <r>
    <n v="7875"/>
    <x v="3910"/>
    <x v="0"/>
    <x v="339"/>
    <d v="2013-10-08T00:00:00"/>
    <s v="Standard Class"/>
    <x v="626"/>
    <s v="Daniel Byrd"/>
    <x v="2"/>
    <s v="United States"/>
    <s v="Lake Forest"/>
    <x v="1"/>
    <n v="92630"/>
    <x v="1"/>
    <x v="1184"/>
    <x v="1"/>
    <x v="10"/>
    <x v="1161"/>
    <n v="97.82"/>
    <n v="2"/>
    <n v="0"/>
    <n v="45.975399999999993"/>
  </r>
  <r>
    <n v="7876"/>
    <x v="3911"/>
    <x v="3"/>
    <x v="428"/>
    <d v="2014-09-16T00:00:00"/>
    <s v="Standard Class"/>
    <x v="460"/>
    <s v="Damala Kotsonis"/>
    <x v="1"/>
    <s v="United States"/>
    <s v="Portland"/>
    <x v="21"/>
    <n v="97206"/>
    <x v="1"/>
    <x v="329"/>
    <x v="1"/>
    <x v="10"/>
    <x v="325"/>
    <n v="31.104000000000006"/>
    <n v="6"/>
    <n v="0.2"/>
    <n v="11.2752"/>
  </r>
  <r>
    <n v="7877"/>
    <x v="3911"/>
    <x v="3"/>
    <x v="428"/>
    <d v="2014-09-16T00:00:00"/>
    <s v="Standard Class"/>
    <x v="460"/>
    <s v="Damala Kotsonis"/>
    <x v="1"/>
    <s v="United States"/>
    <s v="Portland"/>
    <x v="21"/>
    <n v="97206"/>
    <x v="1"/>
    <x v="1803"/>
    <x v="1"/>
    <x v="9"/>
    <x v="1784"/>
    <n v="11.176000000000002"/>
    <n v="1"/>
    <n v="0.2"/>
    <n v="0.8382000000000005"/>
  </r>
  <r>
    <n v="7878"/>
    <x v="3912"/>
    <x v="1"/>
    <x v="899"/>
    <d v="2012-03-18T00:00:00"/>
    <s v="Standard Class"/>
    <x v="432"/>
    <s v="Evan Bailliet"/>
    <x v="0"/>
    <s v="United States"/>
    <s v="Charlotte"/>
    <x v="3"/>
    <n v="28205"/>
    <x v="0"/>
    <x v="1042"/>
    <x v="1"/>
    <x v="2"/>
    <x v="1022"/>
    <n v="5.04"/>
    <n v="2"/>
    <n v="0.2"/>
    <n v="1.764"/>
  </r>
  <r>
    <n v="7879"/>
    <x v="3913"/>
    <x v="0"/>
    <x v="896"/>
    <d v="2013-12-05T00:00:00"/>
    <s v="Second Class"/>
    <x v="660"/>
    <s v="Daniel Raglin"/>
    <x v="2"/>
    <s v="United States"/>
    <s v="Aurora"/>
    <x v="10"/>
    <n v="60505"/>
    <x v="2"/>
    <x v="1814"/>
    <x v="0"/>
    <x v="5"/>
    <x v="1795"/>
    <n v="242.17600000000004"/>
    <n v="4"/>
    <n v="0.6"/>
    <n v="-302.72000000000003"/>
  </r>
  <r>
    <n v="7880"/>
    <x v="3914"/>
    <x v="0"/>
    <x v="403"/>
    <d v="2013-06-22T00:00:00"/>
    <s v="Standard Class"/>
    <x v="40"/>
    <s v="Jim Sink"/>
    <x v="1"/>
    <s v="United States"/>
    <s v="Philadelphia"/>
    <x v="9"/>
    <n v="19140"/>
    <x v="3"/>
    <x v="1660"/>
    <x v="0"/>
    <x v="3"/>
    <x v="1639"/>
    <n v="337.17599999999999"/>
    <n v="2"/>
    <n v="0.4"/>
    <n v="-118.01160000000002"/>
  </r>
  <r>
    <n v="7881"/>
    <x v="3915"/>
    <x v="3"/>
    <x v="734"/>
    <d v="2014-12-07T00:00:00"/>
    <s v="Second Class"/>
    <x v="48"/>
    <s v="Lena Cacioppo"/>
    <x v="0"/>
    <s v="United States"/>
    <s v="Thornton"/>
    <x v="22"/>
    <n v="80229"/>
    <x v="1"/>
    <x v="449"/>
    <x v="1"/>
    <x v="6"/>
    <x v="444"/>
    <n v="13.343999999999998"/>
    <n v="6"/>
    <n v="0.2"/>
    <n v="1.0007999999999999"/>
  </r>
  <r>
    <n v="7882"/>
    <x v="3915"/>
    <x v="3"/>
    <x v="734"/>
    <d v="2014-12-07T00:00:00"/>
    <s v="Second Class"/>
    <x v="48"/>
    <s v="Lena Cacioppo"/>
    <x v="0"/>
    <s v="United States"/>
    <s v="Thornton"/>
    <x v="22"/>
    <n v="80229"/>
    <x v="1"/>
    <x v="1097"/>
    <x v="2"/>
    <x v="11"/>
    <x v="1078"/>
    <n v="76.75200000000001"/>
    <n v="6"/>
    <n v="0.2"/>
    <n v="10.553399999999993"/>
  </r>
  <r>
    <n v="7883"/>
    <x v="3915"/>
    <x v="3"/>
    <x v="734"/>
    <d v="2014-12-07T00:00:00"/>
    <s v="Second Class"/>
    <x v="48"/>
    <s v="Lena Cacioppo"/>
    <x v="0"/>
    <s v="United States"/>
    <s v="Thornton"/>
    <x v="22"/>
    <n v="80229"/>
    <x v="1"/>
    <x v="1097"/>
    <x v="2"/>
    <x v="11"/>
    <x v="1078"/>
    <n v="102.33600000000001"/>
    <n v="8"/>
    <n v="0.2"/>
    <n v="14.07119999999999"/>
  </r>
  <r>
    <n v="7884"/>
    <x v="3915"/>
    <x v="3"/>
    <x v="734"/>
    <d v="2014-12-07T00:00:00"/>
    <s v="Second Class"/>
    <x v="48"/>
    <s v="Lena Cacioppo"/>
    <x v="0"/>
    <s v="United States"/>
    <s v="Thornton"/>
    <x v="22"/>
    <n v="80229"/>
    <x v="1"/>
    <x v="1408"/>
    <x v="1"/>
    <x v="10"/>
    <x v="1386"/>
    <n v="10.32"/>
    <n v="2"/>
    <n v="0.2"/>
    <n v="3.7409999999999997"/>
  </r>
  <r>
    <n v="7885"/>
    <x v="3915"/>
    <x v="3"/>
    <x v="734"/>
    <d v="2014-12-07T00:00:00"/>
    <s v="Second Class"/>
    <x v="48"/>
    <s v="Lena Cacioppo"/>
    <x v="0"/>
    <s v="United States"/>
    <s v="Thornton"/>
    <x v="22"/>
    <n v="80229"/>
    <x v="1"/>
    <x v="1566"/>
    <x v="1"/>
    <x v="14"/>
    <x v="1548"/>
    <n v="47.32"/>
    <n v="7"/>
    <n v="0.2"/>
    <n v="5.9149999999999938"/>
  </r>
  <r>
    <n v="7886"/>
    <x v="3915"/>
    <x v="3"/>
    <x v="734"/>
    <d v="2014-12-07T00:00:00"/>
    <s v="Second Class"/>
    <x v="48"/>
    <s v="Lena Cacioppo"/>
    <x v="0"/>
    <s v="United States"/>
    <s v="Thornton"/>
    <x v="22"/>
    <n v="80229"/>
    <x v="1"/>
    <x v="221"/>
    <x v="0"/>
    <x v="5"/>
    <x v="33"/>
    <n v="23.376000000000001"/>
    <n v="3"/>
    <n v="0.2"/>
    <n v="7.0128000000000013"/>
  </r>
  <r>
    <n v="7887"/>
    <x v="3915"/>
    <x v="3"/>
    <x v="734"/>
    <d v="2014-12-07T00:00:00"/>
    <s v="Second Class"/>
    <x v="48"/>
    <s v="Lena Cacioppo"/>
    <x v="0"/>
    <s v="United States"/>
    <s v="Thornton"/>
    <x v="22"/>
    <n v="80229"/>
    <x v="1"/>
    <x v="1006"/>
    <x v="0"/>
    <x v="5"/>
    <x v="989"/>
    <n v="16.72"/>
    <n v="5"/>
    <n v="0.2"/>
    <n v="3.3439999999999994"/>
  </r>
  <r>
    <n v="7888"/>
    <x v="3915"/>
    <x v="3"/>
    <x v="734"/>
    <d v="2014-12-07T00:00:00"/>
    <s v="Second Class"/>
    <x v="48"/>
    <s v="Lena Cacioppo"/>
    <x v="0"/>
    <s v="United States"/>
    <s v="Thornton"/>
    <x v="22"/>
    <n v="80229"/>
    <x v="1"/>
    <x v="1653"/>
    <x v="0"/>
    <x v="5"/>
    <x v="1633"/>
    <n v="16.192"/>
    <n v="1"/>
    <n v="0.2"/>
    <n v="4.6552000000000007"/>
  </r>
  <r>
    <n v="7889"/>
    <x v="3916"/>
    <x v="0"/>
    <x v="765"/>
    <d v="2013-08-23T00:00:00"/>
    <s v="Standard Class"/>
    <x v="187"/>
    <s v="Jeremy Pistek"/>
    <x v="0"/>
    <s v="United States"/>
    <s v="Davis"/>
    <x v="1"/>
    <n v="95616"/>
    <x v="1"/>
    <x v="712"/>
    <x v="1"/>
    <x v="10"/>
    <x v="704"/>
    <n v="32.400000000000006"/>
    <n v="5"/>
    <n v="0"/>
    <n v="15.552000000000001"/>
  </r>
  <r>
    <n v="7890"/>
    <x v="3917"/>
    <x v="0"/>
    <x v="591"/>
    <d v="2013-12-30T00:00:00"/>
    <s v="Standard Class"/>
    <x v="772"/>
    <s v="Trudy Schmidt"/>
    <x v="0"/>
    <s v="United States"/>
    <s v="Fayetteville"/>
    <x v="36"/>
    <n v="72701"/>
    <x v="0"/>
    <x v="453"/>
    <x v="1"/>
    <x v="6"/>
    <x v="449"/>
    <n v="19.89"/>
    <n v="9"/>
    <n v="0"/>
    <n v="5.3703000000000003"/>
  </r>
  <r>
    <n v="7891"/>
    <x v="3917"/>
    <x v="0"/>
    <x v="591"/>
    <d v="2013-12-30T00:00:00"/>
    <s v="Standard Class"/>
    <x v="772"/>
    <s v="Trudy Schmidt"/>
    <x v="0"/>
    <s v="United States"/>
    <s v="Fayetteville"/>
    <x v="36"/>
    <n v="72701"/>
    <x v="0"/>
    <x v="651"/>
    <x v="2"/>
    <x v="11"/>
    <x v="645"/>
    <n v="399.98"/>
    <n v="2"/>
    <n v="0"/>
    <n v="171.99140000000003"/>
  </r>
  <r>
    <n v="7892"/>
    <x v="3917"/>
    <x v="0"/>
    <x v="591"/>
    <d v="2013-12-30T00:00:00"/>
    <s v="Standard Class"/>
    <x v="772"/>
    <s v="Trudy Schmidt"/>
    <x v="0"/>
    <s v="United States"/>
    <s v="Fayetteville"/>
    <x v="36"/>
    <n v="72701"/>
    <x v="0"/>
    <x v="568"/>
    <x v="0"/>
    <x v="5"/>
    <x v="563"/>
    <n v="343.84999999999997"/>
    <n v="5"/>
    <n v="0"/>
    <n v="137.54000000000002"/>
  </r>
  <r>
    <n v="7893"/>
    <x v="3917"/>
    <x v="0"/>
    <x v="591"/>
    <d v="2013-12-30T00:00:00"/>
    <s v="Standard Class"/>
    <x v="772"/>
    <s v="Trudy Schmidt"/>
    <x v="0"/>
    <s v="United States"/>
    <s v="Fayetteville"/>
    <x v="36"/>
    <n v="72701"/>
    <x v="0"/>
    <x v="1733"/>
    <x v="1"/>
    <x v="10"/>
    <x v="1712"/>
    <n v="106.32"/>
    <n v="3"/>
    <n v="0"/>
    <n v="49.970399999999991"/>
  </r>
  <r>
    <n v="7894"/>
    <x v="3918"/>
    <x v="3"/>
    <x v="283"/>
    <d v="2014-07-31T00:00:00"/>
    <s v="Standard Class"/>
    <x v="134"/>
    <s v="Nathan Mautz"/>
    <x v="2"/>
    <s v="United States"/>
    <s v="New York City"/>
    <x v="15"/>
    <n v="10011"/>
    <x v="3"/>
    <x v="326"/>
    <x v="1"/>
    <x v="8"/>
    <x v="323"/>
    <n v="13.919999999999998"/>
    <n v="3"/>
    <n v="0.2"/>
    <n v="4.3500000000000005"/>
  </r>
  <r>
    <n v="7895"/>
    <x v="3919"/>
    <x v="3"/>
    <x v="548"/>
    <d v="2014-06-26T00:00:00"/>
    <s v="Standard Class"/>
    <x v="258"/>
    <s v="Eugene Hildebrand"/>
    <x v="2"/>
    <s v="United States"/>
    <s v="Wheeling"/>
    <x v="48"/>
    <n v="26003"/>
    <x v="3"/>
    <x v="91"/>
    <x v="1"/>
    <x v="8"/>
    <x v="91"/>
    <n v="82.4"/>
    <n v="5"/>
    <n v="0"/>
    <n v="40.376000000000005"/>
  </r>
  <r>
    <n v="7896"/>
    <x v="3919"/>
    <x v="3"/>
    <x v="548"/>
    <d v="2014-06-26T00:00:00"/>
    <s v="Standard Class"/>
    <x v="258"/>
    <s v="Eugene Hildebrand"/>
    <x v="2"/>
    <s v="United States"/>
    <s v="Wheeling"/>
    <x v="48"/>
    <n v="26003"/>
    <x v="3"/>
    <x v="744"/>
    <x v="1"/>
    <x v="8"/>
    <x v="735"/>
    <n v="6.24"/>
    <n v="2"/>
    <n v="0"/>
    <n v="3.0575999999999999"/>
  </r>
  <r>
    <n v="7897"/>
    <x v="3919"/>
    <x v="3"/>
    <x v="548"/>
    <d v="2014-06-26T00:00:00"/>
    <s v="Standard Class"/>
    <x v="258"/>
    <s v="Eugene Hildebrand"/>
    <x v="2"/>
    <s v="United States"/>
    <s v="Wheeling"/>
    <x v="48"/>
    <n v="26003"/>
    <x v="3"/>
    <x v="314"/>
    <x v="1"/>
    <x v="10"/>
    <x v="361"/>
    <n v="447.84"/>
    <n v="8"/>
    <n v="0"/>
    <n v="219.44159999999999"/>
  </r>
  <r>
    <n v="7898"/>
    <x v="3920"/>
    <x v="3"/>
    <x v="802"/>
    <d v="2014-08-19T00:00:00"/>
    <s v="Standard Class"/>
    <x v="419"/>
    <s v="Dan Campbell"/>
    <x v="0"/>
    <s v="United States"/>
    <s v="Memphis"/>
    <x v="18"/>
    <n v="38109"/>
    <x v="0"/>
    <x v="535"/>
    <x v="1"/>
    <x v="9"/>
    <x v="530"/>
    <n v="272.048"/>
    <n v="7"/>
    <n v="0.2"/>
    <n v="30.605399999999946"/>
  </r>
  <r>
    <n v="7899"/>
    <x v="3920"/>
    <x v="3"/>
    <x v="802"/>
    <d v="2014-08-19T00:00:00"/>
    <s v="Standard Class"/>
    <x v="419"/>
    <s v="Dan Campbell"/>
    <x v="0"/>
    <s v="United States"/>
    <s v="Memphis"/>
    <x v="18"/>
    <n v="38109"/>
    <x v="0"/>
    <x v="1176"/>
    <x v="1"/>
    <x v="8"/>
    <x v="1153"/>
    <n v="1614.5820000000003"/>
    <n v="6"/>
    <n v="0.7"/>
    <n v="-1237.8461999999995"/>
  </r>
  <r>
    <n v="7900"/>
    <x v="3920"/>
    <x v="3"/>
    <x v="802"/>
    <d v="2014-08-19T00:00:00"/>
    <s v="Standard Class"/>
    <x v="419"/>
    <s v="Dan Campbell"/>
    <x v="0"/>
    <s v="United States"/>
    <s v="Memphis"/>
    <x v="18"/>
    <n v="38109"/>
    <x v="0"/>
    <x v="829"/>
    <x v="1"/>
    <x v="13"/>
    <x v="33"/>
    <n v="24.320000000000004"/>
    <n v="5"/>
    <n v="0.2"/>
    <n v="9.1199999999999974"/>
  </r>
  <r>
    <n v="7901"/>
    <x v="3920"/>
    <x v="3"/>
    <x v="802"/>
    <d v="2014-08-19T00:00:00"/>
    <s v="Standard Class"/>
    <x v="419"/>
    <s v="Dan Campbell"/>
    <x v="0"/>
    <s v="United States"/>
    <s v="Memphis"/>
    <x v="18"/>
    <n v="38109"/>
    <x v="0"/>
    <x v="1425"/>
    <x v="2"/>
    <x v="11"/>
    <x v="1404"/>
    <n v="1.5840000000000001"/>
    <n v="2"/>
    <n v="0.2"/>
    <n v="0.47520000000000018"/>
  </r>
  <r>
    <n v="7902"/>
    <x v="3920"/>
    <x v="3"/>
    <x v="802"/>
    <d v="2014-08-19T00:00:00"/>
    <s v="Standard Class"/>
    <x v="419"/>
    <s v="Dan Campbell"/>
    <x v="0"/>
    <s v="United States"/>
    <s v="Memphis"/>
    <x v="18"/>
    <n v="38109"/>
    <x v="0"/>
    <x v="892"/>
    <x v="0"/>
    <x v="5"/>
    <x v="876"/>
    <n v="31.983999999999998"/>
    <n v="1"/>
    <n v="0.2"/>
    <n v="0"/>
  </r>
  <r>
    <n v="7903"/>
    <x v="3920"/>
    <x v="3"/>
    <x v="802"/>
    <d v="2014-08-19T00:00:00"/>
    <s v="Standard Class"/>
    <x v="419"/>
    <s v="Dan Campbell"/>
    <x v="0"/>
    <s v="United States"/>
    <s v="Memphis"/>
    <x v="18"/>
    <n v="38109"/>
    <x v="0"/>
    <x v="436"/>
    <x v="1"/>
    <x v="12"/>
    <x v="431"/>
    <n v="14.76"/>
    <n v="5"/>
    <n v="0.2"/>
    <n v="4.7969999999999988"/>
  </r>
  <r>
    <n v="7904"/>
    <x v="3920"/>
    <x v="3"/>
    <x v="802"/>
    <d v="2014-08-19T00:00:00"/>
    <s v="Standard Class"/>
    <x v="419"/>
    <s v="Dan Campbell"/>
    <x v="0"/>
    <s v="United States"/>
    <s v="Memphis"/>
    <x v="18"/>
    <n v="38109"/>
    <x v="0"/>
    <x v="1802"/>
    <x v="0"/>
    <x v="1"/>
    <x v="1783"/>
    <n v="423.64799999999997"/>
    <n v="2"/>
    <n v="0.2"/>
    <n v="47.660399999999967"/>
  </r>
  <r>
    <n v="7905"/>
    <x v="3921"/>
    <x v="1"/>
    <x v="209"/>
    <d v="2012-11-13T00:00:00"/>
    <s v="Standard Class"/>
    <x v="770"/>
    <s v="Doug O'Connell"/>
    <x v="0"/>
    <s v="United States"/>
    <s v="Houston"/>
    <x v="5"/>
    <n v="77036"/>
    <x v="2"/>
    <x v="1052"/>
    <x v="1"/>
    <x v="10"/>
    <x v="1032"/>
    <n v="76.64"/>
    <n v="2"/>
    <n v="0.2"/>
    <n v="26.823999999999995"/>
  </r>
  <r>
    <n v="7906"/>
    <x v="3922"/>
    <x v="1"/>
    <x v="52"/>
    <d v="2012-10-22T00:00:00"/>
    <s v="Standard Class"/>
    <x v="60"/>
    <s v="Lindsay Shagiari"/>
    <x v="2"/>
    <s v="United States"/>
    <s v="Dallas"/>
    <x v="5"/>
    <n v="75217"/>
    <x v="2"/>
    <x v="407"/>
    <x v="1"/>
    <x v="12"/>
    <x v="33"/>
    <n v="4.4640000000000004"/>
    <n v="1"/>
    <n v="0.2"/>
    <n v="1.6739999999999999"/>
  </r>
  <r>
    <n v="7907"/>
    <x v="3922"/>
    <x v="1"/>
    <x v="52"/>
    <d v="2012-10-22T00:00:00"/>
    <s v="Standard Class"/>
    <x v="60"/>
    <s v="Lindsay Shagiari"/>
    <x v="2"/>
    <s v="United States"/>
    <s v="Dallas"/>
    <x v="5"/>
    <n v="75217"/>
    <x v="2"/>
    <x v="922"/>
    <x v="1"/>
    <x v="8"/>
    <x v="905"/>
    <n v="3.9599999999999991"/>
    <n v="10"/>
    <n v="0.8"/>
    <n v="-6.93"/>
  </r>
  <r>
    <n v="7908"/>
    <x v="3923"/>
    <x v="0"/>
    <x v="679"/>
    <d v="2013-08-03T00:00:00"/>
    <s v="First Class"/>
    <x v="338"/>
    <s v="Rob Williams"/>
    <x v="1"/>
    <s v="United States"/>
    <s v="San Francisco"/>
    <x v="1"/>
    <n v="94122"/>
    <x v="1"/>
    <x v="847"/>
    <x v="1"/>
    <x v="9"/>
    <x v="833"/>
    <n v="715.64"/>
    <n v="2"/>
    <n v="0"/>
    <n v="178.90999999999997"/>
  </r>
  <r>
    <n v="7909"/>
    <x v="3924"/>
    <x v="0"/>
    <x v="275"/>
    <d v="2013-12-08T00:00:00"/>
    <s v="Standard Class"/>
    <x v="742"/>
    <s v="Roger Demir"/>
    <x v="0"/>
    <s v="United States"/>
    <s v="Morgan Hill"/>
    <x v="1"/>
    <n v="95037"/>
    <x v="1"/>
    <x v="823"/>
    <x v="0"/>
    <x v="3"/>
    <x v="811"/>
    <n v="268.70400000000001"/>
    <n v="3"/>
    <n v="0.2"/>
    <n v="6.717599999999976"/>
  </r>
  <r>
    <n v="7910"/>
    <x v="3924"/>
    <x v="0"/>
    <x v="275"/>
    <d v="2013-12-08T00:00:00"/>
    <s v="Standard Class"/>
    <x v="742"/>
    <s v="Roger Demir"/>
    <x v="0"/>
    <s v="United States"/>
    <s v="Morgan Hill"/>
    <x v="1"/>
    <n v="95037"/>
    <x v="1"/>
    <x v="448"/>
    <x v="1"/>
    <x v="6"/>
    <x v="443"/>
    <n v="21.92"/>
    <n v="8"/>
    <n v="0"/>
    <n v="5.9184000000000019"/>
  </r>
  <r>
    <n v="7911"/>
    <x v="3924"/>
    <x v="0"/>
    <x v="275"/>
    <d v="2013-12-08T00:00:00"/>
    <s v="Standard Class"/>
    <x v="742"/>
    <s v="Roger Demir"/>
    <x v="0"/>
    <s v="United States"/>
    <s v="Morgan Hill"/>
    <x v="1"/>
    <n v="95037"/>
    <x v="1"/>
    <x v="720"/>
    <x v="1"/>
    <x v="4"/>
    <x v="712"/>
    <n v="48.72"/>
    <n v="3"/>
    <n v="0"/>
    <n v="7.3079999999999998"/>
  </r>
  <r>
    <n v="7912"/>
    <x v="3924"/>
    <x v="0"/>
    <x v="275"/>
    <d v="2013-12-08T00:00:00"/>
    <s v="Standard Class"/>
    <x v="742"/>
    <s v="Roger Demir"/>
    <x v="0"/>
    <s v="United States"/>
    <s v="Morgan Hill"/>
    <x v="1"/>
    <n v="95037"/>
    <x v="1"/>
    <x v="430"/>
    <x v="0"/>
    <x v="0"/>
    <x v="425"/>
    <n v="205.666"/>
    <n v="2"/>
    <n v="0.15"/>
    <n v="-12.097999999999999"/>
  </r>
  <r>
    <n v="7913"/>
    <x v="3925"/>
    <x v="0"/>
    <x v="236"/>
    <d v="2013-05-01T00:00:00"/>
    <s v="Second Class"/>
    <x v="262"/>
    <s v="Rob Beeghly"/>
    <x v="0"/>
    <s v="United States"/>
    <s v="Saint Charles"/>
    <x v="10"/>
    <n v="60174"/>
    <x v="2"/>
    <x v="767"/>
    <x v="0"/>
    <x v="5"/>
    <x v="759"/>
    <n v="30.344000000000001"/>
    <n v="2"/>
    <n v="0.6"/>
    <n v="-31.861200000000004"/>
  </r>
  <r>
    <n v="7914"/>
    <x v="3926"/>
    <x v="3"/>
    <x v="326"/>
    <d v="2014-08-28T00:00:00"/>
    <s v="First Class"/>
    <x v="555"/>
    <s v="Joe Elijah"/>
    <x v="0"/>
    <s v="United States"/>
    <s v="Cleveland"/>
    <x v="24"/>
    <n v="44105"/>
    <x v="3"/>
    <x v="1229"/>
    <x v="1"/>
    <x v="4"/>
    <x v="1203"/>
    <n v="25.695999999999998"/>
    <n v="2"/>
    <n v="0.2"/>
    <n v="1.9271999999999991"/>
  </r>
  <r>
    <n v="7915"/>
    <x v="3927"/>
    <x v="3"/>
    <x v="46"/>
    <d v="2014-06-22T00:00:00"/>
    <s v="Standard Class"/>
    <x v="256"/>
    <s v="Steven Roelle"/>
    <x v="2"/>
    <s v="United States"/>
    <s v="New York City"/>
    <x v="15"/>
    <n v="10024"/>
    <x v="3"/>
    <x v="1829"/>
    <x v="2"/>
    <x v="15"/>
    <x v="1808"/>
    <n v="3404.5"/>
    <n v="5"/>
    <n v="0"/>
    <n v="1668.2049999999999"/>
  </r>
  <r>
    <n v="7916"/>
    <x v="3927"/>
    <x v="3"/>
    <x v="46"/>
    <d v="2014-06-22T00:00:00"/>
    <s v="Standard Class"/>
    <x v="256"/>
    <s v="Steven Roelle"/>
    <x v="2"/>
    <s v="United States"/>
    <s v="New York City"/>
    <x v="15"/>
    <n v="10024"/>
    <x v="3"/>
    <x v="1735"/>
    <x v="2"/>
    <x v="11"/>
    <x v="1715"/>
    <n v="101.34"/>
    <n v="3"/>
    <n v="0"/>
    <n v="8.1071999999999917"/>
  </r>
  <r>
    <n v="7917"/>
    <x v="3928"/>
    <x v="1"/>
    <x v="312"/>
    <d v="2012-11-24T00:00:00"/>
    <s v="Standard Class"/>
    <x v="285"/>
    <s v="Phillina Ober"/>
    <x v="2"/>
    <s v="United States"/>
    <s v="Philadelphia"/>
    <x v="9"/>
    <n v="19140"/>
    <x v="3"/>
    <x v="812"/>
    <x v="0"/>
    <x v="1"/>
    <x v="801"/>
    <n v="344.37199999999996"/>
    <n v="4"/>
    <n v="0.3"/>
    <n v="-93.472400000000022"/>
  </r>
  <r>
    <n v="7918"/>
    <x v="3929"/>
    <x v="3"/>
    <x v="507"/>
    <d v="2014-09-09T00:00:00"/>
    <s v="Second Class"/>
    <x v="451"/>
    <s v="Julie Kriz"/>
    <x v="2"/>
    <s v="United States"/>
    <s v="Garland"/>
    <x v="5"/>
    <n v="75043"/>
    <x v="2"/>
    <x v="108"/>
    <x v="1"/>
    <x v="6"/>
    <x v="108"/>
    <n v="30.384"/>
    <n v="1"/>
    <n v="0.2"/>
    <n v="3.7979999999999947"/>
  </r>
  <r>
    <n v="7919"/>
    <x v="3930"/>
    <x v="1"/>
    <x v="433"/>
    <d v="2012-07-08T00:00:00"/>
    <s v="Second Class"/>
    <x v="655"/>
    <s v="Julie Prescott"/>
    <x v="2"/>
    <s v="United States"/>
    <s v="San Diego"/>
    <x v="1"/>
    <n v="92024"/>
    <x v="1"/>
    <x v="276"/>
    <x v="1"/>
    <x v="8"/>
    <x v="273"/>
    <n v="22.847999999999999"/>
    <n v="2"/>
    <n v="0.2"/>
    <n v="7.4255999999999993"/>
  </r>
  <r>
    <n v="7920"/>
    <x v="3931"/>
    <x v="3"/>
    <x v="175"/>
    <d v="2014-09-22T00:00:00"/>
    <s v="Standard Class"/>
    <x v="656"/>
    <s v="Dean percer"/>
    <x v="2"/>
    <s v="United States"/>
    <s v="Waterbury"/>
    <x v="29"/>
    <n v="6708"/>
    <x v="3"/>
    <x v="1220"/>
    <x v="1"/>
    <x v="4"/>
    <x v="1195"/>
    <n v="38.619999999999997"/>
    <n v="2"/>
    <n v="0"/>
    <n v="10.813600000000001"/>
  </r>
  <r>
    <n v="7921"/>
    <x v="3931"/>
    <x v="3"/>
    <x v="175"/>
    <d v="2014-09-22T00:00:00"/>
    <s v="Standard Class"/>
    <x v="656"/>
    <s v="Dean percer"/>
    <x v="2"/>
    <s v="United States"/>
    <s v="Waterbury"/>
    <x v="29"/>
    <n v="6708"/>
    <x v="3"/>
    <x v="1600"/>
    <x v="2"/>
    <x v="11"/>
    <x v="1583"/>
    <n v="59.98"/>
    <n v="2"/>
    <n v="0"/>
    <n v="10.796399999999998"/>
  </r>
  <r>
    <n v="7922"/>
    <x v="3932"/>
    <x v="3"/>
    <x v="677"/>
    <d v="2014-03-18T00:00:00"/>
    <s v="Standard Class"/>
    <x v="677"/>
    <s v="Joy Bell-"/>
    <x v="0"/>
    <s v="United States"/>
    <s v="Columbia"/>
    <x v="39"/>
    <n v="21044"/>
    <x v="3"/>
    <x v="920"/>
    <x v="1"/>
    <x v="8"/>
    <x v="903"/>
    <n v="174.3"/>
    <n v="3"/>
    <n v="0"/>
    <n v="81.920999999999992"/>
  </r>
  <r>
    <n v="7923"/>
    <x v="3933"/>
    <x v="3"/>
    <x v="241"/>
    <d v="2014-09-30T00:00:00"/>
    <s v="Standard Class"/>
    <x v="452"/>
    <s v="Paul Prost"/>
    <x v="2"/>
    <s v="United States"/>
    <s v="Hollywood"/>
    <x v="2"/>
    <n v="33021"/>
    <x v="0"/>
    <x v="1485"/>
    <x v="2"/>
    <x v="7"/>
    <x v="1463"/>
    <n v="383.96000000000004"/>
    <n v="5"/>
    <n v="0.2"/>
    <n v="38.396000000000015"/>
  </r>
  <r>
    <n v="7924"/>
    <x v="3933"/>
    <x v="3"/>
    <x v="241"/>
    <d v="2014-09-30T00:00:00"/>
    <s v="Standard Class"/>
    <x v="452"/>
    <s v="Paul Prost"/>
    <x v="2"/>
    <s v="United States"/>
    <s v="Hollywood"/>
    <x v="2"/>
    <n v="33021"/>
    <x v="0"/>
    <x v="153"/>
    <x v="1"/>
    <x v="8"/>
    <x v="152"/>
    <n v="15.570000000000004"/>
    <n v="3"/>
    <n v="0.7"/>
    <n v="-11.417999999999999"/>
  </r>
  <r>
    <n v="7925"/>
    <x v="3934"/>
    <x v="0"/>
    <x v="572"/>
    <d v="2013-08-17T00:00:00"/>
    <s v="First Class"/>
    <x v="167"/>
    <s v="Roy Französisch"/>
    <x v="0"/>
    <s v="United States"/>
    <s v="Springfield"/>
    <x v="17"/>
    <n v="22153"/>
    <x v="0"/>
    <x v="78"/>
    <x v="1"/>
    <x v="8"/>
    <x v="78"/>
    <n v="22.32"/>
    <n v="4"/>
    <n v="0"/>
    <n v="10.7136"/>
  </r>
  <r>
    <n v="7926"/>
    <x v="3934"/>
    <x v="0"/>
    <x v="572"/>
    <d v="2013-08-17T00:00:00"/>
    <s v="First Class"/>
    <x v="167"/>
    <s v="Roy Französisch"/>
    <x v="0"/>
    <s v="United States"/>
    <s v="Springfield"/>
    <x v="17"/>
    <n v="22153"/>
    <x v="0"/>
    <x v="429"/>
    <x v="1"/>
    <x v="2"/>
    <x v="424"/>
    <n v="103.60000000000001"/>
    <n v="7"/>
    <n v="0"/>
    <n v="51.800000000000004"/>
  </r>
  <r>
    <n v="7927"/>
    <x v="3935"/>
    <x v="3"/>
    <x v="225"/>
    <d v="2014-11-25T00:00:00"/>
    <s v="Second Class"/>
    <x v="542"/>
    <s v="Katharine Harms"/>
    <x v="1"/>
    <s v="United States"/>
    <s v="New York City"/>
    <x v="15"/>
    <n v="10035"/>
    <x v="3"/>
    <x v="1430"/>
    <x v="2"/>
    <x v="11"/>
    <x v="1409"/>
    <n v="2.9699999999999998"/>
    <n v="3"/>
    <n v="0"/>
    <n v="1.3365"/>
  </r>
  <r>
    <n v="7928"/>
    <x v="3935"/>
    <x v="3"/>
    <x v="225"/>
    <d v="2014-11-25T00:00:00"/>
    <s v="Second Class"/>
    <x v="542"/>
    <s v="Katharine Harms"/>
    <x v="1"/>
    <s v="United States"/>
    <s v="New York City"/>
    <x v="15"/>
    <n v="10035"/>
    <x v="3"/>
    <x v="432"/>
    <x v="2"/>
    <x v="7"/>
    <x v="427"/>
    <n v="569.99"/>
    <n v="1"/>
    <n v="0"/>
    <n v="170.99699999999996"/>
  </r>
  <r>
    <n v="7929"/>
    <x v="3935"/>
    <x v="3"/>
    <x v="225"/>
    <d v="2014-11-25T00:00:00"/>
    <s v="Second Class"/>
    <x v="542"/>
    <s v="Katharine Harms"/>
    <x v="1"/>
    <s v="United States"/>
    <s v="New York City"/>
    <x v="15"/>
    <n v="10035"/>
    <x v="3"/>
    <x v="1793"/>
    <x v="0"/>
    <x v="5"/>
    <x v="1774"/>
    <n v="50.97"/>
    <n v="3"/>
    <n v="0"/>
    <n v="9.1745999999999981"/>
  </r>
  <r>
    <n v="7930"/>
    <x v="3936"/>
    <x v="3"/>
    <x v="800"/>
    <d v="2014-07-28T00:00:00"/>
    <s v="First Class"/>
    <x v="773"/>
    <s v="Evan Minnotte"/>
    <x v="2"/>
    <s v="United States"/>
    <s v="Dallas"/>
    <x v="5"/>
    <n v="75217"/>
    <x v="2"/>
    <x v="1169"/>
    <x v="0"/>
    <x v="3"/>
    <x v="1147"/>
    <n v="298.11599999999999"/>
    <n v="6"/>
    <n v="0.3"/>
    <n v="-4.2588000000000363"/>
  </r>
  <r>
    <n v="7931"/>
    <x v="3937"/>
    <x v="0"/>
    <x v="869"/>
    <d v="2013-03-28T00:00:00"/>
    <s v="Second Class"/>
    <x v="460"/>
    <s v="Damala Kotsonis"/>
    <x v="1"/>
    <s v="United States"/>
    <s v="New York City"/>
    <x v="15"/>
    <n v="10024"/>
    <x v="3"/>
    <x v="1041"/>
    <x v="1"/>
    <x v="6"/>
    <x v="1021"/>
    <n v="59.519999999999996"/>
    <n v="3"/>
    <n v="0"/>
    <n v="17.855999999999995"/>
  </r>
  <r>
    <n v="7932"/>
    <x v="3938"/>
    <x v="0"/>
    <x v="692"/>
    <d v="2013-07-21T00:00:00"/>
    <s v="Standard Class"/>
    <x v="466"/>
    <s v="Mark Cousins"/>
    <x v="1"/>
    <s v="United States"/>
    <s v="Portland"/>
    <x v="21"/>
    <n v="97206"/>
    <x v="1"/>
    <x v="370"/>
    <x v="0"/>
    <x v="1"/>
    <x v="366"/>
    <n v="230.28000000000003"/>
    <n v="3"/>
    <n v="0.2"/>
    <n v="23.027999999999992"/>
  </r>
  <r>
    <n v="7933"/>
    <x v="3938"/>
    <x v="0"/>
    <x v="692"/>
    <d v="2013-07-21T00:00:00"/>
    <s v="Standard Class"/>
    <x v="466"/>
    <s v="Mark Cousins"/>
    <x v="1"/>
    <s v="United States"/>
    <s v="Portland"/>
    <x v="21"/>
    <n v="97206"/>
    <x v="1"/>
    <x v="954"/>
    <x v="1"/>
    <x v="10"/>
    <x v="938"/>
    <n v="105.52"/>
    <n v="5"/>
    <n v="0.2"/>
    <n v="34.293999999999997"/>
  </r>
  <r>
    <n v="7934"/>
    <x v="3939"/>
    <x v="3"/>
    <x v="629"/>
    <d v="2014-08-25T00:00:00"/>
    <s v="Standard Class"/>
    <x v="459"/>
    <s v="Rick Wilson"/>
    <x v="1"/>
    <s v="United States"/>
    <s v="Brentwood"/>
    <x v="1"/>
    <n v="94513"/>
    <x v="1"/>
    <x v="1040"/>
    <x v="1"/>
    <x v="12"/>
    <x v="33"/>
    <n v="23.36"/>
    <n v="2"/>
    <n v="0"/>
    <n v="11.68"/>
  </r>
  <r>
    <n v="7935"/>
    <x v="3939"/>
    <x v="3"/>
    <x v="629"/>
    <d v="2014-08-25T00:00:00"/>
    <s v="Standard Class"/>
    <x v="459"/>
    <s v="Rick Wilson"/>
    <x v="1"/>
    <s v="United States"/>
    <s v="Brentwood"/>
    <x v="1"/>
    <n v="94513"/>
    <x v="1"/>
    <x v="993"/>
    <x v="2"/>
    <x v="7"/>
    <x v="976"/>
    <n v="71.975999999999999"/>
    <n v="3"/>
    <n v="0.2"/>
    <n v="8.9969999999999892"/>
  </r>
  <r>
    <n v="7936"/>
    <x v="3939"/>
    <x v="3"/>
    <x v="629"/>
    <d v="2014-08-25T00:00:00"/>
    <s v="Standard Class"/>
    <x v="459"/>
    <s v="Rick Wilson"/>
    <x v="1"/>
    <s v="United States"/>
    <s v="Brentwood"/>
    <x v="1"/>
    <n v="94513"/>
    <x v="1"/>
    <x v="1117"/>
    <x v="1"/>
    <x v="10"/>
    <x v="1096"/>
    <n v="8.56"/>
    <n v="2"/>
    <n v="0"/>
    <n v="3.8519999999999994"/>
  </r>
  <r>
    <n v="7937"/>
    <x v="3939"/>
    <x v="3"/>
    <x v="629"/>
    <d v="2014-08-25T00:00:00"/>
    <s v="Standard Class"/>
    <x v="459"/>
    <s v="Rick Wilson"/>
    <x v="1"/>
    <s v="United States"/>
    <s v="Brentwood"/>
    <x v="1"/>
    <n v="94513"/>
    <x v="1"/>
    <x v="1458"/>
    <x v="1"/>
    <x v="8"/>
    <x v="1435"/>
    <n v="13.919999999999998"/>
    <n v="3"/>
    <n v="0.2"/>
    <n v="4.8720000000000008"/>
  </r>
  <r>
    <n v="7938"/>
    <x v="3939"/>
    <x v="3"/>
    <x v="629"/>
    <d v="2014-08-25T00:00:00"/>
    <s v="Standard Class"/>
    <x v="459"/>
    <s v="Rick Wilson"/>
    <x v="1"/>
    <s v="United States"/>
    <s v="Brentwood"/>
    <x v="1"/>
    <n v="94513"/>
    <x v="1"/>
    <x v="137"/>
    <x v="1"/>
    <x v="9"/>
    <x v="137"/>
    <n v="2518.29"/>
    <n v="9"/>
    <n v="0"/>
    <n v="654.7553999999999"/>
  </r>
  <r>
    <n v="7939"/>
    <x v="3939"/>
    <x v="3"/>
    <x v="629"/>
    <d v="2014-08-25T00:00:00"/>
    <s v="Standard Class"/>
    <x v="459"/>
    <s v="Rick Wilson"/>
    <x v="1"/>
    <s v="United States"/>
    <s v="Brentwood"/>
    <x v="1"/>
    <n v="94513"/>
    <x v="1"/>
    <x v="734"/>
    <x v="1"/>
    <x v="4"/>
    <x v="726"/>
    <n v="540.56999999999994"/>
    <n v="3"/>
    <n v="0"/>
    <n v="140.54820000000001"/>
  </r>
  <r>
    <n v="7940"/>
    <x v="3939"/>
    <x v="3"/>
    <x v="629"/>
    <d v="2014-08-25T00:00:00"/>
    <s v="Standard Class"/>
    <x v="459"/>
    <s v="Rick Wilson"/>
    <x v="1"/>
    <s v="United States"/>
    <s v="Brentwood"/>
    <x v="1"/>
    <n v="94513"/>
    <x v="1"/>
    <x v="655"/>
    <x v="1"/>
    <x v="8"/>
    <x v="649"/>
    <n v="221.05600000000001"/>
    <n v="8"/>
    <n v="0.2"/>
    <n v="77.369599999999991"/>
  </r>
  <r>
    <n v="7941"/>
    <x v="3940"/>
    <x v="0"/>
    <x v="882"/>
    <d v="2013-12-18T00:00:00"/>
    <s v="First Class"/>
    <x v="103"/>
    <s v="David Smith"/>
    <x v="1"/>
    <s v="United States"/>
    <s v="San Diego"/>
    <x v="1"/>
    <n v="92037"/>
    <x v="1"/>
    <x v="64"/>
    <x v="0"/>
    <x v="1"/>
    <x v="124"/>
    <n v="81.424000000000007"/>
    <n v="2"/>
    <n v="0.2"/>
    <n v="-9.1601999999999961"/>
  </r>
  <r>
    <n v="7942"/>
    <x v="3940"/>
    <x v="0"/>
    <x v="882"/>
    <d v="2013-12-18T00:00:00"/>
    <s v="First Class"/>
    <x v="103"/>
    <s v="David Smith"/>
    <x v="1"/>
    <s v="United States"/>
    <s v="San Diego"/>
    <x v="1"/>
    <n v="92037"/>
    <x v="1"/>
    <x v="146"/>
    <x v="1"/>
    <x v="4"/>
    <x v="146"/>
    <n v="134.80000000000001"/>
    <n v="10"/>
    <n v="0"/>
    <n v="35.047999999999995"/>
  </r>
  <r>
    <n v="7943"/>
    <x v="3941"/>
    <x v="3"/>
    <x v="53"/>
    <d v="2015-01-02T00:00:00"/>
    <s v="Standard Class"/>
    <x v="315"/>
    <s v="Guy Armstrong"/>
    <x v="0"/>
    <s v="United States"/>
    <s v="Dallas"/>
    <x v="5"/>
    <n v="75081"/>
    <x v="2"/>
    <x v="715"/>
    <x v="1"/>
    <x v="8"/>
    <x v="707"/>
    <n v="39.581999999999987"/>
    <n v="9"/>
    <n v="0.8"/>
    <n v="-59.372999999999976"/>
  </r>
  <r>
    <n v="7944"/>
    <x v="3941"/>
    <x v="3"/>
    <x v="53"/>
    <d v="2015-01-02T00:00:00"/>
    <s v="Standard Class"/>
    <x v="315"/>
    <s v="Guy Armstrong"/>
    <x v="0"/>
    <s v="United States"/>
    <s v="Dallas"/>
    <x v="5"/>
    <n v="75081"/>
    <x v="2"/>
    <x v="1444"/>
    <x v="1"/>
    <x v="14"/>
    <x v="33"/>
    <n v="44.688000000000002"/>
    <n v="7"/>
    <n v="0.2"/>
    <n v="5.0273999999999965"/>
  </r>
  <r>
    <n v="7945"/>
    <x v="3941"/>
    <x v="3"/>
    <x v="53"/>
    <d v="2015-01-02T00:00:00"/>
    <s v="Standard Class"/>
    <x v="315"/>
    <s v="Guy Armstrong"/>
    <x v="0"/>
    <s v="United States"/>
    <s v="Dallas"/>
    <x v="5"/>
    <n v="75081"/>
    <x v="2"/>
    <x v="1500"/>
    <x v="1"/>
    <x v="6"/>
    <x v="1479"/>
    <n v="31.744"/>
    <n v="2"/>
    <n v="0.2"/>
    <n v="2.3808000000000007"/>
  </r>
  <r>
    <n v="7946"/>
    <x v="3941"/>
    <x v="3"/>
    <x v="53"/>
    <d v="2015-01-02T00:00:00"/>
    <s v="Standard Class"/>
    <x v="315"/>
    <s v="Guy Armstrong"/>
    <x v="0"/>
    <s v="United States"/>
    <s v="Dallas"/>
    <x v="5"/>
    <n v="75081"/>
    <x v="2"/>
    <x v="800"/>
    <x v="1"/>
    <x v="8"/>
    <x v="790"/>
    <n v="40.97999999999999"/>
    <n v="5"/>
    <n v="0.8"/>
    <n v="-65.567999999999998"/>
  </r>
  <r>
    <n v="7947"/>
    <x v="3941"/>
    <x v="3"/>
    <x v="53"/>
    <d v="2015-01-02T00:00:00"/>
    <s v="Standard Class"/>
    <x v="315"/>
    <s v="Guy Armstrong"/>
    <x v="0"/>
    <s v="United States"/>
    <s v="Dallas"/>
    <x v="5"/>
    <n v="75081"/>
    <x v="2"/>
    <x v="1085"/>
    <x v="1"/>
    <x v="8"/>
    <x v="1066"/>
    <n v="3.1679999999999993"/>
    <n v="3"/>
    <n v="0.8"/>
    <n v="-5.0687999999999995"/>
  </r>
  <r>
    <n v="7948"/>
    <x v="3942"/>
    <x v="2"/>
    <x v="72"/>
    <d v="2011-03-05T00:00:00"/>
    <s v="Standard Class"/>
    <x v="618"/>
    <s v="Shahid Collister"/>
    <x v="0"/>
    <s v="United States"/>
    <s v="El Paso"/>
    <x v="5"/>
    <n v="79907"/>
    <x v="2"/>
    <x v="1217"/>
    <x v="1"/>
    <x v="13"/>
    <x v="1192"/>
    <n v="18.84"/>
    <n v="5"/>
    <n v="0.2"/>
    <n v="-3.5324999999999998"/>
  </r>
  <r>
    <n v="7949"/>
    <x v="3942"/>
    <x v="2"/>
    <x v="72"/>
    <d v="2011-03-05T00:00:00"/>
    <s v="Standard Class"/>
    <x v="618"/>
    <s v="Shahid Collister"/>
    <x v="0"/>
    <s v="United States"/>
    <s v="El Paso"/>
    <x v="5"/>
    <n v="79907"/>
    <x v="2"/>
    <x v="866"/>
    <x v="0"/>
    <x v="1"/>
    <x v="851"/>
    <n v="362.24999999999994"/>
    <n v="6"/>
    <n v="0.3"/>
    <n v="0"/>
  </r>
  <r>
    <n v="7950"/>
    <x v="3942"/>
    <x v="2"/>
    <x v="72"/>
    <d v="2011-03-05T00:00:00"/>
    <s v="Standard Class"/>
    <x v="618"/>
    <s v="Shahid Collister"/>
    <x v="0"/>
    <s v="United States"/>
    <s v="El Paso"/>
    <x v="5"/>
    <n v="79907"/>
    <x v="2"/>
    <x v="750"/>
    <x v="0"/>
    <x v="5"/>
    <x v="741"/>
    <n v="63.552000000000007"/>
    <n v="6"/>
    <n v="0.6"/>
    <n v="-34.953600000000002"/>
  </r>
  <r>
    <n v="7951"/>
    <x v="3942"/>
    <x v="2"/>
    <x v="72"/>
    <d v="2011-03-05T00:00:00"/>
    <s v="Standard Class"/>
    <x v="618"/>
    <s v="Shahid Collister"/>
    <x v="0"/>
    <s v="United States"/>
    <s v="El Paso"/>
    <x v="5"/>
    <n v="79907"/>
    <x v="2"/>
    <x v="398"/>
    <x v="1"/>
    <x v="4"/>
    <x v="394"/>
    <n v="129.55199999999999"/>
    <n v="3"/>
    <n v="0.2"/>
    <n v="-22.671600000000005"/>
  </r>
  <r>
    <n v="7952"/>
    <x v="3943"/>
    <x v="1"/>
    <x v="902"/>
    <d v="2012-11-24T00:00:00"/>
    <s v="Standard Class"/>
    <x v="44"/>
    <s v="Katherine Ducich"/>
    <x v="0"/>
    <s v="United States"/>
    <s v="New York City"/>
    <x v="15"/>
    <n v="10035"/>
    <x v="3"/>
    <x v="1390"/>
    <x v="1"/>
    <x v="8"/>
    <x v="1367"/>
    <n v="5.9840000000000009"/>
    <n v="2"/>
    <n v="0.2"/>
    <n v="2.2439999999999998"/>
  </r>
  <r>
    <n v="7953"/>
    <x v="3943"/>
    <x v="1"/>
    <x v="902"/>
    <d v="2012-11-24T00:00:00"/>
    <s v="Standard Class"/>
    <x v="44"/>
    <s v="Katherine Ducich"/>
    <x v="0"/>
    <s v="United States"/>
    <s v="New York City"/>
    <x v="15"/>
    <n v="10035"/>
    <x v="3"/>
    <x v="883"/>
    <x v="2"/>
    <x v="7"/>
    <x v="1471"/>
    <n v="861.76"/>
    <n v="4"/>
    <n v="0"/>
    <n v="249.91039999999998"/>
  </r>
  <r>
    <n v="7954"/>
    <x v="3944"/>
    <x v="2"/>
    <x v="470"/>
    <d v="2011-04-06T00:00:00"/>
    <s v="Standard Class"/>
    <x v="542"/>
    <s v="Katharine Harms"/>
    <x v="1"/>
    <s v="United States"/>
    <s v="Revere"/>
    <x v="31"/>
    <n v="2151"/>
    <x v="3"/>
    <x v="1764"/>
    <x v="1"/>
    <x v="4"/>
    <x v="1744"/>
    <n v="66.959999999999994"/>
    <n v="4"/>
    <n v="0"/>
    <n v="2.6783999999999963"/>
  </r>
  <r>
    <n v="7955"/>
    <x v="3944"/>
    <x v="2"/>
    <x v="470"/>
    <d v="2011-04-06T00:00:00"/>
    <s v="Standard Class"/>
    <x v="542"/>
    <s v="Katharine Harms"/>
    <x v="1"/>
    <s v="United States"/>
    <s v="Revere"/>
    <x v="31"/>
    <n v="2151"/>
    <x v="3"/>
    <x v="744"/>
    <x v="1"/>
    <x v="8"/>
    <x v="735"/>
    <n v="6.24"/>
    <n v="2"/>
    <n v="0"/>
    <n v="3.0575999999999999"/>
  </r>
  <r>
    <n v="7956"/>
    <x v="3945"/>
    <x v="3"/>
    <x v="361"/>
    <d v="2014-10-11T00:00:00"/>
    <s v="Standard Class"/>
    <x v="55"/>
    <s v="Greg Guthrie"/>
    <x v="1"/>
    <s v="United States"/>
    <s v="Chico"/>
    <x v="1"/>
    <n v="95928"/>
    <x v="1"/>
    <x v="1349"/>
    <x v="0"/>
    <x v="1"/>
    <x v="1326"/>
    <n v="435.16800000000006"/>
    <n v="4"/>
    <n v="0.2"/>
    <n v="-59.835600000000042"/>
  </r>
  <r>
    <n v="7957"/>
    <x v="3945"/>
    <x v="3"/>
    <x v="361"/>
    <d v="2014-10-11T00:00:00"/>
    <s v="Standard Class"/>
    <x v="55"/>
    <s v="Greg Guthrie"/>
    <x v="1"/>
    <s v="United States"/>
    <s v="Chico"/>
    <x v="1"/>
    <n v="95928"/>
    <x v="1"/>
    <x v="127"/>
    <x v="1"/>
    <x v="13"/>
    <x v="33"/>
    <n v="14.9"/>
    <n v="5"/>
    <n v="0"/>
    <n v="6.8539999999999992"/>
  </r>
  <r>
    <n v="7958"/>
    <x v="3945"/>
    <x v="3"/>
    <x v="361"/>
    <d v="2014-10-11T00:00:00"/>
    <s v="Standard Class"/>
    <x v="55"/>
    <s v="Greg Guthrie"/>
    <x v="1"/>
    <s v="United States"/>
    <s v="Chico"/>
    <x v="1"/>
    <n v="95928"/>
    <x v="1"/>
    <x v="1683"/>
    <x v="1"/>
    <x v="9"/>
    <x v="1662"/>
    <n v="15.8"/>
    <n v="4"/>
    <n v="0"/>
    <n v="4.1080000000000005"/>
  </r>
  <r>
    <n v="7959"/>
    <x v="3945"/>
    <x v="3"/>
    <x v="361"/>
    <d v="2014-10-11T00:00:00"/>
    <s v="Standard Class"/>
    <x v="55"/>
    <s v="Greg Guthrie"/>
    <x v="1"/>
    <s v="United States"/>
    <s v="Chico"/>
    <x v="1"/>
    <n v="95928"/>
    <x v="1"/>
    <x v="1474"/>
    <x v="0"/>
    <x v="5"/>
    <x v="1452"/>
    <n v="72.900000000000006"/>
    <n v="5"/>
    <n v="0"/>
    <n v="26.973000000000003"/>
  </r>
  <r>
    <n v="7960"/>
    <x v="3945"/>
    <x v="3"/>
    <x v="361"/>
    <d v="2014-10-11T00:00:00"/>
    <s v="Standard Class"/>
    <x v="55"/>
    <s v="Greg Guthrie"/>
    <x v="1"/>
    <s v="United States"/>
    <s v="Chico"/>
    <x v="1"/>
    <n v="95928"/>
    <x v="1"/>
    <x v="838"/>
    <x v="0"/>
    <x v="3"/>
    <x v="824"/>
    <n v="206.35200000000003"/>
    <n v="3"/>
    <n v="0.2"/>
    <n v="5.1587999999999852"/>
  </r>
  <r>
    <n v="7961"/>
    <x v="3945"/>
    <x v="3"/>
    <x v="361"/>
    <d v="2014-10-11T00:00:00"/>
    <s v="Standard Class"/>
    <x v="55"/>
    <s v="Greg Guthrie"/>
    <x v="1"/>
    <s v="United States"/>
    <s v="Chico"/>
    <x v="1"/>
    <n v="95928"/>
    <x v="1"/>
    <x v="312"/>
    <x v="2"/>
    <x v="7"/>
    <x v="309"/>
    <n v="7.9920000000000009"/>
    <n v="1"/>
    <n v="0.2"/>
    <n v="2.6972999999999994"/>
  </r>
  <r>
    <n v="7962"/>
    <x v="3946"/>
    <x v="3"/>
    <x v="551"/>
    <d v="2014-11-24T00:00:00"/>
    <s v="Second Class"/>
    <x v="40"/>
    <s v="Jim Sink"/>
    <x v="1"/>
    <s v="United States"/>
    <s v="Miramar"/>
    <x v="2"/>
    <n v="33023"/>
    <x v="0"/>
    <x v="1512"/>
    <x v="1"/>
    <x v="4"/>
    <x v="1490"/>
    <n v="81.360000000000014"/>
    <n v="5"/>
    <n v="0.2"/>
    <n v="-19.323000000000011"/>
  </r>
  <r>
    <n v="7963"/>
    <x v="3946"/>
    <x v="3"/>
    <x v="551"/>
    <d v="2014-11-24T00:00:00"/>
    <s v="Second Class"/>
    <x v="40"/>
    <s v="Jim Sink"/>
    <x v="1"/>
    <s v="United States"/>
    <s v="Miramar"/>
    <x v="2"/>
    <n v="33023"/>
    <x v="0"/>
    <x v="674"/>
    <x v="1"/>
    <x v="8"/>
    <x v="668"/>
    <n v="20.232000000000003"/>
    <n v="8"/>
    <n v="0.7"/>
    <n v="-16.185600000000001"/>
  </r>
  <r>
    <n v="7964"/>
    <x v="3946"/>
    <x v="3"/>
    <x v="551"/>
    <d v="2014-11-24T00:00:00"/>
    <s v="Second Class"/>
    <x v="40"/>
    <s v="Jim Sink"/>
    <x v="1"/>
    <s v="United States"/>
    <s v="Miramar"/>
    <x v="2"/>
    <n v="33023"/>
    <x v="0"/>
    <x v="166"/>
    <x v="1"/>
    <x v="9"/>
    <x v="165"/>
    <n v="389.05600000000004"/>
    <n v="4"/>
    <n v="0.2"/>
    <n v="48.631999999999948"/>
  </r>
  <r>
    <n v="7965"/>
    <x v="3946"/>
    <x v="3"/>
    <x v="551"/>
    <d v="2014-11-24T00:00:00"/>
    <s v="Second Class"/>
    <x v="40"/>
    <s v="Jim Sink"/>
    <x v="1"/>
    <s v="United States"/>
    <s v="Miramar"/>
    <x v="2"/>
    <n v="33023"/>
    <x v="0"/>
    <x v="1516"/>
    <x v="1"/>
    <x v="10"/>
    <x v="1494"/>
    <n v="20.736000000000004"/>
    <n v="4"/>
    <n v="0.2"/>
    <n v="7.2576000000000001"/>
  </r>
  <r>
    <n v="7966"/>
    <x v="3946"/>
    <x v="3"/>
    <x v="551"/>
    <d v="2014-11-24T00:00:00"/>
    <s v="Second Class"/>
    <x v="40"/>
    <s v="Jim Sink"/>
    <x v="1"/>
    <s v="United States"/>
    <s v="Miramar"/>
    <x v="2"/>
    <n v="33023"/>
    <x v="0"/>
    <x v="1165"/>
    <x v="1"/>
    <x v="10"/>
    <x v="1143"/>
    <n v="41.472000000000008"/>
    <n v="8"/>
    <n v="0.2"/>
    <n v="14.5152"/>
  </r>
  <r>
    <n v="7967"/>
    <x v="3947"/>
    <x v="1"/>
    <x v="391"/>
    <d v="2012-03-30T00:00:00"/>
    <s v="Standard Class"/>
    <x v="162"/>
    <s v="Bart Pistole"/>
    <x v="1"/>
    <s v="United States"/>
    <s v="Los Angeles"/>
    <x v="1"/>
    <n v="90049"/>
    <x v="1"/>
    <x v="1305"/>
    <x v="1"/>
    <x v="10"/>
    <x v="1281"/>
    <n v="33.36"/>
    <n v="4"/>
    <n v="0"/>
    <n v="16.68"/>
  </r>
  <r>
    <n v="7968"/>
    <x v="3948"/>
    <x v="0"/>
    <x v="1155"/>
    <d v="2013-10-13T00:00:00"/>
    <s v="First Class"/>
    <x v="566"/>
    <s v="Corey Catlett"/>
    <x v="1"/>
    <s v="United States"/>
    <s v="Denver"/>
    <x v="22"/>
    <n v="80219"/>
    <x v="1"/>
    <x v="1830"/>
    <x v="0"/>
    <x v="0"/>
    <x v="1809"/>
    <n v="90.882000000000005"/>
    <n v="3"/>
    <n v="0.7"/>
    <n v="-190.85220000000004"/>
  </r>
  <r>
    <n v="7969"/>
    <x v="3948"/>
    <x v="0"/>
    <x v="1155"/>
    <d v="2013-10-13T00:00:00"/>
    <s v="First Class"/>
    <x v="566"/>
    <s v="Corey Catlett"/>
    <x v="1"/>
    <s v="United States"/>
    <s v="Denver"/>
    <x v="22"/>
    <n v="80219"/>
    <x v="1"/>
    <x v="1730"/>
    <x v="2"/>
    <x v="7"/>
    <x v="1708"/>
    <n v="15.991999999999999"/>
    <n v="1"/>
    <n v="0.2"/>
    <n v="-2.9985000000000022"/>
  </r>
  <r>
    <n v="7970"/>
    <x v="3948"/>
    <x v="0"/>
    <x v="1155"/>
    <d v="2013-10-13T00:00:00"/>
    <s v="First Class"/>
    <x v="566"/>
    <s v="Corey Catlett"/>
    <x v="1"/>
    <s v="United States"/>
    <s v="Denver"/>
    <x v="22"/>
    <n v="80219"/>
    <x v="1"/>
    <x v="531"/>
    <x v="0"/>
    <x v="1"/>
    <x v="526"/>
    <n v="120.78399999999999"/>
    <n v="1"/>
    <n v="0.2"/>
    <n v="13.588199999999986"/>
  </r>
  <r>
    <n v="7971"/>
    <x v="3949"/>
    <x v="1"/>
    <x v="748"/>
    <d v="2012-08-20T00:00:00"/>
    <s v="Standard Class"/>
    <x v="133"/>
    <s v="Sung Pak"/>
    <x v="1"/>
    <s v="United States"/>
    <s v="Philadelphia"/>
    <x v="9"/>
    <n v="19134"/>
    <x v="3"/>
    <x v="1015"/>
    <x v="2"/>
    <x v="7"/>
    <x v="997"/>
    <n v="519.79200000000003"/>
    <n v="4"/>
    <n v="0.4"/>
    <n v="-112.62159999999994"/>
  </r>
  <r>
    <n v="7972"/>
    <x v="3949"/>
    <x v="1"/>
    <x v="748"/>
    <d v="2012-08-20T00:00:00"/>
    <s v="Standard Class"/>
    <x v="133"/>
    <s v="Sung Pak"/>
    <x v="1"/>
    <s v="United States"/>
    <s v="Philadelphia"/>
    <x v="9"/>
    <n v="19134"/>
    <x v="3"/>
    <x v="1421"/>
    <x v="2"/>
    <x v="11"/>
    <x v="1400"/>
    <n v="31.176000000000002"/>
    <n v="3"/>
    <n v="0.2"/>
    <n v="-5.4558000000000035"/>
  </r>
  <r>
    <n v="7973"/>
    <x v="3949"/>
    <x v="1"/>
    <x v="748"/>
    <d v="2012-08-20T00:00:00"/>
    <s v="Standard Class"/>
    <x v="133"/>
    <s v="Sung Pak"/>
    <x v="1"/>
    <s v="United States"/>
    <s v="Philadelphia"/>
    <x v="9"/>
    <n v="19134"/>
    <x v="3"/>
    <x v="1290"/>
    <x v="1"/>
    <x v="10"/>
    <x v="1267"/>
    <n v="10.368000000000002"/>
    <n v="2"/>
    <n v="0.2"/>
    <n v="3.6288"/>
  </r>
  <r>
    <n v="7974"/>
    <x v="3949"/>
    <x v="1"/>
    <x v="748"/>
    <d v="2012-08-20T00:00:00"/>
    <s v="Standard Class"/>
    <x v="133"/>
    <s v="Sung Pak"/>
    <x v="1"/>
    <s v="United States"/>
    <s v="Philadelphia"/>
    <x v="9"/>
    <n v="19134"/>
    <x v="3"/>
    <x v="109"/>
    <x v="1"/>
    <x v="8"/>
    <x v="109"/>
    <n v="2.7240000000000006"/>
    <n v="2"/>
    <n v="0.7"/>
    <n v="-1.9067999999999996"/>
  </r>
  <r>
    <n v="7975"/>
    <x v="3949"/>
    <x v="1"/>
    <x v="748"/>
    <d v="2012-08-20T00:00:00"/>
    <s v="Standard Class"/>
    <x v="133"/>
    <s v="Sung Pak"/>
    <x v="1"/>
    <s v="United States"/>
    <s v="Philadelphia"/>
    <x v="9"/>
    <n v="19134"/>
    <x v="3"/>
    <x v="1060"/>
    <x v="0"/>
    <x v="5"/>
    <x v="1040"/>
    <n v="254.35200000000003"/>
    <n v="3"/>
    <n v="0.2"/>
    <n v="0"/>
  </r>
  <r>
    <n v="7976"/>
    <x v="3949"/>
    <x v="1"/>
    <x v="748"/>
    <d v="2012-08-20T00:00:00"/>
    <s v="Standard Class"/>
    <x v="133"/>
    <s v="Sung Pak"/>
    <x v="1"/>
    <s v="United States"/>
    <s v="Philadelphia"/>
    <x v="9"/>
    <n v="19134"/>
    <x v="3"/>
    <x v="807"/>
    <x v="1"/>
    <x v="8"/>
    <x v="797"/>
    <n v="3.762"/>
    <n v="3"/>
    <n v="0.7"/>
    <n v="-2.758799999999999"/>
  </r>
  <r>
    <n v="7977"/>
    <x v="3949"/>
    <x v="1"/>
    <x v="748"/>
    <d v="2012-08-20T00:00:00"/>
    <s v="Standard Class"/>
    <x v="133"/>
    <s v="Sung Pak"/>
    <x v="1"/>
    <s v="United States"/>
    <s v="Philadelphia"/>
    <x v="9"/>
    <n v="19134"/>
    <x v="3"/>
    <x v="1012"/>
    <x v="1"/>
    <x v="10"/>
    <x v="995"/>
    <n v="10.272000000000002"/>
    <n v="3"/>
    <n v="0.2"/>
    <n v="3.2099999999999982"/>
  </r>
  <r>
    <n v="7978"/>
    <x v="3950"/>
    <x v="2"/>
    <x v="1178"/>
    <d v="2011-06-05T00:00:00"/>
    <s v="Standard Class"/>
    <x v="600"/>
    <s v="Jim Karlsson"/>
    <x v="0"/>
    <s v="United States"/>
    <s v="Jackson"/>
    <x v="35"/>
    <n v="39212"/>
    <x v="0"/>
    <x v="420"/>
    <x v="2"/>
    <x v="7"/>
    <x v="415"/>
    <n v="659.97"/>
    <n v="3"/>
    <n v="0"/>
    <n v="197.99099999999996"/>
  </r>
  <r>
    <n v="7979"/>
    <x v="3950"/>
    <x v="2"/>
    <x v="1178"/>
    <d v="2011-06-05T00:00:00"/>
    <s v="Standard Class"/>
    <x v="600"/>
    <s v="Jim Karlsson"/>
    <x v="0"/>
    <s v="United States"/>
    <s v="Jackson"/>
    <x v="35"/>
    <n v="39212"/>
    <x v="0"/>
    <x v="529"/>
    <x v="2"/>
    <x v="7"/>
    <x v="524"/>
    <n v="113.72999999999999"/>
    <n v="3"/>
    <n v="0"/>
    <n v="32.981699999999989"/>
  </r>
  <r>
    <n v="7980"/>
    <x v="3951"/>
    <x v="1"/>
    <x v="375"/>
    <d v="2012-08-31T00:00:00"/>
    <s v="Standard Class"/>
    <x v="385"/>
    <s v="Chad Cunningham"/>
    <x v="2"/>
    <s v="United States"/>
    <s v="Los Angeles"/>
    <x v="1"/>
    <n v="90045"/>
    <x v="1"/>
    <x v="1206"/>
    <x v="1"/>
    <x v="8"/>
    <x v="1182"/>
    <n v="5.1040000000000001"/>
    <n v="1"/>
    <n v="0.2"/>
    <n v="1.6587999999999996"/>
  </r>
  <r>
    <n v="7981"/>
    <x v="3952"/>
    <x v="2"/>
    <x v="1179"/>
    <d v="2011-01-08T00:00:00"/>
    <s v="Standard Class"/>
    <x v="24"/>
    <s v="Darren Powers"/>
    <x v="0"/>
    <s v="United States"/>
    <s v="Houston"/>
    <x v="5"/>
    <n v="77095"/>
    <x v="2"/>
    <x v="1536"/>
    <x v="1"/>
    <x v="10"/>
    <x v="1515"/>
    <n v="16.448"/>
    <n v="2"/>
    <n v="0.2"/>
    <n v="5.5511999999999979"/>
  </r>
  <r>
    <n v="7982"/>
    <x v="3953"/>
    <x v="2"/>
    <x v="1076"/>
    <d v="2011-09-13T00:00:00"/>
    <s v="First Class"/>
    <x v="11"/>
    <s v="Sandra Flanagan"/>
    <x v="0"/>
    <s v="United States"/>
    <s v="Clifton"/>
    <x v="30"/>
    <n v="7011"/>
    <x v="3"/>
    <x v="564"/>
    <x v="1"/>
    <x v="9"/>
    <x v="559"/>
    <n v="81.92"/>
    <n v="4"/>
    <n v="0"/>
    <n v="22.118400000000001"/>
  </r>
  <r>
    <n v="7983"/>
    <x v="3953"/>
    <x v="2"/>
    <x v="1076"/>
    <d v="2011-09-13T00:00:00"/>
    <s v="First Class"/>
    <x v="11"/>
    <s v="Sandra Flanagan"/>
    <x v="0"/>
    <s v="United States"/>
    <s v="Clifton"/>
    <x v="30"/>
    <n v="7011"/>
    <x v="3"/>
    <x v="1154"/>
    <x v="0"/>
    <x v="5"/>
    <x v="1133"/>
    <n v="254.89999999999998"/>
    <n v="5"/>
    <n v="0"/>
    <n v="76.469999999999985"/>
  </r>
  <r>
    <n v="7984"/>
    <x v="3954"/>
    <x v="3"/>
    <x v="203"/>
    <d v="2014-01-26T00:00:00"/>
    <s v="Second Class"/>
    <x v="553"/>
    <s v="Edward Hooks"/>
    <x v="1"/>
    <s v="United States"/>
    <s v="Chicago"/>
    <x v="10"/>
    <n v="60623"/>
    <x v="2"/>
    <x v="1228"/>
    <x v="1"/>
    <x v="13"/>
    <x v="33"/>
    <n v="15.120000000000001"/>
    <n v="5"/>
    <n v="0.2"/>
    <n v="4.9139999999999988"/>
  </r>
  <r>
    <n v="7985"/>
    <x v="3954"/>
    <x v="3"/>
    <x v="203"/>
    <d v="2014-01-26T00:00:00"/>
    <s v="Second Class"/>
    <x v="553"/>
    <s v="Edward Hooks"/>
    <x v="1"/>
    <s v="United States"/>
    <s v="Chicago"/>
    <x v="10"/>
    <n v="60623"/>
    <x v="2"/>
    <x v="1609"/>
    <x v="1"/>
    <x v="6"/>
    <x v="1591"/>
    <n v="7.8719999999999999"/>
    <n v="3"/>
    <n v="0.2"/>
    <n v="0.88559999999999883"/>
  </r>
  <r>
    <n v="7986"/>
    <x v="3955"/>
    <x v="0"/>
    <x v="438"/>
    <d v="2013-04-25T00:00:00"/>
    <s v="First Class"/>
    <x v="35"/>
    <s v="Duane Noonan"/>
    <x v="0"/>
    <s v="United States"/>
    <s v="Seattle"/>
    <x v="4"/>
    <n v="98115"/>
    <x v="1"/>
    <x v="255"/>
    <x v="1"/>
    <x v="8"/>
    <x v="253"/>
    <n v="8.32"/>
    <n v="5"/>
    <n v="0.2"/>
    <n v="2.8079999999999998"/>
  </r>
  <r>
    <n v="7987"/>
    <x v="3956"/>
    <x v="0"/>
    <x v="1180"/>
    <d v="2013-07-24T00:00:00"/>
    <s v="Second Class"/>
    <x v="307"/>
    <s v="Pauline Johnson"/>
    <x v="0"/>
    <s v="United States"/>
    <s v="Long Beach"/>
    <x v="15"/>
    <n v="11561"/>
    <x v="3"/>
    <x v="831"/>
    <x v="2"/>
    <x v="7"/>
    <x v="818"/>
    <n v="89.949999999999989"/>
    <n v="5"/>
    <n v="0"/>
    <n v="43.175999999999995"/>
  </r>
  <r>
    <n v="7988"/>
    <x v="3957"/>
    <x v="0"/>
    <x v="828"/>
    <d v="2013-08-30T00:00:00"/>
    <s v="Standard Class"/>
    <x v="15"/>
    <s v="Matt Abelman"/>
    <x v="2"/>
    <s v="United States"/>
    <s v="Sheboygan"/>
    <x v="6"/>
    <n v="53081"/>
    <x v="2"/>
    <x v="1621"/>
    <x v="1"/>
    <x v="2"/>
    <x v="1603"/>
    <n v="25.2"/>
    <n v="4"/>
    <n v="0"/>
    <n v="11.591999999999999"/>
  </r>
  <r>
    <n v="7989"/>
    <x v="3957"/>
    <x v="0"/>
    <x v="828"/>
    <d v="2013-08-30T00:00:00"/>
    <s v="Standard Class"/>
    <x v="15"/>
    <s v="Matt Abelman"/>
    <x v="2"/>
    <s v="United States"/>
    <s v="Sheboygan"/>
    <x v="6"/>
    <n v="53081"/>
    <x v="2"/>
    <x v="1586"/>
    <x v="1"/>
    <x v="2"/>
    <x v="1568"/>
    <n v="37.589999999999996"/>
    <n v="3"/>
    <n v="0"/>
    <n v="17.667299999999997"/>
  </r>
  <r>
    <n v="7990"/>
    <x v="3957"/>
    <x v="0"/>
    <x v="828"/>
    <d v="2013-08-30T00:00:00"/>
    <s v="Standard Class"/>
    <x v="15"/>
    <s v="Matt Abelman"/>
    <x v="2"/>
    <s v="United States"/>
    <s v="Sheboygan"/>
    <x v="6"/>
    <n v="53081"/>
    <x v="2"/>
    <x v="328"/>
    <x v="1"/>
    <x v="4"/>
    <x v="324"/>
    <n v="14.97"/>
    <n v="1"/>
    <n v="0"/>
    <n v="4.1916000000000011"/>
  </r>
  <r>
    <n v="7991"/>
    <x v="3957"/>
    <x v="0"/>
    <x v="828"/>
    <d v="2013-08-30T00:00:00"/>
    <s v="Standard Class"/>
    <x v="15"/>
    <s v="Matt Abelman"/>
    <x v="2"/>
    <s v="United States"/>
    <s v="Sheboygan"/>
    <x v="6"/>
    <n v="53081"/>
    <x v="2"/>
    <x v="1430"/>
    <x v="2"/>
    <x v="11"/>
    <x v="1409"/>
    <n v="1.98"/>
    <n v="2"/>
    <n v="0"/>
    <n v="0.89100000000000001"/>
  </r>
  <r>
    <n v="7992"/>
    <x v="3958"/>
    <x v="0"/>
    <x v="403"/>
    <d v="2013-06-18T00:00:00"/>
    <s v="First Class"/>
    <x v="718"/>
    <s v="Vivian Mathis"/>
    <x v="0"/>
    <s v="United States"/>
    <s v="Boca Raton"/>
    <x v="2"/>
    <n v="33433"/>
    <x v="0"/>
    <x v="1197"/>
    <x v="1"/>
    <x v="8"/>
    <x v="1173"/>
    <n v="39.936000000000007"/>
    <n v="4"/>
    <n v="0.7"/>
    <n v="-26.623999999999995"/>
  </r>
  <r>
    <n v="7993"/>
    <x v="3958"/>
    <x v="0"/>
    <x v="403"/>
    <d v="2013-06-18T00:00:00"/>
    <s v="First Class"/>
    <x v="718"/>
    <s v="Vivian Mathis"/>
    <x v="0"/>
    <s v="United States"/>
    <s v="Boca Raton"/>
    <x v="2"/>
    <n v="33433"/>
    <x v="0"/>
    <x v="1575"/>
    <x v="2"/>
    <x v="11"/>
    <x v="1557"/>
    <n v="18.463999999999999"/>
    <n v="2"/>
    <n v="0.2"/>
    <n v="2.3079999999999998"/>
  </r>
  <r>
    <n v="7994"/>
    <x v="3959"/>
    <x v="1"/>
    <x v="312"/>
    <d v="2012-11-23T00:00:00"/>
    <s v="Second Class"/>
    <x v="514"/>
    <s v="Michelle Moray"/>
    <x v="0"/>
    <s v="United States"/>
    <s v="Aurora"/>
    <x v="22"/>
    <n v="80013"/>
    <x v="1"/>
    <x v="304"/>
    <x v="1"/>
    <x v="8"/>
    <x v="301"/>
    <n v="4.8960000000000008"/>
    <n v="3"/>
    <n v="0.7"/>
    <n v="-3.4271999999999991"/>
  </r>
  <r>
    <n v="7995"/>
    <x v="3959"/>
    <x v="1"/>
    <x v="312"/>
    <d v="2012-11-23T00:00:00"/>
    <s v="Second Class"/>
    <x v="514"/>
    <s v="Michelle Moray"/>
    <x v="0"/>
    <s v="United States"/>
    <s v="Aurora"/>
    <x v="22"/>
    <n v="80013"/>
    <x v="1"/>
    <x v="317"/>
    <x v="0"/>
    <x v="0"/>
    <x v="314"/>
    <n v="145.76400000000001"/>
    <n v="6"/>
    <n v="0.7"/>
    <n v="-247.79879999999997"/>
  </r>
  <r>
    <n v="7996"/>
    <x v="3959"/>
    <x v="1"/>
    <x v="312"/>
    <d v="2012-11-23T00:00:00"/>
    <s v="Second Class"/>
    <x v="514"/>
    <s v="Michelle Moray"/>
    <x v="0"/>
    <s v="United States"/>
    <s v="Aurora"/>
    <x v="22"/>
    <n v="80013"/>
    <x v="1"/>
    <x v="951"/>
    <x v="1"/>
    <x v="8"/>
    <x v="935"/>
    <n v="9.6120000000000001"/>
    <n v="6"/>
    <n v="0.7"/>
    <n v="-7.3691999999999993"/>
  </r>
  <r>
    <n v="7997"/>
    <x v="3960"/>
    <x v="3"/>
    <x v="132"/>
    <d v="2014-11-06T00:00:00"/>
    <s v="First Class"/>
    <x v="615"/>
    <s v="Clay Rozendal"/>
    <x v="2"/>
    <s v="United States"/>
    <s v="San Diego"/>
    <x v="1"/>
    <n v="92037"/>
    <x v="1"/>
    <x v="240"/>
    <x v="2"/>
    <x v="11"/>
    <x v="238"/>
    <n v="199.75"/>
    <n v="5"/>
    <n v="0"/>
    <n v="87.890000000000015"/>
  </r>
  <r>
    <n v="7998"/>
    <x v="3960"/>
    <x v="3"/>
    <x v="132"/>
    <d v="2014-11-06T00:00:00"/>
    <s v="First Class"/>
    <x v="615"/>
    <s v="Clay Rozendal"/>
    <x v="2"/>
    <s v="United States"/>
    <s v="San Diego"/>
    <x v="1"/>
    <n v="92037"/>
    <x v="1"/>
    <x v="616"/>
    <x v="0"/>
    <x v="3"/>
    <x v="611"/>
    <n v="1673.1839999999997"/>
    <n v="12"/>
    <n v="0.2"/>
    <n v="20.914800000000014"/>
  </r>
  <r>
    <n v="7999"/>
    <x v="3961"/>
    <x v="2"/>
    <x v="417"/>
    <d v="2011-05-07T00:00:00"/>
    <s v="First Class"/>
    <x v="740"/>
    <s v="Bill Shonely"/>
    <x v="1"/>
    <s v="United States"/>
    <s v="Seattle"/>
    <x v="4"/>
    <n v="98105"/>
    <x v="1"/>
    <x v="852"/>
    <x v="0"/>
    <x v="5"/>
    <x v="837"/>
    <n v="12.18"/>
    <n v="7"/>
    <n v="0"/>
    <n v="3.8975999999999997"/>
  </r>
  <r>
    <n v="8000"/>
    <x v="3961"/>
    <x v="2"/>
    <x v="417"/>
    <d v="2011-05-07T00:00:00"/>
    <s v="First Class"/>
    <x v="740"/>
    <s v="Bill Shonely"/>
    <x v="1"/>
    <s v="United States"/>
    <s v="Seattle"/>
    <x v="4"/>
    <n v="98105"/>
    <x v="1"/>
    <x v="336"/>
    <x v="1"/>
    <x v="9"/>
    <x v="332"/>
    <n v="57.68"/>
    <n v="4"/>
    <n v="0"/>
    <n v="19.034399999999998"/>
  </r>
  <r>
    <n v="8001"/>
    <x v="3962"/>
    <x v="1"/>
    <x v="627"/>
    <d v="2012-11-12T00:00:00"/>
    <s v="Standard Class"/>
    <x v="361"/>
    <s v="Rob Dowd"/>
    <x v="0"/>
    <s v="United States"/>
    <s v="Dubuque"/>
    <x v="23"/>
    <n v="52001"/>
    <x v="2"/>
    <x v="781"/>
    <x v="2"/>
    <x v="7"/>
    <x v="772"/>
    <n v="263.95999999999998"/>
    <n v="4"/>
    <n v="0"/>
    <n v="76.548399999999987"/>
  </r>
  <r>
    <n v="8002"/>
    <x v="3963"/>
    <x v="1"/>
    <x v="295"/>
    <d v="2012-12-15T00:00:00"/>
    <s v="First Class"/>
    <x v="30"/>
    <s v="Karen Daniels"/>
    <x v="0"/>
    <s v="United States"/>
    <s v="Los Angeles"/>
    <x v="1"/>
    <n v="90032"/>
    <x v="1"/>
    <x v="1135"/>
    <x v="2"/>
    <x v="11"/>
    <x v="1114"/>
    <n v="299.94"/>
    <n v="6"/>
    <n v="0"/>
    <n v="128.97420000000002"/>
  </r>
  <r>
    <n v="8003"/>
    <x v="3963"/>
    <x v="1"/>
    <x v="295"/>
    <d v="2012-12-15T00:00:00"/>
    <s v="First Class"/>
    <x v="30"/>
    <s v="Karen Daniels"/>
    <x v="0"/>
    <s v="United States"/>
    <s v="Los Angeles"/>
    <x v="1"/>
    <n v="90032"/>
    <x v="1"/>
    <x v="327"/>
    <x v="1"/>
    <x v="14"/>
    <x v="33"/>
    <n v="25.76"/>
    <n v="7"/>
    <n v="0"/>
    <n v="0.51519999999999921"/>
  </r>
  <r>
    <n v="8004"/>
    <x v="3964"/>
    <x v="2"/>
    <x v="588"/>
    <d v="2011-12-03T00:00:00"/>
    <s v="First Class"/>
    <x v="731"/>
    <s v="Anna Andreadi"/>
    <x v="0"/>
    <s v="United States"/>
    <s v="Lowell"/>
    <x v="31"/>
    <n v="1852"/>
    <x v="3"/>
    <x v="1623"/>
    <x v="2"/>
    <x v="7"/>
    <x v="1604"/>
    <n v="271.89999999999998"/>
    <n v="2"/>
    <n v="0"/>
    <n v="78.850999999999971"/>
  </r>
  <r>
    <n v="8005"/>
    <x v="3964"/>
    <x v="2"/>
    <x v="588"/>
    <d v="2011-12-03T00:00:00"/>
    <s v="First Class"/>
    <x v="731"/>
    <s v="Anna Andreadi"/>
    <x v="0"/>
    <s v="United States"/>
    <s v="Lowell"/>
    <x v="31"/>
    <n v="1852"/>
    <x v="3"/>
    <x v="677"/>
    <x v="0"/>
    <x v="5"/>
    <x v="671"/>
    <n v="45.839999999999996"/>
    <n v="3"/>
    <n v="0"/>
    <n v="15.585599999999999"/>
  </r>
  <r>
    <n v="8006"/>
    <x v="3964"/>
    <x v="2"/>
    <x v="588"/>
    <d v="2011-12-03T00:00:00"/>
    <s v="First Class"/>
    <x v="731"/>
    <s v="Anna Andreadi"/>
    <x v="0"/>
    <s v="United States"/>
    <s v="Lowell"/>
    <x v="31"/>
    <n v="1852"/>
    <x v="3"/>
    <x v="875"/>
    <x v="0"/>
    <x v="5"/>
    <x v="860"/>
    <n v="9.82"/>
    <n v="2"/>
    <n v="0"/>
    <n v="3.2405999999999997"/>
  </r>
  <r>
    <n v="8007"/>
    <x v="3965"/>
    <x v="0"/>
    <x v="877"/>
    <d v="2013-10-12T00:00:00"/>
    <s v="Standard Class"/>
    <x v="498"/>
    <s v="Mick Crebagga"/>
    <x v="0"/>
    <s v="United States"/>
    <s v="Marysville"/>
    <x v="4"/>
    <n v="98270"/>
    <x v="1"/>
    <x v="1506"/>
    <x v="1"/>
    <x v="13"/>
    <x v="1484"/>
    <n v="93.36"/>
    <n v="12"/>
    <n v="0"/>
    <n v="0.93359999999999843"/>
  </r>
  <r>
    <n v="8008"/>
    <x v="3966"/>
    <x v="1"/>
    <x v="972"/>
    <d v="2012-11-24T00:00:00"/>
    <s v="Standard Class"/>
    <x v="731"/>
    <s v="Anna Andreadi"/>
    <x v="0"/>
    <s v="United States"/>
    <s v="Oklahoma City"/>
    <x v="26"/>
    <n v="73120"/>
    <x v="2"/>
    <x v="273"/>
    <x v="1"/>
    <x v="4"/>
    <x v="270"/>
    <n v="541.24"/>
    <n v="4"/>
    <n v="0"/>
    <n v="5.4124000000000478"/>
  </r>
  <r>
    <n v="8009"/>
    <x v="3966"/>
    <x v="1"/>
    <x v="972"/>
    <d v="2012-11-24T00:00:00"/>
    <s v="Standard Class"/>
    <x v="731"/>
    <s v="Anna Andreadi"/>
    <x v="0"/>
    <s v="United States"/>
    <s v="Oklahoma City"/>
    <x v="26"/>
    <n v="73120"/>
    <x v="2"/>
    <x v="258"/>
    <x v="1"/>
    <x v="10"/>
    <x v="33"/>
    <n v="106.32"/>
    <n v="3"/>
    <n v="0"/>
    <n v="49.970399999999991"/>
  </r>
  <r>
    <n v="8010"/>
    <x v="3966"/>
    <x v="1"/>
    <x v="972"/>
    <d v="2012-11-24T00:00:00"/>
    <s v="Standard Class"/>
    <x v="731"/>
    <s v="Anna Andreadi"/>
    <x v="0"/>
    <s v="United States"/>
    <s v="Oklahoma City"/>
    <x v="26"/>
    <n v="73120"/>
    <x v="2"/>
    <x v="1802"/>
    <x v="0"/>
    <x v="1"/>
    <x v="1783"/>
    <n v="1323.8999999999999"/>
    <n v="5"/>
    <n v="0"/>
    <n v="383.93099999999993"/>
  </r>
  <r>
    <n v="8011"/>
    <x v="3967"/>
    <x v="2"/>
    <x v="461"/>
    <d v="2011-03-20T00:00:00"/>
    <s v="Second Class"/>
    <x v="425"/>
    <s v="Quincy Jones"/>
    <x v="1"/>
    <s v="United States"/>
    <s v="Philadelphia"/>
    <x v="9"/>
    <n v="19134"/>
    <x v="3"/>
    <x v="954"/>
    <x v="1"/>
    <x v="10"/>
    <x v="938"/>
    <n v="126.624"/>
    <n v="6"/>
    <n v="0.2"/>
    <n v="41.152799999999992"/>
  </r>
  <r>
    <n v="8012"/>
    <x v="3968"/>
    <x v="1"/>
    <x v="782"/>
    <d v="2012-06-23T00:00:00"/>
    <s v="First Class"/>
    <x v="594"/>
    <s v="Justin MacKendrick"/>
    <x v="0"/>
    <s v="United States"/>
    <s v="Aurora"/>
    <x v="22"/>
    <n v="80013"/>
    <x v="1"/>
    <x v="1804"/>
    <x v="2"/>
    <x v="7"/>
    <x v="1785"/>
    <n v="125.944"/>
    <n v="7"/>
    <n v="0.2"/>
    <n v="15.742999999999984"/>
  </r>
  <r>
    <n v="8013"/>
    <x v="3969"/>
    <x v="3"/>
    <x v="1126"/>
    <d v="2014-05-26T00:00:00"/>
    <s v="Same Day"/>
    <x v="577"/>
    <s v="Trudy Brown"/>
    <x v="0"/>
    <s v="United States"/>
    <s v="New York City"/>
    <x v="15"/>
    <n v="10009"/>
    <x v="3"/>
    <x v="896"/>
    <x v="1"/>
    <x v="8"/>
    <x v="880"/>
    <n v="663.92"/>
    <n v="5"/>
    <n v="0.2"/>
    <n v="207.47499999999994"/>
  </r>
  <r>
    <n v="8014"/>
    <x v="3969"/>
    <x v="3"/>
    <x v="1126"/>
    <d v="2014-05-26T00:00:00"/>
    <s v="Same Day"/>
    <x v="577"/>
    <s v="Trudy Brown"/>
    <x v="0"/>
    <s v="United States"/>
    <s v="New York City"/>
    <x v="15"/>
    <n v="10009"/>
    <x v="3"/>
    <x v="46"/>
    <x v="2"/>
    <x v="11"/>
    <x v="46"/>
    <n v="120"/>
    <n v="8"/>
    <n v="0"/>
    <n v="13.200000000000003"/>
  </r>
  <r>
    <n v="8015"/>
    <x v="3969"/>
    <x v="3"/>
    <x v="1126"/>
    <d v="2014-05-26T00:00:00"/>
    <s v="Same Day"/>
    <x v="577"/>
    <s v="Trudy Brown"/>
    <x v="0"/>
    <s v="United States"/>
    <s v="New York City"/>
    <x v="15"/>
    <n v="10009"/>
    <x v="3"/>
    <x v="1321"/>
    <x v="1"/>
    <x v="13"/>
    <x v="1298"/>
    <n v="3.29"/>
    <n v="1"/>
    <n v="0"/>
    <n v="1.4804999999999999"/>
  </r>
  <r>
    <n v="8016"/>
    <x v="3969"/>
    <x v="3"/>
    <x v="1126"/>
    <d v="2014-05-26T00:00:00"/>
    <s v="Same Day"/>
    <x v="577"/>
    <s v="Trudy Brown"/>
    <x v="0"/>
    <s v="United States"/>
    <s v="New York City"/>
    <x v="15"/>
    <n v="10009"/>
    <x v="3"/>
    <x v="545"/>
    <x v="0"/>
    <x v="5"/>
    <x v="540"/>
    <n v="18.84"/>
    <n v="3"/>
    <n v="0"/>
    <n v="6.0287999999999995"/>
  </r>
  <r>
    <n v="8017"/>
    <x v="3970"/>
    <x v="2"/>
    <x v="340"/>
    <d v="2011-09-11T00:00:00"/>
    <s v="First Class"/>
    <x v="376"/>
    <s v="Nicole Fjeld"/>
    <x v="2"/>
    <s v="United States"/>
    <s v="Lancaster"/>
    <x v="24"/>
    <n v="43130"/>
    <x v="3"/>
    <x v="1308"/>
    <x v="0"/>
    <x v="5"/>
    <x v="1284"/>
    <n v="60.672000000000011"/>
    <n v="6"/>
    <n v="0.2"/>
    <n v="12.892799999999998"/>
  </r>
  <r>
    <n v="8018"/>
    <x v="3970"/>
    <x v="2"/>
    <x v="340"/>
    <d v="2011-09-11T00:00:00"/>
    <s v="First Class"/>
    <x v="376"/>
    <s v="Nicole Fjeld"/>
    <x v="2"/>
    <s v="United States"/>
    <s v="Lancaster"/>
    <x v="24"/>
    <n v="43130"/>
    <x v="3"/>
    <x v="1005"/>
    <x v="1"/>
    <x v="6"/>
    <x v="988"/>
    <n v="30.816000000000003"/>
    <n v="9"/>
    <n v="0.2"/>
    <n v="2.6964000000000006"/>
  </r>
  <r>
    <n v="8019"/>
    <x v="3971"/>
    <x v="3"/>
    <x v="161"/>
    <d v="2014-10-20T00:00:00"/>
    <s v="Second Class"/>
    <x v="292"/>
    <s v="Barry Französisch"/>
    <x v="1"/>
    <s v="United States"/>
    <s v="Modesto"/>
    <x v="1"/>
    <n v="95351"/>
    <x v="1"/>
    <x v="194"/>
    <x v="2"/>
    <x v="7"/>
    <x v="193"/>
    <n v="52.792000000000002"/>
    <n v="1"/>
    <n v="0.2"/>
    <n v="4.6193000000000026"/>
  </r>
  <r>
    <n v="8020"/>
    <x v="3972"/>
    <x v="3"/>
    <x v="808"/>
    <d v="2014-11-06T00:00:00"/>
    <s v="First Class"/>
    <x v="73"/>
    <s v="Nora Paige"/>
    <x v="0"/>
    <s v="United States"/>
    <s v="Saint Louis"/>
    <x v="25"/>
    <n v="63116"/>
    <x v="2"/>
    <x v="1612"/>
    <x v="1"/>
    <x v="9"/>
    <x v="1594"/>
    <n v="83.9"/>
    <n v="10"/>
    <n v="0"/>
    <n v="20.975000000000001"/>
  </r>
  <r>
    <n v="8021"/>
    <x v="3972"/>
    <x v="3"/>
    <x v="808"/>
    <d v="2014-11-06T00:00:00"/>
    <s v="First Class"/>
    <x v="73"/>
    <s v="Nora Paige"/>
    <x v="0"/>
    <s v="United States"/>
    <s v="Saint Louis"/>
    <x v="25"/>
    <n v="63116"/>
    <x v="2"/>
    <x v="1017"/>
    <x v="1"/>
    <x v="10"/>
    <x v="999"/>
    <n v="11.76"/>
    <n v="2"/>
    <n v="0"/>
    <n v="5.7623999999999995"/>
  </r>
  <r>
    <n v="8022"/>
    <x v="3973"/>
    <x v="2"/>
    <x v="609"/>
    <d v="2011-07-25T00:00:00"/>
    <s v="Standard Class"/>
    <x v="447"/>
    <s v="Harry Marie"/>
    <x v="1"/>
    <s v="United States"/>
    <s v="Dallas"/>
    <x v="5"/>
    <n v="75217"/>
    <x v="2"/>
    <x v="1252"/>
    <x v="1"/>
    <x v="9"/>
    <x v="1227"/>
    <n v="4.9919999999999991"/>
    <n v="3"/>
    <n v="0.8"/>
    <n v="-12.979200000000002"/>
  </r>
  <r>
    <n v="8023"/>
    <x v="3973"/>
    <x v="2"/>
    <x v="609"/>
    <d v="2011-07-25T00:00:00"/>
    <s v="Standard Class"/>
    <x v="447"/>
    <s v="Harry Marie"/>
    <x v="1"/>
    <s v="United States"/>
    <s v="Dallas"/>
    <x v="5"/>
    <n v="75217"/>
    <x v="2"/>
    <x v="1664"/>
    <x v="1"/>
    <x v="12"/>
    <x v="1643"/>
    <n v="87.92"/>
    <n v="5"/>
    <n v="0.2"/>
    <n v="29.673000000000005"/>
  </r>
  <r>
    <n v="8024"/>
    <x v="3973"/>
    <x v="2"/>
    <x v="609"/>
    <d v="2011-07-25T00:00:00"/>
    <s v="Standard Class"/>
    <x v="447"/>
    <s v="Harry Marie"/>
    <x v="1"/>
    <s v="United States"/>
    <s v="Dallas"/>
    <x v="5"/>
    <n v="75217"/>
    <x v="2"/>
    <x v="499"/>
    <x v="0"/>
    <x v="1"/>
    <x v="494"/>
    <n v="657.93"/>
    <n v="5"/>
    <n v="0.3"/>
    <n v="-93.989999999999952"/>
  </r>
  <r>
    <n v="8025"/>
    <x v="3973"/>
    <x v="2"/>
    <x v="609"/>
    <d v="2011-07-25T00:00:00"/>
    <s v="Standard Class"/>
    <x v="447"/>
    <s v="Harry Marie"/>
    <x v="1"/>
    <s v="United States"/>
    <s v="Dallas"/>
    <x v="5"/>
    <n v="75217"/>
    <x v="2"/>
    <x v="1581"/>
    <x v="1"/>
    <x v="8"/>
    <x v="1563"/>
    <n v="1.0439999999999998"/>
    <n v="1"/>
    <n v="0.8"/>
    <n v="-1.8270000000000004"/>
  </r>
  <r>
    <n v="8026"/>
    <x v="3974"/>
    <x v="1"/>
    <x v="861"/>
    <d v="2012-09-15T00:00:00"/>
    <s v="Second Class"/>
    <x v="760"/>
    <s v="Don Miller"/>
    <x v="1"/>
    <s v="United States"/>
    <s v="New York City"/>
    <x v="15"/>
    <n v="10035"/>
    <x v="3"/>
    <x v="1805"/>
    <x v="0"/>
    <x v="5"/>
    <x v="1786"/>
    <n v="210.68"/>
    <n v="2"/>
    <n v="0"/>
    <n v="50.563199999999995"/>
  </r>
  <r>
    <n v="8027"/>
    <x v="3974"/>
    <x v="1"/>
    <x v="861"/>
    <d v="2012-09-15T00:00:00"/>
    <s v="Second Class"/>
    <x v="760"/>
    <s v="Don Miller"/>
    <x v="1"/>
    <s v="United States"/>
    <s v="New York City"/>
    <x v="15"/>
    <n v="10035"/>
    <x v="3"/>
    <x v="1819"/>
    <x v="1"/>
    <x v="4"/>
    <x v="1799"/>
    <n v="78.8"/>
    <n v="1"/>
    <n v="0"/>
    <n v="1.5760000000000076"/>
  </r>
  <r>
    <n v="8028"/>
    <x v="3974"/>
    <x v="1"/>
    <x v="861"/>
    <d v="2012-09-15T00:00:00"/>
    <s v="Second Class"/>
    <x v="760"/>
    <s v="Don Miller"/>
    <x v="1"/>
    <s v="United States"/>
    <s v="New York City"/>
    <x v="15"/>
    <n v="10035"/>
    <x v="3"/>
    <x v="84"/>
    <x v="2"/>
    <x v="11"/>
    <x v="84"/>
    <n v="19.989999999999998"/>
    <n v="1"/>
    <n v="0"/>
    <n v="6.796599999999998"/>
  </r>
  <r>
    <n v="8029"/>
    <x v="3974"/>
    <x v="1"/>
    <x v="861"/>
    <d v="2012-09-15T00:00:00"/>
    <s v="Second Class"/>
    <x v="760"/>
    <s v="Don Miller"/>
    <x v="1"/>
    <s v="United States"/>
    <s v="New York City"/>
    <x v="15"/>
    <n v="10035"/>
    <x v="3"/>
    <x v="1662"/>
    <x v="1"/>
    <x v="4"/>
    <x v="1641"/>
    <n v="772.68"/>
    <n v="4"/>
    <n v="0"/>
    <n v="108.17520000000002"/>
  </r>
  <r>
    <n v="8030"/>
    <x v="3975"/>
    <x v="0"/>
    <x v="147"/>
    <d v="2013-10-26T00:00:00"/>
    <s v="Standard Class"/>
    <x v="535"/>
    <s v="Jill Fjeld"/>
    <x v="0"/>
    <s v="United States"/>
    <s v="San Antonio"/>
    <x v="5"/>
    <n v="78207"/>
    <x v="2"/>
    <x v="176"/>
    <x v="2"/>
    <x v="11"/>
    <x v="175"/>
    <n v="106.08000000000001"/>
    <n v="6"/>
    <n v="0.2"/>
    <n v="-9.2819999999999965"/>
  </r>
  <r>
    <n v="8031"/>
    <x v="3976"/>
    <x v="0"/>
    <x v="676"/>
    <d v="2013-01-11T00:00:00"/>
    <s v="Standard Class"/>
    <x v="392"/>
    <s v="Neoma Murray"/>
    <x v="0"/>
    <s v="United States"/>
    <s v="Amarillo"/>
    <x v="5"/>
    <n v="79109"/>
    <x v="2"/>
    <x v="1006"/>
    <x v="0"/>
    <x v="5"/>
    <x v="1372"/>
    <n v="23.076000000000001"/>
    <n v="3"/>
    <n v="0.6"/>
    <n v="-10.961100000000002"/>
  </r>
  <r>
    <n v="8032"/>
    <x v="3976"/>
    <x v="0"/>
    <x v="676"/>
    <d v="2013-01-11T00:00:00"/>
    <s v="Standard Class"/>
    <x v="392"/>
    <s v="Neoma Murray"/>
    <x v="0"/>
    <s v="United States"/>
    <s v="Amarillo"/>
    <x v="5"/>
    <n v="79109"/>
    <x v="2"/>
    <x v="747"/>
    <x v="1"/>
    <x v="10"/>
    <x v="738"/>
    <n v="25.920000000000005"/>
    <n v="5"/>
    <n v="0.2"/>
    <n v="9.0719999999999992"/>
  </r>
  <r>
    <n v="8033"/>
    <x v="3977"/>
    <x v="1"/>
    <x v="608"/>
    <d v="2012-06-28T00:00:00"/>
    <s v="First Class"/>
    <x v="597"/>
    <s v="Mark Van Huff"/>
    <x v="0"/>
    <s v="United States"/>
    <s v="Houston"/>
    <x v="5"/>
    <n v="77041"/>
    <x v="2"/>
    <x v="681"/>
    <x v="1"/>
    <x v="10"/>
    <x v="675"/>
    <n v="47.952000000000005"/>
    <n v="3"/>
    <n v="0.2"/>
    <n v="16.183799999999998"/>
  </r>
  <r>
    <n v="8034"/>
    <x v="3977"/>
    <x v="1"/>
    <x v="608"/>
    <d v="2012-06-28T00:00:00"/>
    <s v="First Class"/>
    <x v="597"/>
    <s v="Mark Van Huff"/>
    <x v="0"/>
    <s v="United States"/>
    <s v="Houston"/>
    <x v="5"/>
    <n v="77041"/>
    <x v="2"/>
    <x v="1699"/>
    <x v="1"/>
    <x v="8"/>
    <x v="1678"/>
    <n v="0.98399999999999976"/>
    <n v="2"/>
    <n v="0.8"/>
    <n v="-1.476"/>
  </r>
  <r>
    <n v="8035"/>
    <x v="3977"/>
    <x v="1"/>
    <x v="608"/>
    <d v="2012-06-28T00:00:00"/>
    <s v="First Class"/>
    <x v="597"/>
    <s v="Mark Van Huff"/>
    <x v="0"/>
    <s v="United States"/>
    <s v="Houston"/>
    <x v="5"/>
    <n v="77041"/>
    <x v="2"/>
    <x v="1377"/>
    <x v="0"/>
    <x v="5"/>
    <x v="1353"/>
    <n v="75.384000000000015"/>
    <n v="9"/>
    <n v="0.6"/>
    <n v="-20.730599999999995"/>
  </r>
  <r>
    <n v="8036"/>
    <x v="3977"/>
    <x v="1"/>
    <x v="608"/>
    <d v="2012-06-28T00:00:00"/>
    <s v="First Class"/>
    <x v="597"/>
    <s v="Mark Van Huff"/>
    <x v="0"/>
    <s v="United States"/>
    <s v="Houston"/>
    <x v="5"/>
    <n v="77041"/>
    <x v="2"/>
    <x v="745"/>
    <x v="1"/>
    <x v="2"/>
    <x v="736"/>
    <n v="4.6079999999999997"/>
    <n v="2"/>
    <n v="0.2"/>
    <n v="1.6704000000000001"/>
  </r>
  <r>
    <n v="8037"/>
    <x v="3978"/>
    <x v="1"/>
    <x v="1181"/>
    <d v="2012-09-22T00:00:00"/>
    <s v="First Class"/>
    <x v="8"/>
    <s v="Alejandro Grove"/>
    <x v="0"/>
    <s v="United States"/>
    <s v="Lawrence"/>
    <x v="31"/>
    <n v="1841"/>
    <x v="3"/>
    <x v="1375"/>
    <x v="1"/>
    <x v="8"/>
    <x v="1351"/>
    <n v="37.68"/>
    <n v="6"/>
    <n v="0"/>
    <n v="16.955999999999996"/>
  </r>
  <r>
    <n v="8038"/>
    <x v="3979"/>
    <x v="3"/>
    <x v="815"/>
    <d v="2014-07-15T00:00:00"/>
    <s v="Standard Class"/>
    <x v="667"/>
    <s v="Beth Fritzler"/>
    <x v="1"/>
    <s v="United States"/>
    <s v="Columbus"/>
    <x v="32"/>
    <n v="31907"/>
    <x v="0"/>
    <x v="1803"/>
    <x v="1"/>
    <x v="9"/>
    <x v="1784"/>
    <n v="41.910000000000004"/>
    <n v="3"/>
    <n v="0"/>
    <n v="10.896600000000003"/>
  </r>
  <r>
    <n v="8039"/>
    <x v="3980"/>
    <x v="3"/>
    <x v="160"/>
    <d v="2014-07-03T00:00:00"/>
    <s v="Second Class"/>
    <x v="547"/>
    <s v="John Castell"/>
    <x v="0"/>
    <s v="United States"/>
    <s v="Los Angeles"/>
    <x v="1"/>
    <n v="90032"/>
    <x v="1"/>
    <x v="1106"/>
    <x v="0"/>
    <x v="0"/>
    <x v="1086"/>
    <n v="435.99900000000002"/>
    <n v="3"/>
    <n v="0.15"/>
    <n v="5.1293999999999755"/>
  </r>
  <r>
    <n v="8040"/>
    <x v="3981"/>
    <x v="3"/>
    <x v="170"/>
    <d v="2014-08-26T00:00:00"/>
    <s v="Second Class"/>
    <x v="698"/>
    <s v="Candace McMahon"/>
    <x v="1"/>
    <s v="United States"/>
    <s v="Seattle"/>
    <x v="4"/>
    <n v="98115"/>
    <x v="1"/>
    <x v="167"/>
    <x v="0"/>
    <x v="1"/>
    <x v="166"/>
    <n v="388.70400000000006"/>
    <n v="6"/>
    <n v="0.2"/>
    <n v="38.870400000000018"/>
  </r>
  <r>
    <n v="8041"/>
    <x v="3981"/>
    <x v="3"/>
    <x v="170"/>
    <d v="2014-08-26T00:00:00"/>
    <s v="Second Class"/>
    <x v="698"/>
    <s v="Candace McMahon"/>
    <x v="1"/>
    <s v="United States"/>
    <s v="Seattle"/>
    <x v="4"/>
    <n v="98115"/>
    <x v="1"/>
    <x v="621"/>
    <x v="1"/>
    <x v="4"/>
    <x v="615"/>
    <n v="572.58000000000004"/>
    <n v="6"/>
    <n v="0"/>
    <n v="34.354799999999955"/>
  </r>
  <r>
    <n v="8042"/>
    <x v="3981"/>
    <x v="3"/>
    <x v="170"/>
    <d v="2014-08-26T00:00:00"/>
    <s v="Second Class"/>
    <x v="698"/>
    <s v="Candace McMahon"/>
    <x v="1"/>
    <s v="United States"/>
    <s v="Seattle"/>
    <x v="4"/>
    <n v="98115"/>
    <x v="1"/>
    <x v="1350"/>
    <x v="2"/>
    <x v="11"/>
    <x v="1327"/>
    <n v="33.18"/>
    <n v="2"/>
    <n v="0"/>
    <n v="11.613"/>
  </r>
  <r>
    <n v="8043"/>
    <x v="3982"/>
    <x v="3"/>
    <x v="825"/>
    <d v="2014-03-16T00:00:00"/>
    <s v="Standard Class"/>
    <x v="391"/>
    <s v="Paul Van Hugh"/>
    <x v="2"/>
    <s v="United States"/>
    <s v="Cambridge"/>
    <x v="31"/>
    <n v="2138"/>
    <x v="3"/>
    <x v="404"/>
    <x v="2"/>
    <x v="11"/>
    <x v="400"/>
    <n v="63.88"/>
    <n v="4"/>
    <n v="0"/>
    <n v="24.913200000000003"/>
  </r>
  <r>
    <n v="8044"/>
    <x v="3982"/>
    <x v="3"/>
    <x v="825"/>
    <d v="2014-03-16T00:00:00"/>
    <s v="Standard Class"/>
    <x v="391"/>
    <s v="Paul Van Hugh"/>
    <x v="2"/>
    <s v="United States"/>
    <s v="Cambridge"/>
    <x v="31"/>
    <n v="2138"/>
    <x v="3"/>
    <x v="1831"/>
    <x v="0"/>
    <x v="5"/>
    <x v="1810"/>
    <n v="26.72"/>
    <n v="1"/>
    <n v="0"/>
    <n v="11.756800000000002"/>
  </r>
  <r>
    <n v="8045"/>
    <x v="3983"/>
    <x v="3"/>
    <x v="175"/>
    <d v="2014-09-18T00:00:00"/>
    <s v="Second Class"/>
    <x v="770"/>
    <s v="Doug O'Connell"/>
    <x v="0"/>
    <s v="United States"/>
    <s v="Salt Lake City"/>
    <x v="7"/>
    <n v="84106"/>
    <x v="1"/>
    <x v="102"/>
    <x v="1"/>
    <x v="8"/>
    <x v="102"/>
    <n v="295.05599999999998"/>
    <n v="9"/>
    <n v="0.2"/>
    <n v="106.95779999999998"/>
  </r>
  <r>
    <n v="8046"/>
    <x v="3984"/>
    <x v="0"/>
    <x v="873"/>
    <d v="2013-09-25T00:00:00"/>
    <s v="Standard Class"/>
    <x v="456"/>
    <s v="Helen Abelman"/>
    <x v="0"/>
    <s v="United States"/>
    <s v="New York City"/>
    <x v="15"/>
    <n v="10035"/>
    <x v="3"/>
    <x v="1152"/>
    <x v="1"/>
    <x v="9"/>
    <x v="1131"/>
    <n v="393.25"/>
    <n v="5"/>
    <n v="0"/>
    <n v="129.77249999999998"/>
  </r>
  <r>
    <n v="8047"/>
    <x v="3985"/>
    <x v="0"/>
    <x v="272"/>
    <d v="2013-12-18T00:00:00"/>
    <s v="Second Class"/>
    <x v="129"/>
    <s v="Shahid Hopkins"/>
    <x v="0"/>
    <s v="United States"/>
    <s v="Cuyahoga Falls"/>
    <x v="24"/>
    <n v="44221"/>
    <x v="3"/>
    <x v="1699"/>
    <x v="1"/>
    <x v="8"/>
    <x v="1678"/>
    <n v="2.2140000000000004"/>
    <n v="3"/>
    <n v="0.7"/>
    <n v="-1.4760000000000004"/>
  </r>
  <r>
    <n v="8048"/>
    <x v="3986"/>
    <x v="3"/>
    <x v="132"/>
    <d v="2014-11-07T00:00:00"/>
    <s v="Second Class"/>
    <x v="594"/>
    <s v="Justin MacKendrick"/>
    <x v="0"/>
    <s v="United States"/>
    <s v="Wilmington"/>
    <x v="3"/>
    <n v="28403"/>
    <x v="0"/>
    <x v="987"/>
    <x v="1"/>
    <x v="10"/>
    <x v="971"/>
    <n v="16.272000000000002"/>
    <n v="3"/>
    <n v="0.2"/>
    <n v="5.2883999999999984"/>
  </r>
  <r>
    <n v="8049"/>
    <x v="3987"/>
    <x v="0"/>
    <x v="894"/>
    <d v="2013-07-08T00:00:00"/>
    <s v="Standard Class"/>
    <x v="158"/>
    <s v="Dean Katz"/>
    <x v="1"/>
    <s v="United States"/>
    <s v="New York City"/>
    <x v="15"/>
    <n v="10035"/>
    <x v="3"/>
    <x v="1725"/>
    <x v="1"/>
    <x v="9"/>
    <x v="1703"/>
    <n v="706.86"/>
    <n v="7"/>
    <n v="0"/>
    <n v="197.92079999999999"/>
  </r>
  <r>
    <n v="8050"/>
    <x v="3988"/>
    <x v="2"/>
    <x v="467"/>
    <d v="2011-09-30T00:00:00"/>
    <s v="Standard Class"/>
    <x v="782"/>
    <s v="Craig Molinari"/>
    <x v="1"/>
    <s v="United States"/>
    <s v="Philadelphia"/>
    <x v="9"/>
    <n v="19140"/>
    <x v="3"/>
    <x v="122"/>
    <x v="1"/>
    <x v="8"/>
    <x v="122"/>
    <n v="5.9700000000000006"/>
    <n v="5"/>
    <n v="0.7"/>
    <n v="-4.577"/>
  </r>
  <r>
    <n v="8051"/>
    <x v="3988"/>
    <x v="2"/>
    <x v="467"/>
    <d v="2011-09-30T00:00:00"/>
    <s v="Standard Class"/>
    <x v="782"/>
    <s v="Craig Molinari"/>
    <x v="1"/>
    <s v="United States"/>
    <s v="Philadelphia"/>
    <x v="9"/>
    <n v="19140"/>
    <x v="3"/>
    <x v="750"/>
    <x v="0"/>
    <x v="5"/>
    <x v="741"/>
    <n v="21.184000000000001"/>
    <n v="1"/>
    <n v="0.2"/>
    <n v="4.7664"/>
  </r>
  <r>
    <n v="8052"/>
    <x v="3988"/>
    <x v="2"/>
    <x v="467"/>
    <d v="2011-09-30T00:00:00"/>
    <s v="Standard Class"/>
    <x v="782"/>
    <s v="Craig Molinari"/>
    <x v="1"/>
    <s v="United States"/>
    <s v="Philadelphia"/>
    <x v="9"/>
    <n v="19140"/>
    <x v="3"/>
    <x v="22"/>
    <x v="1"/>
    <x v="9"/>
    <x v="22"/>
    <n v="41.375999999999998"/>
    <n v="6"/>
    <n v="0.2"/>
    <n v="3.1032000000000011"/>
  </r>
  <r>
    <n v="8053"/>
    <x v="3989"/>
    <x v="2"/>
    <x v="686"/>
    <d v="2011-07-17T00:00:00"/>
    <s v="Second Class"/>
    <x v="541"/>
    <s v="Barbara Fisher"/>
    <x v="1"/>
    <s v="United States"/>
    <s v="New York City"/>
    <x v="15"/>
    <n v="10009"/>
    <x v="3"/>
    <x v="879"/>
    <x v="1"/>
    <x v="6"/>
    <x v="864"/>
    <n v="17.940000000000001"/>
    <n v="3"/>
    <n v="0"/>
    <n v="4.4850000000000003"/>
  </r>
  <r>
    <n v="8054"/>
    <x v="3990"/>
    <x v="3"/>
    <x v="394"/>
    <d v="2014-10-06T00:00:00"/>
    <s v="Standard Class"/>
    <x v="245"/>
    <s v="Sylvia Foulston"/>
    <x v="1"/>
    <s v="United States"/>
    <s v="Philadelphia"/>
    <x v="9"/>
    <n v="19134"/>
    <x v="3"/>
    <x v="608"/>
    <x v="1"/>
    <x v="8"/>
    <x v="603"/>
    <n v="2.6550000000000002"/>
    <n v="1"/>
    <n v="0.7"/>
    <n v="-1.8584999999999994"/>
  </r>
  <r>
    <n v="8055"/>
    <x v="3991"/>
    <x v="1"/>
    <x v="834"/>
    <d v="2012-09-04T00:00:00"/>
    <s v="Standard Class"/>
    <x v="90"/>
    <s v="Cassandra Brandow"/>
    <x v="0"/>
    <s v="United States"/>
    <s v="Los Angeles"/>
    <x v="1"/>
    <n v="90049"/>
    <x v="1"/>
    <x v="518"/>
    <x v="1"/>
    <x v="4"/>
    <x v="513"/>
    <n v="892.35"/>
    <n v="5"/>
    <n v="0"/>
    <n v="267.70499999999993"/>
  </r>
  <r>
    <n v="8056"/>
    <x v="3991"/>
    <x v="1"/>
    <x v="834"/>
    <d v="2012-09-04T00:00:00"/>
    <s v="Standard Class"/>
    <x v="90"/>
    <s v="Cassandra Brandow"/>
    <x v="0"/>
    <s v="United States"/>
    <s v="Los Angeles"/>
    <x v="1"/>
    <n v="90049"/>
    <x v="1"/>
    <x v="199"/>
    <x v="0"/>
    <x v="0"/>
    <x v="198"/>
    <n v="307.666"/>
    <n v="2"/>
    <n v="0.15"/>
    <n v="28.956799999999973"/>
  </r>
  <r>
    <n v="8057"/>
    <x v="3991"/>
    <x v="1"/>
    <x v="834"/>
    <d v="2012-09-04T00:00:00"/>
    <s v="Standard Class"/>
    <x v="90"/>
    <s v="Cassandra Brandow"/>
    <x v="0"/>
    <s v="United States"/>
    <s v="Los Angeles"/>
    <x v="1"/>
    <n v="90049"/>
    <x v="1"/>
    <x v="459"/>
    <x v="1"/>
    <x v="4"/>
    <x v="455"/>
    <n v="728.82"/>
    <n v="9"/>
    <n v="0"/>
    <n v="29.152799999999971"/>
  </r>
  <r>
    <n v="8058"/>
    <x v="3991"/>
    <x v="1"/>
    <x v="834"/>
    <d v="2012-09-04T00:00:00"/>
    <s v="Standard Class"/>
    <x v="90"/>
    <s v="Cassandra Brandow"/>
    <x v="0"/>
    <s v="United States"/>
    <s v="Los Angeles"/>
    <x v="1"/>
    <n v="90049"/>
    <x v="1"/>
    <x v="1339"/>
    <x v="1"/>
    <x v="8"/>
    <x v="1315"/>
    <n v="41.36"/>
    <n v="5"/>
    <n v="0.2"/>
    <n v="13.959"/>
  </r>
  <r>
    <n v="8059"/>
    <x v="3991"/>
    <x v="1"/>
    <x v="834"/>
    <d v="2012-09-04T00:00:00"/>
    <s v="Standard Class"/>
    <x v="90"/>
    <s v="Cassandra Brandow"/>
    <x v="0"/>
    <s v="United States"/>
    <s v="Los Angeles"/>
    <x v="1"/>
    <n v="90049"/>
    <x v="1"/>
    <x v="831"/>
    <x v="2"/>
    <x v="7"/>
    <x v="818"/>
    <n v="43.176000000000002"/>
    <n v="3"/>
    <n v="0.2"/>
    <n v="15.111599999999999"/>
  </r>
  <r>
    <n v="8060"/>
    <x v="3991"/>
    <x v="1"/>
    <x v="834"/>
    <d v="2012-09-04T00:00:00"/>
    <s v="Standard Class"/>
    <x v="90"/>
    <s v="Cassandra Brandow"/>
    <x v="0"/>
    <s v="United States"/>
    <s v="Los Angeles"/>
    <x v="1"/>
    <n v="90049"/>
    <x v="1"/>
    <x v="1035"/>
    <x v="0"/>
    <x v="5"/>
    <x v="322"/>
    <n v="4.16"/>
    <n v="2"/>
    <n v="0"/>
    <n v="1.7472000000000003"/>
  </r>
  <r>
    <n v="8061"/>
    <x v="3992"/>
    <x v="1"/>
    <x v="1181"/>
    <d v="2012-09-26T00:00:00"/>
    <s v="Standard Class"/>
    <x v="568"/>
    <s v="Tamara Chand"/>
    <x v="1"/>
    <s v="United States"/>
    <s v="Long Beach"/>
    <x v="15"/>
    <n v="11561"/>
    <x v="3"/>
    <x v="314"/>
    <x v="1"/>
    <x v="10"/>
    <x v="311"/>
    <n v="61.4"/>
    <n v="5"/>
    <n v="0"/>
    <n v="28.857999999999997"/>
  </r>
  <r>
    <n v="8062"/>
    <x v="3992"/>
    <x v="1"/>
    <x v="1181"/>
    <d v="2012-09-26T00:00:00"/>
    <s v="Standard Class"/>
    <x v="568"/>
    <s v="Tamara Chand"/>
    <x v="1"/>
    <s v="United States"/>
    <s v="Long Beach"/>
    <x v="15"/>
    <n v="11561"/>
    <x v="3"/>
    <x v="1329"/>
    <x v="1"/>
    <x v="8"/>
    <x v="1305"/>
    <n v="24.448"/>
    <n v="2"/>
    <n v="0.2"/>
    <n v="8.8623999999999992"/>
  </r>
  <r>
    <n v="8063"/>
    <x v="3993"/>
    <x v="0"/>
    <x v="77"/>
    <d v="2013-11-10T00:00:00"/>
    <s v="First Class"/>
    <x v="560"/>
    <s v="Luke Weiss"/>
    <x v="0"/>
    <s v="United States"/>
    <s v="Rochester"/>
    <x v="15"/>
    <n v="14609"/>
    <x v="3"/>
    <x v="506"/>
    <x v="2"/>
    <x v="7"/>
    <x v="501"/>
    <n v="263.95999999999998"/>
    <n v="4"/>
    <n v="0"/>
    <n v="71.269200000000012"/>
  </r>
  <r>
    <n v="8064"/>
    <x v="3993"/>
    <x v="0"/>
    <x v="77"/>
    <d v="2013-11-10T00:00:00"/>
    <s v="First Class"/>
    <x v="560"/>
    <s v="Luke Weiss"/>
    <x v="0"/>
    <s v="United States"/>
    <s v="Rochester"/>
    <x v="15"/>
    <n v="14609"/>
    <x v="3"/>
    <x v="1211"/>
    <x v="2"/>
    <x v="7"/>
    <x v="1187"/>
    <n v="359.96999999999997"/>
    <n v="3"/>
    <n v="0"/>
    <n v="100.7916"/>
  </r>
  <r>
    <n v="8065"/>
    <x v="3993"/>
    <x v="0"/>
    <x v="77"/>
    <d v="2013-11-10T00:00:00"/>
    <s v="First Class"/>
    <x v="560"/>
    <s v="Luke Weiss"/>
    <x v="0"/>
    <s v="United States"/>
    <s v="Rochester"/>
    <x v="15"/>
    <n v="14609"/>
    <x v="3"/>
    <x v="1347"/>
    <x v="1"/>
    <x v="10"/>
    <x v="1323"/>
    <n v="12.96"/>
    <n v="2"/>
    <n v="0"/>
    <n v="6.2208000000000006"/>
  </r>
  <r>
    <n v="8066"/>
    <x v="3993"/>
    <x v="0"/>
    <x v="77"/>
    <d v="2013-11-10T00:00:00"/>
    <s v="First Class"/>
    <x v="560"/>
    <s v="Luke Weiss"/>
    <x v="0"/>
    <s v="United States"/>
    <s v="Rochester"/>
    <x v="15"/>
    <n v="14609"/>
    <x v="3"/>
    <x v="41"/>
    <x v="1"/>
    <x v="4"/>
    <x v="41"/>
    <n v="116.82"/>
    <n v="3"/>
    <n v="0"/>
    <n v="5.8409999999999869"/>
  </r>
  <r>
    <n v="8067"/>
    <x v="3993"/>
    <x v="0"/>
    <x v="77"/>
    <d v="2013-11-10T00:00:00"/>
    <s v="First Class"/>
    <x v="560"/>
    <s v="Luke Weiss"/>
    <x v="0"/>
    <s v="United States"/>
    <s v="Rochester"/>
    <x v="15"/>
    <n v="14609"/>
    <x v="3"/>
    <x v="1591"/>
    <x v="1"/>
    <x v="8"/>
    <x v="1574"/>
    <n v="276.78400000000005"/>
    <n v="2"/>
    <n v="0.2"/>
    <n v="89.954799999999992"/>
  </r>
  <r>
    <n v="8068"/>
    <x v="3994"/>
    <x v="1"/>
    <x v="1182"/>
    <d v="2012-10-24T00:00:00"/>
    <s v="Standard Class"/>
    <x v="374"/>
    <s v="Noel Staavos"/>
    <x v="1"/>
    <s v="United States"/>
    <s v="San Francisco"/>
    <x v="1"/>
    <n v="94109"/>
    <x v="1"/>
    <x v="428"/>
    <x v="2"/>
    <x v="11"/>
    <x v="423"/>
    <n v="239.96999999999997"/>
    <n v="3"/>
    <n v="0"/>
    <n v="86.389199999999988"/>
  </r>
  <r>
    <n v="8069"/>
    <x v="3994"/>
    <x v="1"/>
    <x v="1182"/>
    <d v="2012-10-24T00:00:00"/>
    <s v="Standard Class"/>
    <x v="374"/>
    <s v="Noel Staavos"/>
    <x v="1"/>
    <s v="United States"/>
    <s v="San Francisco"/>
    <x v="1"/>
    <n v="94109"/>
    <x v="1"/>
    <x v="1565"/>
    <x v="0"/>
    <x v="5"/>
    <x v="1547"/>
    <n v="16.02"/>
    <n v="6"/>
    <n v="0"/>
    <n v="6.0876000000000001"/>
  </r>
  <r>
    <n v="8070"/>
    <x v="3995"/>
    <x v="3"/>
    <x v="314"/>
    <d v="2014-01-06T00:00:00"/>
    <s v="Standard Class"/>
    <x v="49"/>
    <s v="Janet Martin"/>
    <x v="0"/>
    <s v="United States"/>
    <s v="Huntsville"/>
    <x v="5"/>
    <n v="77340"/>
    <x v="2"/>
    <x v="418"/>
    <x v="1"/>
    <x v="4"/>
    <x v="413"/>
    <n v="454.56000000000006"/>
    <n v="5"/>
    <n v="0.2"/>
    <n v="-107.95800000000004"/>
  </r>
  <r>
    <n v="8071"/>
    <x v="3995"/>
    <x v="3"/>
    <x v="314"/>
    <d v="2014-01-06T00:00:00"/>
    <s v="Standard Class"/>
    <x v="49"/>
    <s v="Janet Martin"/>
    <x v="0"/>
    <s v="United States"/>
    <s v="Huntsville"/>
    <x v="5"/>
    <n v="77340"/>
    <x v="2"/>
    <x v="1454"/>
    <x v="0"/>
    <x v="5"/>
    <x v="1431"/>
    <n v="141.41999999999999"/>
    <n v="5"/>
    <n v="0.6"/>
    <n v="-187.38150000000002"/>
  </r>
  <r>
    <n v="8072"/>
    <x v="3995"/>
    <x v="3"/>
    <x v="314"/>
    <d v="2014-01-06T00:00:00"/>
    <s v="Standard Class"/>
    <x v="49"/>
    <s v="Janet Martin"/>
    <x v="0"/>
    <s v="United States"/>
    <s v="Huntsville"/>
    <x v="5"/>
    <n v="77340"/>
    <x v="2"/>
    <x v="637"/>
    <x v="0"/>
    <x v="1"/>
    <x v="631"/>
    <n v="310.74399999999997"/>
    <n v="4"/>
    <n v="0.3"/>
    <n v="-26.635199999999998"/>
  </r>
  <r>
    <n v="8073"/>
    <x v="3995"/>
    <x v="3"/>
    <x v="314"/>
    <d v="2014-01-06T00:00:00"/>
    <s v="Standard Class"/>
    <x v="49"/>
    <s v="Janet Martin"/>
    <x v="0"/>
    <s v="United States"/>
    <s v="Huntsville"/>
    <x v="5"/>
    <n v="77340"/>
    <x v="2"/>
    <x v="703"/>
    <x v="1"/>
    <x v="6"/>
    <x v="696"/>
    <n v="12.736000000000001"/>
    <n v="4"/>
    <n v="0.2"/>
    <n v="2.2287999999999988"/>
  </r>
  <r>
    <n v="8074"/>
    <x v="3995"/>
    <x v="3"/>
    <x v="314"/>
    <d v="2014-01-06T00:00:00"/>
    <s v="Standard Class"/>
    <x v="49"/>
    <s v="Janet Martin"/>
    <x v="0"/>
    <s v="United States"/>
    <s v="Huntsville"/>
    <x v="5"/>
    <n v="77340"/>
    <x v="2"/>
    <x v="625"/>
    <x v="1"/>
    <x v="8"/>
    <x v="619"/>
    <n v="6.469999999999998"/>
    <n v="5"/>
    <n v="0.8"/>
    <n v="-9.7050000000000018"/>
  </r>
  <r>
    <n v="8075"/>
    <x v="3995"/>
    <x v="3"/>
    <x v="314"/>
    <d v="2014-01-06T00:00:00"/>
    <s v="Standard Class"/>
    <x v="49"/>
    <s v="Janet Martin"/>
    <x v="0"/>
    <s v="United States"/>
    <s v="Huntsville"/>
    <x v="5"/>
    <n v="77340"/>
    <x v="2"/>
    <x v="185"/>
    <x v="1"/>
    <x v="8"/>
    <x v="184"/>
    <n v="13.747999999999998"/>
    <n v="14"/>
    <n v="0.8"/>
    <n v="-22.684200000000004"/>
  </r>
  <r>
    <n v="8076"/>
    <x v="3995"/>
    <x v="3"/>
    <x v="314"/>
    <d v="2014-01-06T00:00:00"/>
    <s v="Standard Class"/>
    <x v="49"/>
    <s v="Janet Martin"/>
    <x v="0"/>
    <s v="United States"/>
    <s v="Huntsville"/>
    <x v="5"/>
    <n v="77340"/>
    <x v="2"/>
    <x v="513"/>
    <x v="1"/>
    <x v="9"/>
    <x v="508"/>
    <n v="15.223999999999997"/>
    <n v="2"/>
    <n v="0.8"/>
    <n v="-38.821200000000012"/>
  </r>
  <r>
    <n v="8077"/>
    <x v="3996"/>
    <x v="1"/>
    <x v="537"/>
    <d v="2012-06-29T00:00:00"/>
    <s v="Standard Class"/>
    <x v="575"/>
    <s v="Randy Ferguson"/>
    <x v="1"/>
    <s v="United States"/>
    <s v="East Point"/>
    <x v="32"/>
    <n v="30344"/>
    <x v="0"/>
    <x v="645"/>
    <x v="0"/>
    <x v="5"/>
    <x v="639"/>
    <n v="27.42"/>
    <n v="3"/>
    <n v="0"/>
    <n v="9.3227999999999991"/>
  </r>
  <r>
    <n v="8078"/>
    <x v="3996"/>
    <x v="1"/>
    <x v="537"/>
    <d v="2012-06-29T00:00:00"/>
    <s v="Standard Class"/>
    <x v="575"/>
    <s v="Randy Ferguson"/>
    <x v="1"/>
    <s v="United States"/>
    <s v="East Point"/>
    <x v="32"/>
    <n v="30344"/>
    <x v="0"/>
    <x v="896"/>
    <x v="1"/>
    <x v="8"/>
    <x v="880"/>
    <n v="165.98"/>
    <n v="1"/>
    <n v="0"/>
    <n v="74.690999999999988"/>
  </r>
  <r>
    <n v="8079"/>
    <x v="3996"/>
    <x v="1"/>
    <x v="537"/>
    <d v="2012-06-29T00:00:00"/>
    <s v="Standard Class"/>
    <x v="575"/>
    <s v="Randy Ferguson"/>
    <x v="1"/>
    <s v="United States"/>
    <s v="East Point"/>
    <x v="32"/>
    <n v="30344"/>
    <x v="0"/>
    <x v="1371"/>
    <x v="2"/>
    <x v="11"/>
    <x v="1347"/>
    <n v="75"/>
    <n v="3"/>
    <n v="0"/>
    <n v="18"/>
  </r>
  <r>
    <n v="8080"/>
    <x v="3997"/>
    <x v="0"/>
    <x v="441"/>
    <d v="2013-11-28T00:00:00"/>
    <s v="Standard Class"/>
    <x v="402"/>
    <s v="Cathy Armstrong"/>
    <x v="2"/>
    <s v="United States"/>
    <s v="New York City"/>
    <x v="15"/>
    <n v="10009"/>
    <x v="3"/>
    <x v="301"/>
    <x v="1"/>
    <x v="8"/>
    <x v="298"/>
    <n v="134.27200000000002"/>
    <n v="8"/>
    <n v="0.2"/>
    <n v="46.99519999999999"/>
  </r>
  <r>
    <n v="8081"/>
    <x v="3998"/>
    <x v="1"/>
    <x v="662"/>
    <d v="2012-11-01T00:00:00"/>
    <s v="Standard Class"/>
    <x v="120"/>
    <s v="Kristen Hastings"/>
    <x v="1"/>
    <s v="United States"/>
    <s v="Springfield"/>
    <x v="21"/>
    <n v="97477"/>
    <x v="1"/>
    <x v="933"/>
    <x v="1"/>
    <x v="2"/>
    <x v="917"/>
    <n v="146.54400000000001"/>
    <n v="6"/>
    <n v="0.2"/>
    <n v="47.626799999999996"/>
  </r>
  <r>
    <n v="8082"/>
    <x v="3998"/>
    <x v="1"/>
    <x v="662"/>
    <d v="2012-11-01T00:00:00"/>
    <s v="Standard Class"/>
    <x v="120"/>
    <s v="Kristen Hastings"/>
    <x v="1"/>
    <s v="United States"/>
    <s v="Springfield"/>
    <x v="21"/>
    <n v="97477"/>
    <x v="1"/>
    <x v="1766"/>
    <x v="1"/>
    <x v="10"/>
    <x v="1746"/>
    <n v="131.904"/>
    <n v="3"/>
    <n v="0.2"/>
    <n v="47.815200000000004"/>
  </r>
  <r>
    <n v="8083"/>
    <x v="3998"/>
    <x v="1"/>
    <x v="662"/>
    <d v="2012-11-01T00:00:00"/>
    <s v="Standard Class"/>
    <x v="120"/>
    <s v="Kristen Hastings"/>
    <x v="1"/>
    <s v="United States"/>
    <s v="Springfield"/>
    <x v="21"/>
    <n v="97477"/>
    <x v="1"/>
    <x v="543"/>
    <x v="1"/>
    <x v="9"/>
    <x v="538"/>
    <n v="203.88000000000002"/>
    <n v="5"/>
    <n v="0.2"/>
    <n v="20.387999999999998"/>
  </r>
  <r>
    <n v="8084"/>
    <x v="3998"/>
    <x v="1"/>
    <x v="662"/>
    <d v="2012-11-01T00:00:00"/>
    <s v="Standard Class"/>
    <x v="120"/>
    <s v="Kristen Hastings"/>
    <x v="1"/>
    <s v="United States"/>
    <s v="Springfield"/>
    <x v="21"/>
    <n v="97477"/>
    <x v="1"/>
    <x v="1282"/>
    <x v="1"/>
    <x v="8"/>
    <x v="1258"/>
    <n v="14.301000000000002"/>
    <n v="7"/>
    <n v="0.7"/>
    <n v="-10.487400000000001"/>
  </r>
  <r>
    <n v="8085"/>
    <x v="3998"/>
    <x v="1"/>
    <x v="662"/>
    <d v="2012-11-01T00:00:00"/>
    <s v="Standard Class"/>
    <x v="120"/>
    <s v="Kristen Hastings"/>
    <x v="1"/>
    <s v="United States"/>
    <s v="Springfield"/>
    <x v="21"/>
    <n v="97477"/>
    <x v="1"/>
    <x v="435"/>
    <x v="1"/>
    <x v="4"/>
    <x v="430"/>
    <n v="718.6400000000001"/>
    <n v="10"/>
    <n v="0.2"/>
    <n v="-161.69400000000005"/>
  </r>
  <r>
    <n v="8086"/>
    <x v="3999"/>
    <x v="0"/>
    <x v="201"/>
    <d v="2013-10-27T00:00:00"/>
    <s v="Standard Class"/>
    <x v="784"/>
    <s v="Lindsay Castell"/>
    <x v="2"/>
    <s v="United States"/>
    <s v="Arlington"/>
    <x v="17"/>
    <n v="22204"/>
    <x v="0"/>
    <x v="390"/>
    <x v="0"/>
    <x v="5"/>
    <x v="386"/>
    <n v="61.1"/>
    <n v="5"/>
    <n v="0"/>
    <n v="18.329999999999991"/>
  </r>
  <r>
    <n v="8087"/>
    <x v="4000"/>
    <x v="3"/>
    <x v="1045"/>
    <d v="2014-05-03T00:00:00"/>
    <s v="Standard Class"/>
    <x v="691"/>
    <s v="Jack Lebron"/>
    <x v="0"/>
    <s v="United States"/>
    <s v="Wilmington"/>
    <x v="3"/>
    <n v="28403"/>
    <x v="0"/>
    <x v="1267"/>
    <x v="1"/>
    <x v="9"/>
    <x v="1242"/>
    <n v="28.08"/>
    <n v="3"/>
    <n v="0.2"/>
    <n v="5.2650000000000006"/>
  </r>
  <r>
    <n v="8088"/>
    <x v="4001"/>
    <x v="0"/>
    <x v="321"/>
    <d v="2013-10-02T00:00:00"/>
    <s v="Second Class"/>
    <x v="678"/>
    <s v="Dario Medina"/>
    <x v="1"/>
    <s v="United States"/>
    <s v="Yuma"/>
    <x v="16"/>
    <n v="85364"/>
    <x v="1"/>
    <x v="836"/>
    <x v="1"/>
    <x v="6"/>
    <x v="823"/>
    <n v="10.496"/>
    <n v="4"/>
    <n v="0.2"/>
    <n v="1.1807999999999983"/>
  </r>
  <r>
    <n v="8089"/>
    <x v="4002"/>
    <x v="1"/>
    <x v="848"/>
    <d v="2012-07-14T00:00:00"/>
    <s v="Standard Class"/>
    <x v="160"/>
    <s v="Mike Vittorini"/>
    <x v="0"/>
    <s v="United States"/>
    <s v="San Bernardino"/>
    <x v="1"/>
    <n v="92404"/>
    <x v="1"/>
    <x v="691"/>
    <x v="1"/>
    <x v="8"/>
    <x v="684"/>
    <n v="39.92"/>
    <n v="2"/>
    <n v="0.2"/>
    <n v="12.973999999999997"/>
  </r>
  <r>
    <n v="8090"/>
    <x v="4003"/>
    <x v="1"/>
    <x v="976"/>
    <d v="2012-08-09T00:00:00"/>
    <s v="First Class"/>
    <x v="374"/>
    <s v="Noel Staavos"/>
    <x v="1"/>
    <s v="United States"/>
    <s v="Baltimore"/>
    <x v="39"/>
    <n v="21215"/>
    <x v="3"/>
    <x v="22"/>
    <x v="1"/>
    <x v="9"/>
    <x v="22"/>
    <n v="77.58"/>
    <n v="9"/>
    <n v="0"/>
    <n v="20.1708"/>
  </r>
  <r>
    <n v="8091"/>
    <x v="4004"/>
    <x v="2"/>
    <x v="1035"/>
    <d v="2011-12-13T00:00:00"/>
    <s v="Standard Class"/>
    <x v="357"/>
    <s v="Ann Steele"/>
    <x v="2"/>
    <s v="United States"/>
    <s v="Seattle"/>
    <x v="4"/>
    <n v="98103"/>
    <x v="1"/>
    <x v="1424"/>
    <x v="1"/>
    <x v="4"/>
    <x v="1403"/>
    <n v="269.35999999999996"/>
    <n v="7"/>
    <n v="0"/>
    <n v="70.033599999999993"/>
  </r>
  <r>
    <n v="8092"/>
    <x v="4005"/>
    <x v="1"/>
    <x v="895"/>
    <d v="2012-12-14T00:00:00"/>
    <s v="Standard Class"/>
    <x v="363"/>
    <s v="Meg Tillman"/>
    <x v="0"/>
    <s v="United States"/>
    <s v="San Francisco"/>
    <x v="1"/>
    <n v="94110"/>
    <x v="1"/>
    <x v="745"/>
    <x v="1"/>
    <x v="2"/>
    <x v="736"/>
    <n v="5.76"/>
    <n v="2"/>
    <n v="0"/>
    <n v="2.8224"/>
  </r>
  <r>
    <n v="8093"/>
    <x v="4006"/>
    <x v="3"/>
    <x v="1183"/>
    <d v="2014-11-14T00:00:00"/>
    <s v="Second Class"/>
    <x v="676"/>
    <s v="Sharelle Roach"/>
    <x v="2"/>
    <s v="United States"/>
    <s v="New York City"/>
    <x v="15"/>
    <n v="10035"/>
    <x v="3"/>
    <x v="940"/>
    <x v="1"/>
    <x v="6"/>
    <x v="924"/>
    <n v="109.9"/>
    <n v="5"/>
    <n v="0"/>
    <n v="32.97"/>
  </r>
  <r>
    <n v="8094"/>
    <x v="4007"/>
    <x v="3"/>
    <x v="944"/>
    <d v="2014-08-02T00:00:00"/>
    <s v="Second Class"/>
    <x v="589"/>
    <s v="Dennis Kane"/>
    <x v="0"/>
    <s v="United States"/>
    <s v="Seattle"/>
    <x v="4"/>
    <n v="98115"/>
    <x v="1"/>
    <x v="740"/>
    <x v="0"/>
    <x v="5"/>
    <x v="33"/>
    <n v="23.88"/>
    <n v="3"/>
    <n v="0"/>
    <n v="10.507200000000001"/>
  </r>
  <r>
    <n v="8095"/>
    <x v="4007"/>
    <x v="3"/>
    <x v="944"/>
    <d v="2014-08-02T00:00:00"/>
    <s v="Second Class"/>
    <x v="589"/>
    <s v="Dennis Kane"/>
    <x v="0"/>
    <s v="United States"/>
    <s v="Seattle"/>
    <x v="4"/>
    <n v="98115"/>
    <x v="1"/>
    <x v="1254"/>
    <x v="1"/>
    <x v="10"/>
    <x v="1229"/>
    <n v="26.2"/>
    <n v="4"/>
    <n v="0"/>
    <n v="12.052"/>
  </r>
  <r>
    <n v="8096"/>
    <x v="4007"/>
    <x v="3"/>
    <x v="944"/>
    <d v="2014-08-02T00:00:00"/>
    <s v="Second Class"/>
    <x v="589"/>
    <s v="Dennis Kane"/>
    <x v="0"/>
    <s v="United States"/>
    <s v="Seattle"/>
    <x v="4"/>
    <n v="98115"/>
    <x v="1"/>
    <x v="1290"/>
    <x v="1"/>
    <x v="10"/>
    <x v="1267"/>
    <n v="12.96"/>
    <n v="2"/>
    <n v="0"/>
    <n v="6.2208000000000006"/>
  </r>
  <r>
    <n v="8097"/>
    <x v="4007"/>
    <x v="3"/>
    <x v="944"/>
    <d v="2014-08-02T00:00:00"/>
    <s v="Second Class"/>
    <x v="589"/>
    <s v="Dennis Kane"/>
    <x v="0"/>
    <s v="United States"/>
    <s v="Seattle"/>
    <x v="4"/>
    <n v="98115"/>
    <x v="1"/>
    <x v="437"/>
    <x v="2"/>
    <x v="11"/>
    <x v="432"/>
    <n v="234.95000000000002"/>
    <n v="5"/>
    <n v="0"/>
    <n v="32.893000000000008"/>
  </r>
  <r>
    <n v="8098"/>
    <x v="4008"/>
    <x v="3"/>
    <x v="116"/>
    <d v="2015-01-02T00:00:00"/>
    <s v="Standard Class"/>
    <x v="603"/>
    <s v="Susan Vittorini"/>
    <x v="0"/>
    <s v="United States"/>
    <s v="Albuquerque"/>
    <x v="27"/>
    <n v="87105"/>
    <x v="1"/>
    <x v="392"/>
    <x v="1"/>
    <x v="4"/>
    <x v="388"/>
    <n v="118.25"/>
    <n v="5"/>
    <n v="0"/>
    <n v="34.292499999999997"/>
  </r>
  <r>
    <n v="8099"/>
    <x v="4008"/>
    <x v="3"/>
    <x v="116"/>
    <d v="2015-01-02T00:00:00"/>
    <s v="Standard Class"/>
    <x v="603"/>
    <s v="Susan Vittorini"/>
    <x v="0"/>
    <s v="United States"/>
    <s v="Albuquerque"/>
    <x v="27"/>
    <n v="87105"/>
    <x v="1"/>
    <x v="1433"/>
    <x v="1"/>
    <x v="10"/>
    <x v="1412"/>
    <n v="4.28"/>
    <n v="1"/>
    <n v="0"/>
    <n v="1.9259999999999997"/>
  </r>
  <r>
    <n v="8100"/>
    <x v="4009"/>
    <x v="0"/>
    <x v="612"/>
    <d v="2013-03-14T00:00:00"/>
    <s v="First Class"/>
    <x v="563"/>
    <s v="Rick Huthwaite"/>
    <x v="2"/>
    <s v="United States"/>
    <s v="Los Angeles"/>
    <x v="1"/>
    <n v="90045"/>
    <x v="1"/>
    <x v="1044"/>
    <x v="2"/>
    <x v="11"/>
    <x v="1024"/>
    <n v="26.849999999999998"/>
    <n v="3"/>
    <n v="0"/>
    <n v="5.101499999999997"/>
  </r>
  <r>
    <n v="8101"/>
    <x v="4009"/>
    <x v="0"/>
    <x v="612"/>
    <d v="2013-03-14T00:00:00"/>
    <s v="First Class"/>
    <x v="563"/>
    <s v="Rick Huthwaite"/>
    <x v="2"/>
    <s v="United States"/>
    <s v="Los Angeles"/>
    <x v="1"/>
    <n v="90045"/>
    <x v="1"/>
    <x v="1832"/>
    <x v="2"/>
    <x v="15"/>
    <x v="1811"/>
    <n v="3357.6000000000004"/>
    <n v="3"/>
    <n v="0.2"/>
    <n v="377.72999999999956"/>
  </r>
  <r>
    <n v="8102"/>
    <x v="4010"/>
    <x v="1"/>
    <x v="1184"/>
    <d v="2012-05-26T00:00:00"/>
    <s v="Standard Class"/>
    <x v="766"/>
    <s v="Sarah Brown"/>
    <x v="0"/>
    <s v="United States"/>
    <s v="Los Angeles"/>
    <x v="1"/>
    <n v="90045"/>
    <x v="1"/>
    <x v="617"/>
    <x v="1"/>
    <x v="2"/>
    <x v="612"/>
    <n v="8.26"/>
    <n v="2"/>
    <n v="0"/>
    <n v="3.7995999999999999"/>
  </r>
  <r>
    <n v="8103"/>
    <x v="4010"/>
    <x v="1"/>
    <x v="1184"/>
    <d v="2012-05-26T00:00:00"/>
    <s v="Standard Class"/>
    <x v="766"/>
    <s v="Sarah Brown"/>
    <x v="0"/>
    <s v="United States"/>
    <s v="Los Angeles"/>
    <x v="1"/>
    <n v="90045"/>
    <x v="1"/>
    <x v="668"/>
    <x v="2"/>
    <x v="15"/>
    <x v="662"/>
    <n v="2973.32"/>
    <n v="7"/>
    <n v="0.2"/>
    <n v="334.49849999999958"/>
  </r>
  <r>
    <n v="8104"/>
    <x v="4010"/>
    <x v="1"/>
    <x v="1184"/>
    <d v="2012-05-26T00:00:00"/>
    <s v="Standard Class"/>
    <x v="766"/>
    <s v="Sarah Brown"/>
    <x v="0"/>
    <s v="United States"/>
    <s v="Los Angeles"/>
    <x v="1"/>
    <n v="90045"/>
    <x v="1"/>
    <x v="328"/>
    <x v="1"/>
    <x v="4"/>
    <x v="324"/>
    <n v="104.79"/>
    <n v="7"/>
    <n v="0"/>
    <n v="29.341200000000008"/>
  </r>
  <r>
    <n v="8105"/>
    <x v="4010"/>
    <x v="1"/>
    <x v="1184"/>
    <d v="2012-05-26T00:00:00"/>
    <s v="Standard Class"/>
    <x v="766"/>
    <s v="Sarah Brown"/>
    <x v="0"/>
    <s v="United States"/>
    <s v="Los Angeles"/>
    <x v="1"/>
    <n v="90045"/>
    <x v="1"/>
    <x v="297"/>
    <x v="2"/>
    <x v="7"/>
    <x v="294"/>
    <n v="775.72800000000007"/>
    <n v="6"/>
    <n v="0.2"/>
    <n v="58.179600000000022"/>
  </r>
  <r>
    <n v="8106"/>
    <x v="4011"/>
    <x v="3"/>
    <x v="922"/>
    <d v="2014-02-20T00:00:00"/>
    <s v="First Class"/>
    <x v="736"/>
    <s v="Cyra Reiten"/>
    <x v="2"/>
    <s v="United States"/>
    <s v="Houston"/>
    <x v="5"/>
    <n v="77041"/>
    <x v="2"/>
    <x v="419"/>
    <x v="0"/>
    <x v="0"/>
    <x v="414"/>
    <n v="89.066399999999987"/>
    <n v="1"/>
    <n v="0.32"/>
    <n v="-17.027400000000007"/>
  </r>
  <r>
    <n v="8107"/>
    <x v="4011"/>
    <x v="3"/>
    <x v="922"/>
    <d v="2014-02-20T00:00:00"/>
    <s v="First Class"/>
    <x v="736"/>
    <s v="Cyra Reiten"/>
    <x v="2"/>
    <s v="United States"/>
    <s v="Houston"/>
    <x v="5"/>
    <n v="77041"/>
    <x v="2"/>
    <x v="1833"/>
    <x v="1"/>
    <x v="6"/>
    <x v="1812"/>
    <n v="175.44"/>
    <n v="6"/>
    <n v="0.2"/>
    <n v="52.632000000000005"/>
  </r>
  <r>
    <n v="8108"/>
    <x v="4011"/>
    <x v="3"/>
    <x v="922"/>
    <d v="2014-02-20T00:00:00"/>
    <s v="First Class"/>
    <x v="736"/>
    <s v="Cyra Reiten"/>
    <x v="2"/>
    <s v="United States"/>
    <s v="Houston"/>
    <x v="5"/>
    <n v="77041"/>
    <x v="2"/>
    <x v="1075"/>
    <x v="2"/>
    <x v="7"/>
    <x v="1056"/>
    <n v="438.33600000000001"/>
    <n v="4"/>
    <n v="0.2"/>
    <n v="-87.667200000000037"/>
  </r>
  <r>
    <n v="8109"/>
    <x v="4012"/>
    <x v="3"/>
    <x v="166"/>
    <d v="2014-12-16T00:00:00"/>
    <s v="Standard Class"/>
    <x v="283"/>
    <s v="Emily Grady"/>
    <x v="0"/>
    <s v="United States"/>
    <s v="Philadelphia"/>
    <x v="9"/>
    <n v="19140"/>
    <x v="3"/>
    <x v="389"/>
    <x v="0"/>
    <x v="1"/>
    <x v="385"/>
    <n v="215.54400000000001"/>
    <n v="4"/>
    <n v="0.3"/>
    <n v="-58.504800000000017"/>
  </r>
  <r>
    <n v="8110"/>
    <x v="4013"/>
    <x v="3"/>
    <x v="551"/>
    <d v="2014-11-24T00:00:00"/>
    <s v="Standard Class"/>
    <x v="709"/>
    <s v="Russell D'Ascenzo"/>
    <x v="0"/>
    <s v="United States"/>
    <s v="Chicago"/>
    <x v="10"/>
    <n v="60623"/>
    <x v="2"/>
    <x v="1758"/>
    <x v="1"/>
    <x v="12"/>
    <x v="1702"/>
    <n v="55.584000000000003"/>
    <n v="6"/>
    <n v="0.2"/>
    <n v="20.844000000000001"/>
  </r>
  <r>
    <n v="8111"/>
    <x v="4013"/>
    <x v="3"/>
    <x v="551"/>
    <d v="2014-11-24T00:00:00"/>
    <s v="Standard Class"/>
    <x v="709"/>
    <s v="Russell D'Ascenzo"/>
    <x v="0"/>
    <s v="United States"/>
    <s v="Chicago"/>
    <x v="10"/>
    <n v="60623"/>
    <x v="2"/>
    <x v="1455"/>
    <x v="0"/>
    <x v="1"/>
    <x v="1432"/>
    <n v="127.38599999999998"/>
    <n v="2"/>
    <n v="0.3"/>
    <n v="-25.477199999999982"/>
  </r>
  <r>
    <n v="8112"/>
    <x v="4014"/>
    <x v="0"/>
    <x v="49"/>
    <d v="2013-12-04T00:00:00"/>
    <s v="Second Class"/>
    <x v="622"/>
    <s v="John Murray"/>
    <x v="0"/>
    <s v="United States"/>
    <s v="San Angelo"/>
    <x v="5"/>
    <n v="76903"/>
    <x v="2"/>
    <x v="474"/>
    <x v="0"/>
    <x v="1"/>
    <x v="470"/>
    <n v="248.43"/>
    <n v="5"/>
    <n v="0.3"/>
    <n v="-17.744999999999976"/>
  </r>
  <r>
    <n v="8113"/>
    <x v="4014"/>
    <x v="0"/>
    <x v="49"/>
    <d v="2013-12-04T00:00:00"/>
    <s v="Second Class"/>
    <x v="622"/>
    <s v="John Murray"/>
    <x v="0"/>
    <s v="United States"/>
    <s v="San Angelo"/>
    <x v="5"/>
    <n v="76903"/>
    <x v="2"/>
    <x v="937"/>
    <x v="1"/>
    <x v="9"/>
    <x v="921"/>
    <n v="11.647999999999998"/>
    <n v="4"/>
    <n v="0.8"/>
    <n v="-30.867200000000004"/>
  </r>
  <r>
    <n v="8114"/>
    <x v="4014"/>
    <x v="0"/>
    <x v="49"/>
    <d v="2013-12-04T00:00:00"/>
    <s v="Second Class"/>
    <x v="622"/>
    <s v="John Murray"/>
    <x v="0"/>
    <s v="United States"/>
    <s v="San Angelo"/>
    <x v="5"/>
    <n v="76903"/>
    <x v="2"/>
    <x v="212"/>
    <x v="0"/>
    <x v="1"/>
    <x v="211"/>
    <n v="85.245999999999995"/>
    <n v="2"/>
    <n v="0.3"/>
    <n v="-1.217800000000004"/>
  </r>
  <r>
    <n v="8115"/>
    <x v="4015"/>
    <x v="3"/>
    <x v="621"/>
    <d v="2014-10-08T00:00:00"/>
    <s v="Second Class"/>
    <x v="429"/>
    <s v="Laurel Workman"/>
    <x v="1"/>
    <s v="United States"/>
    <s v="Pasadena"/>
    <x v="5"/>
    <n v="77506"/>
    <x v="2"/>
    <x v="923"/>
    <x v="1"/>
    <x v="6"/>
    <x v="906"/>
    <n v="20.64"/>
    <n v="5"/>
    <n v="0.2"/>
    <n v="2.3219999999999974"/>
  </r>
  <r>
    <n v="8116"/>
    <x v="4016"/>
    <x v="3"/>
    <x v="635"/>
    <d v="2014-09-05T00:00:00"/>
    <s v="Standard Class"/>
    <x v="459"/>
    <s v="Rick Wilson"/>
    <x v="1"/>
    <s v="United States"/>
    <s v="Los Angeles"/>
    <x v="1"/>
    <n v="90049"/>
    <x v="1"/>
    <x v="1817"/>
    <x v="0"/>
    <x v="5"/>
    <x v="1798"/>
    <n v="148.02000000000001"/>
    <n v="3"/>
    <n v="0"/>
    <n v="41.445600000000013"/>
  </r>
  <r>
    <n v="8117"/>
    <x v="4017"/>
    <x v="3"/>
    <x v="221"/>
    <d v="2014-11-25T00:00:00"/>
    <s v="Same Day"/>
    <x v="410"/>
    <s v="Brooke Gillingham"/>
    <x v="1"/>
    <s v="United States"/>
    <s v="Garden City"/>
    <x v="41"/>
    <n v="67846"/>
    <x v="2"/>
    <x v="1291"/>
    <x v="1"/>
    <x v="4"/>
    <x v="1268"/>
    <n v="33.29"/>
    <n v="1"/>
    <n v="0"/>
    <n v="7.9895999999999994"/>
  </r>
  <r>
    <n v="8118"/>
    <x v="4018"/>
    <x v="3"/>
    <x v="160"/>
    <d v="2014-07-06T00:00:00"/>
    <s v="Standard Class"/>
    <x v="627"/>
    <s v="Thomas Thornton"/>
    <x v="0"/>
    <s v="United States"/>
    <s v="Los Angeles"/>
    <x v="1"/>
    <n v="90045"/>
    <x v="1"/>
    <x v="1127"/>
    <x v="1"/>
    <x v="10"/>
    <x v="1106"/>
    <n v="204.95000000000002"/>
    <n v="5"/>
    <n v="0"/>
    <n v="100.4255"/>
  </r>
  <r>
    <n v="8119"/>
    <x v="4019"/>
    <x v="3"/>
    <x v="847"/>
    <d v="2014-07-28T00:00:00"/>
    <s v="Standard Class"/>
    <x v="518"/>
    <s v="Eric Barreto"/>
    <x v="0"/>
    <s v="United States"/>
    <s v="Chicago"/>
    <x v="10"/>
    <n v="60653"/>
    <x v="2"/>
    <x v="499"/>
    <x v="0"/>
    <x v="1"/>
    <x v="494"/>
    <n v="526.34399999999994"/>
    <n v="4"/>
    <n v="0.3"/>
    <n v="-75.191999999999979"/>
  </r>
  <r>
    <n v="8120"/>
    <x v="4020"/>
    <x v="0"/>
    <x v="583"/>
    <d v="2013-11-17T00:00:00"/>
    <s v="Standard Class"/>
    <x v="221"/>
    <s v="Liz Pelletier"/>
    <x v="0"/>
    <s v="United States"/>
    <s v="San Francisco"/>
    <x v="1"/>
    <n v="94110"/>
    <x v="1"/>
    <x v="107"/>
    <x v="0"/>
    <x v="5"/>
    <x v="107"/>
    <n v="41.96"/>
    <n v="2"/>
    <n v="0"/>
    <n v="10.909600000000001"/>
  </r>
  <r>
    <n v="8121"/>
    <x v="4020"/>
    <x v="0"/>
    <x v="583"/>
    <d v="2013-11-17T00:00:00"/>
    <s v="Standard Class"/>
    <x v="221"/>
    <s v="Liz Pelletier"/>
    <x v="0"/>
    <s v="United States"/>
    <s v="San Francisco"/>
    <x v="1"/>
    <n v="94110"/>
    <x v="1"/>
    <x v="499"/>
    <x v="0"/>
    <x v="1"/>
    <x v="494"/>
    <n v="451.15199999999993"/>
    <n v="3"/>
    <n v="0.2"/>
    <n v="0"/>
  </r>
  <r>
    <n v="8122"/>
    <x v="4020"/>
    <x v="0"/>
    <x v="583"/>
    <d v="2013-11-17T00:00:00"/>
    <s v="Standard Class"/>
    <x v="221"/>
    <s v="Liz Pelletier"/>
    <x v="0"/>
    <s v="United States"/>
    <s v="San Francisco"/>
    <x v="1"/>
    <n v="94110"/>
    <x v="1"/>
    <x v="175"/>
    <x v="1"/>
    <x v="8"/>
    <x v="174"/>
    <n v="31.504000000000005"/>
    <n v="11"/>
    <n v="0.2"/>
    <n v="11.026399999999999"/>
  </r>
  <r>
    <n v="8123"/>
    <x v="4021"/>
    <x v="2"/>
    <x v="337"/>
    <d v="2011-12-15T00:00:00"/>
    <s v="Standard Class"/>
    <x v="224"/>
    <s v="Frank Preis"/>
    <x v="0"/>
    <s v="United States"/>
    <s v="Philadelphia"/>
    <x v="9"/>
    <n v="19134"/>
    <x v="3"/>
    <x v="118"/>
    <x v="1"/>
    <x v="12"/>
    <x v="118"/>
    <n v="30.672000000000001"/>
    <n v="3"/>
    <n v="0.2"/>
    <n v="9.5850000000000009"/>
  </r>
  <r>
    <n v="8124"/>
    <x v="4021"/>
    <x v="2"/>
    <x v="337"/>
    <d v="2011-12-15T00:00:00"/>
    <s v="Standard Class"/>
    <x v="224"/>
    <s v="Frank Preis"/>
    <x v="0"/>
    <s v="United States"/>
    <s v="Philadelphia"/>
    <x v="9"/>
    <n v="19134"/>
    <x v="3"/>
    <x v="1077"/>
    <x v="2"/>
    <x v="16"/>
    <x v="1058"/>
    <n v="1079.9759999999999"/>
    <n v="4"/>
    <n v="0.4"/>
    <n v="125.99719999999991"/>
  </r>
  <r>
    <n v="8125"/>
    <x v="4022"/>
    <x v="3"/>
    <x v="210"/>
    <d v="2014-09-13T00:00:00"/>
    <s v="Standard Class"/>
    <x v="350"/>
    <s v="Joseph Airdo"/>
    <x v="0"/>
    <s v="United States"/>
    <s v="Modesto"/>
    <x v="1"/>
    <n v="95351"/>
    <x v="1"/>
    <x v="211"/>
    <x v="0"/>
    <x v="1"/>
    <x v="210"/>
    <n v="161.56800000000001"/>
    <n v="2"/>
    <n v="0.2"/>
    <n v="-28.274400000000021"/>
  </r>
  <r>
    <n v="8126"/>
    <x v="4023"/>
    <x v="1"/>
    <x v="525"/>
    <d v="2012-02-13T00:00:00"/>
    <s v="Standard Class"/>
    <x v="772"/>
    <s v="Trudy Schmidt"/>
    <x v="0"/>
    <s v="United States"/>
    <s v="Houston"/>
    <x v="5"/>
    <n v="77070"/>
    <x v="2"/>
    <x v="766"/>
    <x v="1"/>
    <x v="8"/>
    <x v="758"/>
    <n v="2.9339999999999993"/>
    <n v="3"/>
    <n v="0.8"/>
    <n v="-4.9878000000000018"/>
  </r>
  <r>
    <n v="8127"/>
    <x v="4023"/>
    <x v="1"/>
    <x v="525"/>
    <d v="2012-02-13T00:00:00"/>
    <s v="Standard Class"/>
    <x v="772"/>
    <s v="Trudy Schmidt"/>
    <x v="0"/>
    <s v="United States"/>
    <s v="Houston"/>
    <x v="5"/>
    <n v="77070"/>
    <x v="2"/>
    <x v="103"/>
    <x v="2"/>
    <x v="11"/>
    <x v="103"/>
    <n v="18.528000000000002"/>
    <n v="2"/>
    <n v="0.2"/>
    <n v="4.4004000000000003"/>
  </r>
  <r>
    <n v="8128"/>
    <x v="4023"/>
    <x v="1"/>
    <x v="525"/>
    <d v="2012-02-13T00:00:00"/>
    <s v="Standard Class"/>
    <x v="772"/>
    <s v="Trudy Schmidt"/>
    <x v="0"/>
    <s v="United States"/>
    <s v="Houston"/>
    <x v="5"/>
    <n v="77070"/>
    <x v="2"/>
    <x v="1362"/>
    <x v="1"/>
    <x v="4"/>
    <x v="1339"/>
    <n v="670.75200000000007"/>
    <n v="3"/>
    <n v="0.2"/>
    <n v="-125.76600000000005"/>
  </r>
  <r>
    <n v="8129"/>
    <x v="4024"/>
    <x v="3"/>
    <x v="775"/>
    <d v="2014-09-02T00:00:00"/>
    <s v="Standard Class"/>
    <x v="24"/>
    <s v="Darren Powers"/>
    <x v="0"/>
    <s v="United States"/>
    <s v="Chicago"/>
    <x v="10"/>
    <n v="60610"/>
    <x v="2"/>
    <x v="596"/>
    <x v="0"/>
    <x v="5"/>
    <x v="591"/>
    <n v="64.959999999999994"/>
    <n v="5"/>
    <n v="0.6"/>
    <n v="-43.847999999999985"/>
  </r>
  <r>
    <n v="8130"/>
    <x v="4025"/>
    <x v="2"/>
    <x v="836"/>
    <d v="2011-07-23T00:00:00"/>
    <s v="First Class"/>
    <x v="63"/>
    <s v="Jonathan Doherty"/>
    <x v="1"/>
    <s v="United States"/>
    <s v="Riverside"/>
    <x v="1"/>
    <n v="92503"/>
    <x v="1"/>
    <x v="917"/>
    <x v="2"/>
    <x v="11"/>
    <x v="900"/>
    <n v="41.94"/>
    <n v="2"/>
    <n v="0"/>
    <n v="15.098399999999998"/>
  </r>
  <r>
    <n v="8131"/>
    <x v="4025"/>
    <x v="2"/>
    <x v="836"/>
    <d v="2011-07-23T00:00:00"/>
    <s v="First Class"/>
    <x v="63"/>
    <s v="Jonathan Doherty"/>
    <x v="1"/>
    <s v="United States"/>
    <s v="Riverside"/>
    <x v="1"/>
    <n v="92503"/>
    <x v="1"/>
    <x v="1296"/>
    <x v="1"/>
    <x v="10"/>
    <x v="1272"/>
    <n v="11.96"/>
    <n v="2"/>
    <n v="0"/>
    <n v="5.8604000000000003"/>
  </r>
  <r>
    <n v="8132"/>
    <x v="4025"/>
    <x v="2"/>
    <x v="836"/>
    <d v="2011-07-23T00:00:00"/>
    <s v="First Class"/>
    <x v="63"/>
    <s v="Jonathan Doherty"/>
    <x v="1"/>
    <s v="United States"/>
    <s v="Riverside"/>
    <x v="1"/>
    <n v="92503"/>
    <x v="1"/>
    <x v="1609"/>
    <x v="1"/>
    <x v="6"/>
    <x v="1591"/>
    <n v="13.12"/>
    <n v="4"/>
    <n v="0"/>
    <n v="3.8047999999999984"/>
  </r>
  <r>
    <n v="8133"/>
    <x v="4025"/>
    <x v="2"/>
    <x v="836"/>
    <d v="2011-07-23T00:00:00"/>
    <s v="First Class"/>
    <x v="63"/>
    <s v="Jonathan Doherty"/>
    <x v="1"/>
    <s v="United States"/>
    <s v="Riverside"/>
    <x v="1"/>
    <n v="92503"/>
    <x v="1"/>
    <x v="518"/>
    <x v="1"/>
    <x v="4"/>
    <x v="513"/>
    <n v="535.41"/>
    <n v="3"/>
    <n v="0"/>
    <n v="160.62299999999993"/>
  </r>
  <r>
    <n v="8134"/>
    <x v="4026"/>
    <x v="1"/>
    <x v="1049"/>
    <d v="2012-10-13T00:00:00"/>
    <s v="Standard Class"/>
    <x v="16"/>
    <s v="Gene Hale"/>
    <x v="1"/>
    <s v="United States"/>
    <s v="Dallas"/>
    <x v="5"/>
    <n v="75081"/>
    <x v="2"/>
    <x v="71"/>
    <x v="0"/>
    <x v="5"/>
    <x v="71"/>
    <n v="72.78"/>
    <n v="3"/>
    <n v="0.6"/>
    <n v="-70.960499999999996"/>
  </r>
  <r>
    <n v="8135"/>
    <x v="4027"/>
    <x v="1"/>
    <x v="1130"/>
    <d v="2012-02-21T00:00:00"/>
    <s v="Standard Class"/>
    <x v="361"/>
    <s v="Rob Dowd"/>
    <x v="0"/>
    <s v="United States"/>
    <s v="Los Angeles"/>
    <x v="1"/>
    <n v="90008"/>
    <x v="1"/>
    <x v="314"/>
    <x v="1"/>
    <x v="10"/>
    <x v="311"/>
    <n v="36.839999999999996"/>
    <n v="3"/>
    <n v="0"/>
    <n v="17.314799999999998"/>
  </r>
  <r>
    <n v="8136"/>
    <x v="4027"/>
    <x v="1"/>
    <x v="1130"/>
    <d v="2012-02-21T00:00:00"/>
    <s v="Standard Class"/>
    <x v="361"/>
    <s v="Rob Dowd"/>
    <x v="0"/>
    <s v="United States"/>
    <s v="Los Angeles"/>
    <x v="1"/>
    <n v="90008"/>
    <x v="1"/>
    <x v="49"/>
    <x v="1"/>
    <x v="2"/>
    <x v="49"/>
    <n v="87.71"/>
    <n v="7"/>
    <n v="0"/>
    <n v="41.223699999999994"/>
  </r>
  <r>
    <n v="8137"/>
    <x v="4028"/>
    <x v="0"/>
    <x v="399"/>
    <d v="2013-08-17T00:00:00"/>
    <s v="Standard Class"/>
    <x v="703"/>
    <s v="Cindy Schnelling"/>
    <x v="1"/>
    <s v="United States"/>
    <s v="Lakeland"/>
    <x v="2"/>
    <n v="33801"/>
    <x v="0"/>
    <x v="277"/>
    <x v="0"/>
    <x v="3"/>
    <x v="274"/>
    <n v="562.29250000000013"/>
    <n v="7"/>
    <n v="0.45"/>
    <n v="-255.58750000000009"/>
  </r>
  <r>
    <n v="8138"/>
    <x v="4029"/>
    <x v="2"/>
    <x v="187"/>
    <d v="2011-11-13T00:00:00"/>
    <s v="Standard Class"/>
    <x v="682"/>
    <s v="Benjamin Farhat"/>
    <x v="2"/>
    <s v="United States"/>
    <s v="New York City"/>
    <x v="15"/>
    <n v="10035"/>
    <x v="3"/>
    <x v="267"/>
    <x v="0"/>
    <x v="5"/>
    <x v="954"/>
    <n v="56.52"/>
    <n v="9"/>
    <n v="0"/>
    <n v="21.477600000000002"/>
  </r>
  <r>
    <n v="8139"/>
    <x v="4030"/>
    <x v="0"/>
    <x v="427"/>
    <d v="2013-07-23T00:00:00"/>
    <s v="Standard Class"/>
    <x v="71"/>
    <s v="Neil Knudson"/>
    <x v="2"/>
    <s v="United States"/>
    <s v="Philadelphia"/>
    <x v="9"/>
    <n v="19140"/>
    <x v="3"/>
    <x v="824"/>
    <x v="1"/>
    <x v="6"/>
    <x v="812"/>
    <n v="11.264000000000001"/>
    <n v="8"/>
    <n v="0.2"/>
    <n v="1.2671999999999994"/>
  </r>
  <r>
    <n v="8140"/>
    <x v="4030"/>
    <x v="0"/>
    <x v="427"/>
    <d v="2013-07-23T00:00:00"/>
    <s v="Standard Class"/>
    <x v="71"/>
    <s v="Neil Knudson"/>
    <x v="2"/>
    <s v="United States"/>
    <s v="Philadelphia"/>
    <x v="9"/>
    <n v="19140"/>
    <x v="3"/>
    <x v="841"/>
    <x v="1"/>
    <x v="4"/>
    <x v="827"/>
    <n v="284.08000000000004"/>
    <n v="10"/>
    <n v="0.2"/>
    <n v="24.856999999999999"/>
  </r>
  <r>
    <n v="8141"/>
    <x v="4030"/>
    <x v="0"/>
    <x v="427"/>
    <d v="2013-07-23T00:00:00"/>
    <s v="Standard Class"/>
    <x v="71"/>
    <s v="Neil Knudson"/>
    <x v="2"/>
    <s v="United States"/>
    <s v="Philadelphia"/>
    <x v="9"/>
    <n v="19140"/>
    <x v="3"/>
    <x v="609"/>
    <x v="1"/>
    <x v="10"/>
    <x v="604"/>
    <n v="18.496000000000002"/>
    <n v="4"/>
    <n v="0.2"/>
    <n v="6.7048000000000005"/>
  </r>
  <r>
    <n v="8142"/>
    <x v="4031"/>
    <x v="0"/>
    <x v="473"/>
    <d v="2013-02-10T00:00:00"/>
    <s v="Standard Class"/>
    <x v="616"/>
    <s v="Annie Zypern"/>
    <x v="0"/>
    <s v="United States"/>
    <s v="San Diego"/>
    <x v="1"/>
    <n v="92037"/>
    <x v="1"/>
    <x v="607"/>
    <x v="1"/>
    <x v="2"/>
    <x v="602"/>
    <n v="14.73"/>
    <n v="3"/>
    <n v="0"/>
    <n v="7.2176999999999998"/>
  </r>
  <r>
    <n v="8143"/>
    <x v="4031"/>
    <x v="0"/>
    <x v="473"/>
    <d v="2013-02-10T00:00:00"/>
    <s v="Standard Class"/>
    <x v="616"/>
    <s v="Annie Zypern"/>
    <x v="0"/>
    <s v="United States"/>
    <s v="San Diego"/>
    <x v="1"/>
    <n v="92037"/>
    <x v="1"/>
    <x v="821"/>
    <x v="1"/>
    <x v="4"/>
    <x v="809"/>
    <n v="186.54"/>
    <n v="3"/>
    <n v="0"/>
    <n v="50.365800000000007"/>
  </r>
  <r>
    <n v="8144"/>
    <x v="4031"/>
    <x v="0"/>
    <x v="473"/>
    <d v="2013-02-10T00:00:00"/>
    <s v="Standard Class"/>
    <x v="616"/>
    <s v="Annie Zypern"/>
    <x v="0"/>
    <s v="United States"/>
    <s v="San Diego"/>
    <x v="1"/>
    <n v="92037"/>
    <x v="1"/>
    <x v="616"/>
    <x v="0"/>
    <x v="3"/>
    <x v="611"/>
    <n v="557.72799999999995"/>
    <n v="4"/>
    <n v="0.2"/>
    <n v="6.9715999999999951"/>
  </r>
  <r>
    <n v="8145"/>
    <x v="4031"/>
    <x v="0"/>
    <x v="473"/>
    <d v="2013-02-10T00:00:00"/>
    <s v="Standard Class"/>
    <x v="616"/>
    <s v="Annie Zypern"/>
    <x v="0"/>
    <s v="United States"/>
    <s v="San Diego"/>
    <x v="1"/>
    <n v="92037"/>
    <x v="1"/>
    <x v="140"/>
    <x v="2"/>
    <x v="7"/>
    <x v="140"/>
    <n v="159.96800000000002"/>
    <n v="4"/>
    <n v="0.2"/>
    <n v="-31.993600000000029"/>
  </r>
  <r>
    <n v="8146"/>
    <x v="4032"/>
    <x v="2"/>
    <x v="886"/>
    <d v="2011-06-27T00:00:00"/>
    <s v="Standard Class"/>
    <x v="476"/>
    <s v="Corey-Lock"/>
    <x v="0"/>
    <s v="United States"/>
    <s v="Lawton"/>
    <x v="26"/>
    <n v="73505"/>
    <x v="2"/>
    <x v="1152"/>
    <x v="1"/>
    <x v="9"/>
    <x v="1131"/>
    <n v="471.90000000000003"/>
    <n v="6"/>
    <n v="0"/>
    <n v="155.72699999999998"/>
  </r>
  <r>
    <n v="8147"/>
    <x v="4032"/>
    <x v="2"/>
    <x v="886"/>
    <d v="2011-06-27T00:00:00"/>
    <s v="Standard Class"/>
    <x v="476"/>
    <s v="Corey-Lock"/>
    <x v="0"/>
    <s v="United States"/>
    <s v="Lawton"/>
    <x v="26"/>
    <n v="73505"/>
    <x v="2"/>
    <x v="1273"/>
    <x v="1"/>
    <x v="6"/>
    <x v="1249"/>
    <n v="3.52"/>
    <n v="2"/>
    <n v="0"/>
    <n v="1.6896"/>
  </r>
  <r>
    <n v="8148"/>
    <x v="4033"/>
    <x v="3"/>
    <x v="255"/>
    <d v="2014-06-15T00:00:00"/>
    <s v="Standard Class"/>
    <x v="165"/>
    <s v="Anna Gayman"/>
    <x v="0"/>
    <s v="United States"/>
    <s v="Salem"/>
    <x v="17"/>
    <n v="24153"/>
    <x v="0"/>
    <x v="33"/>
    <x v="1"/>
    <x v="10"/>
    <x v="33"/>
    <n v="49.12"/>
    <n v="4"/>
    <n v="0"/>
    <n v="23.086399999999998"/>
  </r>
  <r>
    <n v="8149"/>
    <x v="4034"/>
    <x v="0"/>
    <x v="797"/>
    <d v="2014-01-01T00:00:00"/>
    <s v="Standard Class"/>
    <x v="670"/>
    <s v="Eugene Moren"/>
    <x v="2"/>
    <s v="United States"/>
    <s v="Santa Ana"/>
    <x v="1"/>
    <n v="92704"/>
    <x v="1"/>
    <x v="745"/>
    <x v="1"/>
    <x v="2"/>
    <x v="736"/>
    <n v="20.16"/>
    <n v="7"/>
    <n v="0"/>
    <n v="9.8783999999999992"/>
  </r>
  <r>
    <n v="8150"/>
    <x v="4035"/>
    <x v="2"/>
    <x v="755"/>
    <d v="2011-01-30T00:00:00"/>
    <s v="First Class"/>
    <x v="662"/>
    <s v="Carol Adams"/>
    <x v="1"/>
    <s v="United States"/>
    <s v="Rapid City"/>
    <x v="44"/>
    <n v="57701"/>
    <x v="2"/>
    <x v="951"/>
    <x v="1"/>
    <x v="8"/>
    <x v="935"/>
    <n v="10.68"/>
    <n v="2"/>
    <n v="0"/>
    <n v="5.0195999999999996"/>
  </r>
  <r>
    <n v="8151"/>
    <x v="4035"/>
    <x v="2"/>
    <x v="755"/>
    <d v="2011-01-30T00:00:00"/>
    <s v="First Class"/>
    <x v="662"/>
    <s v="Carol Adams"/>
    <x v="1"/>
    <s v="United States"/>
    <s v="Rapid City"/>
    <x v="44"/>
    <n v="57701"/>
    <x v="2"/>
    <x v="631"/>
    <x v="0"/>
    <x v="0"/>
    <x v="625"/>
    <n v="141.96"/>
    <n v="2"/>
    <n v="0"/>
    <n v="39.748800000000003"/>
  </r>
  <r>
    <n v="8152"/>
    <x v="4036"/>
    <x v="3"/>
    <x v="721"/>
    <d v="2014-03-26T00:00:00"/>
    <s v="First Class"/>
    <x v="181"/>
    <s v="Raymond Buch"/>
    <x v="0"/>
    <s v="United States"/>
    <s v="Seattle"/>
    <x v="4"/>
    <n v="98115"/>
    <x v="1"/>
    <x v="720"/>
    <x v="1"/>
    <x v="4"/>
    <x v="712"/>
    <n v="32.479999999999997"/>
    <n v="2"/>
    <n v="0"/>
    <n v="4.8719999999999999"/>
  </r>
  <r>
    <n v="8153"/>
    <x v="4036"/>
    <x v="3"/>
    <x v="721"/>
    <d v="2014-03-26T00:00:00"/>
    <s v="First Class"/>
    <x v="181"/>
    <s v="Raymond Buch"/>
    <x v="0"/>
    <s v="United States"/>
    <s v="Seattle"/>
    <x v="4"/>
    <n v="98115"/>
    <x v="1"/>
    <x v="481"/>
    <x v="1"/>
    <x v="10"/>
    <x v="477"/>
    <n v="20.04"/>
    <n v="3"/>
    <n v="0"/>
    <n v="9.6191999999999993"/>
  </r>
  <r>
    <n v="8154"/>
    <x v="4036"/>
    <x v="3"/>
    <x v="721"/>
    <d v="2014-03-26T00:00:00"/>
    <s v="First Class"/>
    <x v="181"/>
    <s v="Raymond Buch"/>
    <x v="0"/>
    <s v="United States"/>
    <s v="Seattle"/>
    <x v="4"/>
    <n v="98115"/>
    <x v="1"/>
    <x v="1388"/>
    <x v="2"/>
    <x v="16"/>
    <x v="1365"/>
    <n v="13999.96"/>
    <n v="4"/>
    <n v="0"/>
    <n v="6719.9807999999994"/>
  </r>
  <r>
    <n v="8155"/>
    <x v="4037"/>
    <x v="3"/>
    <x v="177"/>
    <d v="2014-03-25T00:00:00"/>
    <s v="Standard Class"/>
    <x v="742"/>
    <s v="Roger Demir"/>
    <x v="0"/>
    <s v="United States"/>
    <s v="Middletown"/>
    <x v="29"/>
    <n v="6457"/>
    <x v="3"/>
    <x v="1200"/>
    <x v="2"/>
    <x v="11"/>
    <x v="1176"/>
    <n v="238"/>
    <n v="2"/>
    <n v="0"/>
    <n v="38.080000000000013"/>
  </r>
  <r>
    <n v="8156"/>
    <x v="4037"/>
    <x v="3"/>
    <x v="177"/>
    <d v="2014-03-25T00:00:00"/>
    <s v="Standard Class"/>
    <x v="742"/>
    <s v="Roger Demir"/>
    <x v="0"/>
    <s v="United States"/>
    <s v="Middletown"/>
    <x v="29"/>
    <n v="6457"/>
    <x v="3"/>
    <x v="1030"/>
    <x v="1"/>
    <x v="10"/>
    <x v="1012"/>
    <n v="61.96"/>
    <n v="2"/>
    <n v="0"/>
    <n v="27.881999999999998"/>
  </r>
  <r>
    <n v="8157"/>
    <x v="4038"/>
    <x v="0"/>
    <x v="964"/>
    <d v="2013-10-10T00:00:00"/>
    <s v="Standard Class"/>
    <x v="234"/>
    <s v="Melanie Seite"/>
    <x v="0"/>
    <s v="United States"/>
    <s v="Baltimore"/>
    <x v="39"/>
    <n v="21215"/>
    <x v="3"/>
    <x v="975"/>
    <x v="0"/>
    <x v="3"/>
    <x v="960"/>
    <n v="239.37199999999996"/>
    <n v="2"/>
    <n v="0.3"/>
    <n v="-23.93719999999999"/>
  </r>
  <r>
    <n v="8158"/>
    <x v="4039"/>
    <x v="0"/>
    <x v="741"/>
    <d v="2013-11-23T00:00:00"/>
    <s v="Standard Class"/>
    <x v="310"/>
    <s v="Patrick Gardner"/>
    <x v="0"/>
    <s v="United States"/>
    <s v="San Diego"/>
    <x v="1"/>
    <n v="92105"/>
    <x v="1"/>
    <x v="1200"/>
    <x v="2"/>
    <x v="11"/>
    <x v="1176"/>
    <n v="595"/>
    <n v="5"/>
    <n v="0"/>
    <n v="95.200000000000031"/>
  </r>
  <r>
    <n v="8159"/>
    <x v="4040"/>
    <x v="3"/>
    <x v="377"/>
    <d v="2015-01-02T00:00:00"/>
    <s v="Standard Class"/>
    <x v="208"/>
    <s v="Karen Bern"/>
    <x v="1"/>
    <s v="United States"/>
    <s v="Odessa"/>
    <x v="5"/>
    <n v="79762"/>
    <x v="2"/>
    <x v="1283"/>
    <x v="1"/>
    <x v="10"/>
    <x v="1259"/>
    <n v="16.032"/>
    <n v="3"/>
    <n v="0.2"/>
    <n v="5.6111999999999993"/>
  </r>
  <r>
    <n v="8160"/>
    <x v="4041"/>
    <x v="0"/>
    <x v="1185"/>
    <d v="2013-03-14T00:00:00"/>
    <s v="Standard Class"/>
    <x v="46"/>
    <s v="Rick Bensley"/>
    <x v="2"/>
    <s v="United States"/>
    <s v="Milford"/>
    <x v="29"/>
    <n v="6460"/>
    <x v="3"/>
    <x v="240"/>
    <x v="2"/>
    <x v="11"/>
    <x v="238"/>
    <n v="199.75"/>
    <n v="5"/>
    <n v="0"/>
    <n v="87.890000000000015"/>
  </r>
  <r>
    <n v="8161"/>
    <x v="4042"/>
    <x v="0"/>
    <x v="595"/>
    <d v="2013-02-20T00:00:00"/>
    <s v="Standard Class"/>
    <x v="479"/>
    <s v="John Dryer"/>
    <x v="0"/>
    <s v="United States"/>
    <s v="Belleville"/>
    <x v="30"/>
    <n v="7109"/>
    <x v="3"/>
    <x v="1756"/>
    <x v="0"/>
    <x v="1"/>
    <x v="1737"/>
    <n v="227.96"/>
    <n v="2"/>
    <n v="0"/>
    <n v="36.473600000000005"/>
  </r>
  <r>
    <n v="8162"/>
    <x v="4043"/>
    <x v="1"/>
    <x v="694"/>
    <d v="2012-10-03T00:00:00"/>
    <s v="Second Class"/>
    <x v="370"/>
    <s v="Jennifer Jackson"/>
    <x v="0"/>
    <s v="United States"/>
    <s v="New York City"/>
    <x v="15"/>
    <n v="10035"/>
    <x v="3"/>
    <x v="414"/>
    <x v="1"/>
    <x v="9"/>
    <x v="409"/>
    <n v="293.52"/>
    <n v="6"/>
    <n v="0"/>
    <n v="76.315200000000004"/>
  </r>
  <r>
    <n v="8163"/>
    <x v="4043"/>
    <x v="1"/>
    <x v="694"/>
    <d v="2012-10-03T00:00:00"/>
    <s v="Second Class"/>
    <x v="370"/>
    <s v="Jennifer Jackson"/>
    <x v="0"/>
    <s v="United States"/>
    <s v="New York City"/>
    <x v="15"/>
    <n v="10035"/>
    <x v="3"/>
    <x v="348"/>
    <x v="2"/>
    <x v="7"/>
    <x v="344"/>
    <n v="307.98"/>
    <n v="2"/>
    <n v="0"/>
    <n v="89.314199999999971"/>
  </r>
  <r>
    <n v="8164"/>
    <x v="4044"/>
    <x v="1"/>
    <x v="121"/>
    <d v="2012-11-06T00:00:00"/>
    <s v="Standard Class"/>
    <x v="299"/>
    <s v="Liz Thompson"/>
    <x v="0"/>
    <s v="United States"/>
    <s v="San Diego"/>
    <x v="1"/>
    <n v="92105"/>
    <x v="1"/>
    <x v="1372"/>
    <x v="0"/>
    <x v="5"/>
    <x v="1348"/>
    <n v="96.960000000000008"/>
    <n v="6"/>
    <n v="0"/>
    <n v="33.935999999999993"/>
  </r>
  <r>
    <n v="8165"/>
    <x v="4044"/>
    <x v="1"/>
    <x v="121"/>
    <d v="2012-11-06T00:00:00"/>
    <s v="Standard Class"/>
    <x v="299"/>
    <s v="Liz Thompson"/>
    <x v="0"/>
    <s v="United States"/>
    <s v="San Diego"/>
    <x v="1"/>
    <n v="92105"/>
    <x v="1"/>
    <x v="301"/>
    <x v="1"/>
    <x v="8"/>
    <x v="298"/>
    <n v="117.48800000000001"/>
    <n v="7"/>
    <n v="0.2"/>
    <n v="41.120799999999988"/>
  </r>
  <r>
    <n v="8166"/>
    <x v="4044"/>
    <x v="1"/>
    <x v="121"/>
    <d v="2012-11-06T00:00:00"/>
    <s v="Standard Class"/>
    <x v="299"/>
    <s v="Liz Thompson"/>
    <x v="0"/>
    <s v="United States"/>
    <s v="San Diego"/>
    <x v="1"/>
    <n v="92105"/>
    <x v="1"/>
    <x v="591"/>
    <x v="1"/>
    <x v="8"/>
    <x v="586"/>
    <n v="11.952000000000002"/>
    <n v="3"/>
    <n v="0.2"/>
    <n v="4.1832000000000003"/>
  </r>
  <r>
    <n v="8167"/>
    <x v="4044"/>
    <x v="1"/>
    <x v="121"/>
    <d v="2012-11-06T00:00:00"/>
    <s v="Standard Class"/>
    <x v="299"/>
    <s v="Liz Thompson"/>
    <x v="0"/>
    <s v="United States"/>
    <s v="San Diego"/>
    <x v="1"/>
    <n v="92105"/>
    <x v="1"/>
    <x v="1373"/>
    <x v="0"/>
    <x v="0"/>
    <x v="1349"/>
    <n v="512.49900000000002"/>
    <n v="3"/>
    <n v="0.15"/>
    <n v="-30.147000000000048"/>
  </r>
  <r>
    <n v="8168"/>
    <x v="4045"/>
    <x v="0"/>
    <x v="995"/>
    <d v="2013-08-06T00:00:00"/>
    <s v="Standard Class"/>
    <x v="706"/>
    <s v="Anna Häberlin"/>
    <x v="1"/>
    <s v="United States"/>
    <s v="San Francisco"/>
    <x v="1"/>
    <n v="94122"/>
    <x v="1"/>
    <x v="584"/>
    <x v="0"/>
    <x v="3"/>
    <x v="579"/>
    <n v="863.12800000000004"/>
    <n v="7"/>
    <n v="0.2"/>
    <n v="-32.367300000000085"/>
  </r>
  <r>
    <n v="8169"/>
    <x v="4046"/>
    <x v="3"/>
    <x v="44"/>
    <d v="2014-11-14T00:00:00"/>
    <s v="Standard Class"/>
    <x v="144"/>
    <s v="Adam Bellavance"/>
    <x v="2"/>
    <s v="United States"/>
    <s v="Seattle"/>
    <x v="4"/>
    <n v="98105"/>
    <x v="1"/>
    <x v="309"/>
    <x v="0"/>
    <x v="3"/>
    <x v="306"/>
    <n v="2036.8600000000001"/>
    <n v="7"/>
    <n v="0"/>
    <n v="366.63479999999993"/>
  </r>
  <r>
    <n v="8170"/>
    <x v="4046"/>
    <x v="3"/>
    <x v="44"/>
    <d v="2014-11-14T00:00:00"/>
    <s v="Standard Class"/>
    <x v="144"/>
    <s v="Adam Bellavance"/>
    <x v="2"/>
    <s v="United States"/>
    <s v="Seattle"/>
    <x v="4"/>
    <n v="98105"/>
    <x v="1"/>
    <x v="299"/>
    <x v="0"/>
    <x v="1"/>
    <x v="296"/>
    <n v="449.56800000000004"/>
    <n v="2"/>
    <n v="0.2"/>
    <n v="-73.054800000000071"/>
  </r>
  <r>
    <n v="8171"/>
    <x v="4046"/>
    <x v="3"/>
    <x v="44"/>
    <d v="2014-11-14T00:00:00"/>
    <s v="Standard Class"/>
    <x v="144"/>
    <s v="Adam Bellavance"/>
    <x v="2"/>
    <s v="United States"/>
    <s v="Seattle"/>
    <x v="4"/>
    <n v="98105"/>
    <x v="1"/>
    <x v="477"/>
    <x v="2"/>
    <x v="11"/>
    <x v="473"/>
    <n v="108.96000000000001"/>
    <n v="3"/>
    <n v="0"/>
    <n v="32.687999999999988"/>
  </r>
  <r>
    <n v="8172"/>
    <x v="4047"/>
    <x v="0"/>
    <x v="1173"/>
    <d v="2013-02-19T00:00:00"/>
    <s v="Standard Class"/>
    <x v="248"/>
    <s v="Fred McMath"/>
    <x v="0"/>
    <s v="United States"/>
    <s v="Jackson"/>
    <x v="35"/>
    <n v="39212"/>
    <x v="0"/>
    <x v="978"/>
    <x v="1"/>
    <x v="6"/>
    <x v="962"/>
    <n v="264.18"/>
    <n v="7"/>
    <n v="0"/>
    <n v="68.686800000000005"/>
  </r>
  <r>
    <n v="8173"/>
    <x v="4048"/>
    <x v="2"/>
    <x v="868"/>
    <d v="2011-07-13T00:00:00"/>
    <s v="Standard Class"/>
    <x v="689"/>
    <s v="Gary Hansen"/>
    <x v="2"/>
    <s v="United States"/>
    <s v="Los Angeles"/>
    <x v="1"/>
    <n v="90049"/>
    <x v="1"/>
    <x v="1363"/>
    <x v="1"/>
    <x v="2"/>
    <x v="1340"/>
    <n v="2.88"/>
    <n v="1"/>
    <n v="0"/>
    <n v="1.4112"/>
  </r>
  <r>
    <n v="8174"/>
    <x v="4048"/>
    <x v="2"/>
    <x v="868"/>
    <d v="2011-07-13T00:00:00"/>
    <s v="Standard Class"/>
    <x v="689"/>
    <s v="Gary Hansen"/>
    <x v="2"/>
    <s v="United States"/>
    <s v="Los Angeles"/>
    <x v="1"/>
    <n v="90049"/>
    <x v="1"/>
    <x v="44"/>
    <x v="1"/>
    <x v="8"/>
    <x v="44"/>
    <n v="41.904000000000003"/>
    <n v="6"/>
    <n v="0.2"/>
    <n v="14.142599999999996"/>
  </r>
  <r>
    <n v="8175"/>
    <x v="4048"/>
    <x v="2"/>
    <x v="868"/>
    <d v="2011-07-13T00:00:00"/>
    <s v="Standard Class"/>
    <x v="689"/>
    <s v="Gary Hansen"/>
    <x v="2"/>
    <s v="United States"/>
    <s v="Los Angeles"/>
    <x v="1"/>
    <n v="90049"/>
    <x v="1"/>
    <x v="1198"/>
    <x v="1"/>
    <x v="4"/>
    <x v="1174"/>
    <n v="23.92"/>
    <n v="4"/>
    <n v="0"/>
    <n v="4.066399999999998"/>
  </r>
  <r>
    <n v="8176"/>
    <x v="4049"/>
    <x v="0"/>
    <x v="806"/>
    <d v="2013-02-04T00:00:00"/>
    <s v="Standard Class"/>
    <x v="785"/>
    <s v="Harold Engle"/>
    <x v="1"/>
    <s v="United States"/>
    <s v="Chicago"/>
    <x v="10"/>
    <n v="60623"/>
    <x v="2"/>
    <x v="62"/>
    <x v="1"/>
    <x v="10"/>
    <x v="62"/>
    <n v="156.512"/>
    <n v="4"/>
    <n v="0.2"/>
    <n v="52.822799999999987"/>
  </r>
  <r>
    <n v="8177"/>
    <x v="4050"/>
    <x v="0"/>
    <x v="897"/>
    <d v="2013-09-26T00:00:00"/>
    <s v="First Class"/>
    <x v="449"/>
    <s v="Sam Zeldin"/>
    <x v="2"/>
    <s v="United States"/>
    <s v="New York City"/>
    <x v="15"/>
    <n v="10035"/>
    <x v="3"/>
    <x v="80"/>
    <x v="1"/>
    <x v="4"/>
    <x v="80"/>
    <n v="128.34"/>
    <n v="6"/>
    <n v="0"/>
    <n v="37.218599999999995"/>
  </r>
  <r>
    <n v="8178"/>
    <x v="4051"/>
    <x v="3"/>
    <x v="66"/>
    <d v="2014-12-25T00:00:00"/>
    <s v="First Class"/>
    <x v="441"/>
    <s v="Chad McGuire"/>
    <x v="0"/>
    <s v="United States"/>
    <s v="Los Angeles"/>
    <x v="1"/>
    <n v="90008"/>
    <x v="1"/>
    <x v="1523"/>
    <x v="2"/>
    <x v="11"/>
    <x v="1501"/>
    <n v="474.95"/>
    <n v="5"/>
    <n v="0"/>
    <n v="142.48499999999993"/>
  </r>
  <r>
    <n v="8179"/>
    <x v="4052"/>
    <x v="0"/>
    <x v="476"/>
    <d v="2013-09-09T00:00:00"/>
    <s v="Standard Class"/>
    <x v="592"/>
    <s v="Toby Gnade"/>
    <x v="0"/>
    <s v="United States"/>
    <s v="Des Moines"/>
    <x v="4"/>
    <n v="98198"/>
    <x v="1"/>
    <x v="615"/>
    <x v="2"/>
    <x v="16"/>
    <x v="610"/>
    <n v="999.98"/>
    <n v="2"/>
    <n v="0"/>
    <n v="449.99099999999999"/>
  </r>
  <r>
    <n v="8180"/>
    <x v="4053"/>
    <x v="1"/>
    <x v="991"/>
    <d v="2012-08-06T00:00:00"/>
    <s v="Standard Class"/>
    <x v="213"/>
    <s v="Darren Koutras"/>
    <x v="0"/>
    <s v="United States"/>
    <s v="Springfield"/>
    <x v="21"/>
    <n v="97477"/>
    <x v="1"/>
    <x v="1582"/>
    <x v="0"/>
    <x v="3"/>
    <x v="1564"/>
    <n v="277.5"/>
    <n v="4"/>
    <n v="0.5"/>
    <n v="-188.7"/>
  </r>
  <r>
    <n v="8181"/>
    <x v="4054"/>
    <x v="1"/>
    <x v="82"/>
    <d v="2012-11-25T00:00:00"/>
    <s v="Standard Class"/>
    <x v="757"/>
    <s v="Shahid Shariari"/>
    <x v="0"/>
    <s v="United States"/>
    <s v="Philadelphia"/>
    <x v="9"/>
    <n v="19120"/>
    <x v="3"/>
    <x v="971"/>
    <x v="0"/>
    <x v="3"/>
    <x v="956"/>
    <n v="1252.704"/>
    <n v="8"/>
    <n v="0.4"/>
    <n v="-480.20320000000027"/>
  </r>
  <r>
    <n v="8182"/>
    <x v="4054"/>
    <x v="1"/>
    <x v="82"/>
    <d v="2012-11-25T00:00:00"/>
    <s v="Standard Class"/>
    <x v="757"/>
    <s v="Shahid Shariari"/>
    <x v="0"/>
    <s v="United States"/>
    <s v="Philadelphia"/>
    <x v="9"/>
    <n v="19120"/>
    <x v="3"/>
    <x v="687"/>
    <x v="2"/>
    <x v="7"/>
    <x v="680"/>
    <n v="110.97"/>
    <n v="5"/>
    <n v="0.4"/>
    <n v="-24.043499999999995"/>
  </r>
  <r>
    <n v="8183"/>
    <x v="4055"/>
    <x v="3"/>
    <x v="796"/>
    <d v="2014-05-23T00:00:00"/>
    <s v="Standard Class"/>
    <x v="606"/>
    <s v="Brendan Murry"/>
    <x v="1"/>
    <s v="United States"/>
    <s v="Chicago"/>
    <x v="10"/>
    <n v="60653"/>
    <x v="2"/>
    <x v="1155"/>
    <x v="0"/>
    <x v="5"/>
    <x v="1134"/>
    <n v="22.608000000000001"/>
    <n v="3"/>
    <n v="0.6"/>
    <n v="-10.173599999999997"/>
  </r>
  <r>
    <n v="8184"/>
    <x v="4055"/>
    <x v="3"/>
    <x v="796"/>
    <d v="2014-05-23T00:00:00"/>
    <s v="Standard Class"/>
    <x v="606"/>
    <s v="Brendan Murry"/>
    <x v="1"/>
    <s v="United States"/>
    <s v="Chicago"/>
    <x v="10"/>
    <n v="60653"/>
    <x v="2"/>
    <x v="283"/>
    <x v="0"/>
    <x v="5"/>
    <x v="280"/>
    <n v="1.8920000000000003"/>
    <n v="1"/>
    <n v="0.6"/>
    <n v="-0.99329999999999963"/>
  </r>
  <r>
    <n v="8185"/>
    <x v="4056"/>
    <x v="3"/>
    <x v="283"/>
    <d v="2014-07-28T00:00:00"/>
    <s v="Standard Class"/>
    <x v="199"/>
    <s v="Maribeth Yedwab"/>
    <x v="1"/>
    <s v="United States"/>
    <s v="Chicago"/>
    <x v="10"/>
    <n v="60623"/>
    <x v="2"/>
    <x v="954"/>
    <x v="1"/>
    <x v="10"/>
    <x v="938"/>
    <n v="63.311999999999998"/>
    <n v="3"/>
    <n v="0.2"/>
    <n v="20.576399999999996"/>
  </r>
  <r>
    <n v="8186"/>
    <x v="4057"/>
    <x v="1"/>
    <x v="1023"/>
    <d v="2012-09-17T00:00:00"/>
    <s v="Second Class"/>
    <x v="151"/>
    <s v="Arthur Gainer"/>
    <x v="0"/>
    <s v="United States"/>
    <s v="Chicago"/>
    <x v="10"/>
    <n v="60623"/>
    <x v="2"/>
    <x v="1170"/>
    <x v="1"/>
    <x v="12"/>
    <x v="33"/>
    <n v="7.8239999999999998"/>
    <n v="1"/>
    <n v="0.2"/>
    <n v="2.9339999999999997"/>
  </r>
  <r>
    <n v="8187"/>
    <x v="4057"/>
    <x v="1"/>
    <x v="1023"/>
    <d v="2012-09-17T00:00:00"/>
    <s v="Second Class"/>
    <x v="151"/>
    <s v="Arthur Gainer"/>
    <x v="0"/>
    <s v="United States"/>
    <s v="Chicago"/>
    <x v="10"/>
    <n v="60623"/>
    <x v="2"/>
    <x v="163"/>
    <x v="0"/>
    <x v="1"/>
    <x v="162"/>
    <n v="170.072"/>
    <n v="4"/>
    <n v="0.3"/>
    <n v="-12.147999999999996"/>
  </r>
  <r>
    <n v="8188"/>
    <x v="4058"/>
    <x v="0"/>
    <x v="107"/>
    <d v="2013-12-17T00:00:00"/>
    <s v="Standard Class"/>
    <x v="308"/>
    <s v="Bart Watters"/>
    <x v="1"/>
    <s v="United States"/>
    <s v="New York City"/>
    <x v="15"/>
    <n v="10024"/>
    <x v="3"/>
    <x v="161"/>
    <x v="1"/>
    <x v="10"/>
    <x v="160"/>
    <n v="62.820000000000007"/>
    <n v="9"/>
    <n v="0"/>
    <n v="29.525400000000001"/>
  </r>
  <r>
    <n v="8189"/>
    <x v="4059"/>
    <x v="1"/>
    <x v="653"/>
    <d v="2012-10-05T00:00:00"/>
    <s v="Second Class"/>
    <x v="495"/>
    <s v="Sheri Gordon"/>
    <x v="0"/>
    <s v="United States"/>
    <s v="Rockville"/>
    <x v="39"/>
    <n v="20852"/>
    <x v="3"/>
    <x v="680"/>
    <x v="1"/>
    <x v="10"/>
    <x v="674"/>
    <n v="19.440000000000001"/>
    <n v="3"/>
    <n v="0"/>
    <n v="9.3312000000000008"/>
  </r>
  <r>
    <n v="8190"/>
    <x v="4059"/>
    <x v="1"/>
    <x v="653"/>
    <d v="2012-10-05T00:00:00"/>
    <s v="Second Class"/>
    <x v="495"/>
    <s v="Sheri Gordon"/>
    <x v="0"/>
    <s v="United States"/>
    <s v="Rockville"/>
    <x v="39"/>
    <n v="20852"/>
    <x v="3"/>
    <x v="777"/>
    <x v="1"/>
    <x v="8"/>
    <x v="768"/>
    <n v="7.38"/>
    <n v="1"/>
    <n v="0"/>
    <n v="3.6162000000000001"/>
  </r>
  <r>
    <n v="8191"/>
    <x v="4060"/>
    <x v="3"/>
    <x v="701"/>
    <d v="2014-11-22T00:00:00"/>
    <s v="Standard Class"/>
    <x v="666"/>
    <s v="Christopher Conant"/>
    <x v="0"/>
    <s v="United States"/>
    <s v="New York City"/>
    <x v="15"/>
    <n v="10011"/>
    <x v="3"/>
    <x v="832"/>
    <x v="1"/>
    <x v="10"/>
    <x v="819"/>
    <n v="38.880000000000003"/>
    <n v="6"/>
    <n v="0"/>
    <n v="18.662400000000002"/>
  </r>
  <r>
    <n v="8192"/>
    <x v="4060"/>
    <x v="3"/>
    <x v="701"/>
    <d v="2014-11-22T00:00:00"/>
    <s v="Standard Class"/>
    <x v="666"/>
    <s v="Christopher Conant"/>
    <x v="0"/>
    <s v="United States"/>
    <s v="New York City"/>
    <x v="15"/>
    <n v="10011"/>
    <x v="3"/>
    <x v="267"/>
    <x v="0"/>
    <x v="5"/>
    <x v="264"/>
    <n v="187.76"/>
    <n v="4"/>
    <n v="0"/>
    <n v="76.9816"/>
  </r>
  <r>
    <n v="8193"/>
    <x v="4061"/>
    <x v="1"/>
    <x v="672"/>
    <d v="2012-12-03T00:00:00"/>
    <s v="First Class"/>
    <x v="235"/>
    <s v="Lena Radford"/>
    <x v="0"/>
    <s v="United States"/>
    <s v="Durham"/>
    <x v="3"/>
    <n v="27707"/>
    <x v="0"/>
    <x v="614"/>
    <x v="1"/>
    <x v="8"/>
    <x v="609"/>
    <n v="6.0480000000000009"/>
    <n v="7"/>
    <n v="0.7"/>
    <n v="-4.2336000000000009"/>
  </r>
  <r>
    <n v="8194"/>
    <x v="4061"/>
    <x v="1"/>
    <x v="672"/>
    <d v="2012-12-03T00:00:00"/>
    <s v="First Class"/>
    <x v="235"/>
    <s v="Lena Radford"/>
    <x v="0"/>
    <s v="United States"/>
    <s v="Durham"/>
    <x v="3"/>
    <n v="27707"/>
    <x v="0"/>
    <x v="1360"/>
    <x v="1"/>
    <x v="9"/>
    <x v="1337"/>
    <n v="98.352000000000004"/>
    <n v="3"/>
    <n v="0.2"/>
    <n v="9.8351999999999933"/>
  </r>
  <r>
    <n v="8195"/>
    <x v="4061"/>
    <x v="1"/>
    <x v="672"/>
    <d v="2012-12-03T00:00:00"/>
    <s v="First Class"/>
    <x v="235"/>
    <s v="Lena Radford"/>
    <x v="0"/>
    <s v="United States"/>
    <s v="Durham"/>
    <x v="3"/>
    <n v="27707"/>
    <x v="0"/>
    <x v="220"/>
    <x v="0"/>
    <x v="5"/>
    <x v="219"/>
    <n v="335.74400000000003"/>
    <n v="2"/>
    <n v="0.2"/>
    <n v="25.180800000000005"/>
  </r>
  <r>
    <n v="8196"/>
    <x v="4062"/>
    <x v="1"/>
    <x v="401"/>
    <d v="2012-12-11T00:00:00"/>
    <s v="Second Class"/>
    <x v="106"/>
    <s v="David Bremer"/>
    <x v="1"/>
    <s v="United States"/>
    <s v="Santa Barbara"/>
    <x v="1"/>
    <n v="93101"/>
    <x v="1"/>
    <x v="1056"/>
    <x v="1"/>
    <x v="10"/>
    <x v="1036"/>
    <n v="8.9600000000000009"/>
    <n v="2"/>
    <n v="0"/>
    <n v="4.3904000000000005"/>
  </r>
  <r>
    <n v="8197"/>
    <x v="4063"/>
    <x v="3"/>
    <x v="528"/>
    <d v="2014-09-10T00:00:00"/>
    <s v="Standard Class"/>
    <x v="431"/>
    <s v="Liz Preis"/>
    <x v="0"/>
    <s v="United States"/>
    <s v="Knoxville"/>
    <x v="18"/>
    <n v="37918"/>
    <x v="0"/>
    <x v="1130"/>
    <x v="2"/>
    <x v="11"/>
    <x v="1109"/>
    <n v="89.567999999999998"/>
    <n v="4"/>
    <n v="0.2"/>
    <n v="-1.119600000000009"/>
  </r>
  <r>
    <n v="8198"/>
    <x v="4063"/>
    <x v="3"/>
    <x v="528"/>
    <d v="2014-09-10T00:00:00"/>
    <s v="Standard Class"/>
    <x v="431"/>
    <s v="Liz Preis"/>
    <x v="0"/>
    <s v="United States"/>
    <s v="Knoxville"/>
    <x v="18"/>
    <n v="37918"/>
    <x v="0"/>
    <x v="646"/>
    <x v="1"/>
    <x v="6"/>
    <x v="640"/>
    <n v="71.959999999999994"/>
    <n v="5"/>
    <n v="0.2"/>
    <n v="7.1960000000000015"/>
  </r>
  <r>
    <n v="8199"/>
    <x v="4063"/>
    <x v="3"/>
    <x v="528"/>
    <d v="2014-09-10T00:00:00"/>
    <s v="Standard Class"/>
    <x v="431"/>
    <s v="Liz Preis"/>
    <x v="0"/>
    <s v="United States"/>
    <s v="Knoxville"/>
    <x v="18"/>
    <n v="37918"/>
    <x v="0"/>
    <x v="585"/>
    <x v="1"/>
    <x v="10"/>
    <x v="580"/>
    <n v="15.552000000000003"/>
    <n v="3"/>
    <n v="0.2"/>
    <n v="5.4432"/>
  </r>
  <r>
    <n v="8200"/>
    <x v="4064"/>
    <x v="3"/>
    <x v="558"/>
    <d v="2014-05-01T00:00:00"/>
    <s v="Standard Class"/>
    <x v="578"/>
    <s v="Art Ferguson"/>
    <x v="0"/>
    <s v="United States"/>
    <s v="Chicago"/>
    <x v="10"/>
    <n v="60610"/>
    <x v="2"/>
    <x v="1124"/>
    <x v="1"/>
    <x v="8"/>
    <x v="1103"/>
    <n v="10.429999999999996"/>
    <n v="5"/>
    <n v="0.8"/>
    <n v="-18.252500000000001"/>
  </r>
  <r>
    <n v="8201"/>
    <x v="4064"/>
    <x v="3"/>
    <x v="558"/>
    <d v="2014-05-01T00:00:00"/>
    <s v="Standard Class"/>
    <x v="578"/>
    <s v="Art Ferguson"/>
    <x v="0"/>
    <s v="United States"/>
    <s v="Chicago"/>
    <x v="10"/>
    <n v="60610"/>
    <x v="2"/>
    <x v="72"/>
    <x v="1"/>
    <x v="4"/>
    <x v="72"/>
    <n v="72.784000000000006"/>
    <n v="1"/>
    <n v="0.2"/>
    <n v="-18.196000000000002"/>
  </r>
  <r>
    <n v="8202"/>
    <x v="4065"/>
    <x v="1"/>
    <x v="627"/>
    <d v="2012-11-08T00:00:00"/>
    <s v="Same Day"/>
    <x v="470"/>
    <s v="Keith Dawkins"/>
    <x v="1"/>
    <s v="United States"/>
    <s v="New York City"/>
    <x v="15"/>
    <n v="10024"/>
    <x v="3"/>
    <x v="1678"/>
    <x v="1"/>
    <x v="4"/>
    <x v="1657"/>
    <n v="67.150000000000006"/>
    <n v="5"/>
    <n v="0"/>
    <n v="16.787500000000001"/>
  </r>
  <r>
    <n v="8203"/>
    <x v="4065"/>
    <x v="1"/>
    <x v="627"/>
    <d v="2012-11-08T00:00:00"/>
    <s v="Same Day"/>
    <x v="470"/>
    <s v="Keith Dawkins"/>
    <x v="1"/>
    <s v="United States"/>
    <s v="New York City"/>
    <x v="15"/>
    <n v="10024"/>
    <x v="3"/>
    <x v="903"/>
    <x v="2"/>
    <x v="7"/>
    <x v="886"/>
    <n v="549.98"/>
    <n v="2"/>
    <n v="0"/>
    <n v="142.9948"/>
  </r>
  <r>
    <n v="8204"/>
    <x v="4065"/>
    <x v="1"/>
    <x v="627"/>
    <d v="2012-11-08T00:00:00"/>
    <s v="Same Day"/>
    <x v="470"/>
    <s v="Keith Dawkins"/>
    <x v="1"/>
    <s v="United States"/>
    <s v="New York City"/>
    <x v="15"/>
    <n v="10024"/>
    <x v="3"/>
    <x v="1800"/>
    <x v="0"/>
    <x v="5"/>
    <x v="1781"/>
    <n v="11.82"/>
    <n v="3"/>
    <n v="0"/>
    <n v="4.7279999999999998"/>
  </r>
  <r>
    <n v="8205"/>
    <x v="4065"/>
    <x v="1"/>
    <x v="627"/>
    <d v="2012-11-08T00:00:00"/>
    <s v="Same Day"/>
    <x v="470"/>
    <s v="Keith Dawkins"/>
    <x v="1"/>
    <s v="United States"/>
    <s v="New York City"/>
    <x v="15"/>
    <n v="10024"/>
    <x v="3"/>
    <x v="1715"/>
    <x v="2"/>
    <x v="15"/>
    <x v="1693"/>
    <n v="4643.8"/>
    <n v="4"/>
    <n v="0"/>
    <n v="2229.0239999999999"/>
  </r>
  <r>
    <n v="8206"/>
    <x v="4065"/>
    <x v="1"/>
    <x v="627"/>
    <d v="2012-11-08T00:00:00"/>
    <s v="Same Day"/>
    <x v="470"/>
    <s v="Keith Dawkins"/>
    <x v="1"/>
    <s v="United States"/>
    <s v="New York City"/>
    <x v="15"/>
    <n v="10024"/>
    <x v="3"/>
    <x v="623"/>
    <x v="0"/>
    <x v="1"/>
    <x v="617"/>
    <n v="577.76400000000001"/>
    <n v="2"/>
    <n v="0.1"/>
    <n v="115.5528"/>
  </r>
  <r>
    <n v="8207"/>
    <x v="4066"/>
    <x v="1"/>
    <x v="33"/>
    <d v="2012-04-30T00:00:00"/>
    <s v="Standard Class"/>
    <x v="193"/>
    <s v="Sue Ann Reed"/>
    <x v="0"/>
    <s v="United States"/>
    <s v="Daytona Beach"/>
    <x v="2"/>
    <n v="32114"/>
    <x v="0"/>
    <x v="3"/>
    <x v="0"/>
    <x v="3"/>
    <x v="3"/>
    <n v="191.5155"/>
    <n v="1"/>
    <n v="0.45"/>
    <n v="-76.606200000000001"/>
  </r>
  <r>
    <n v="8208"/>
    <x v="4066"/>
    <x v="1"/>
    <x v="33"/>
    <d v="2012-04-30T00:00:00"/>
    <s v="Standard Class"/>
    <x v="193"/>
    <s v="Sue Ann Reed"/>
    <x v="0"/>
    <s v="United States"/>
    <s v="Daytona Beach"/>
    <x v="2"/>
    <n v="32114"/>
    <x v="0"/>
    <x v="346"/>
    <x v="1"/>
    <x v="6"/>
    <x v="342"/>
    <n v="2.6240000000000001"/>
    <n v="1"/>
    <n v="0.2"/>
    <n v="0.42639999999999978"/>
  </r>
  <r>
    <n v="8209"/>
    <x v="4067"/>
    <x v="1"/>
    <x v="1181"/>
    <d v="2012-09-24T00:00:00"/>
    <s v="Standard Class"/>
    <x v="767"/>
    <s v="Barry Gonzalez"/>
    <x v="0"/>
    <s v="United States"/>
    <s v="Nashville"/>
    <x v="18"/>
    <n v="37211"/>
    <x v="0"/>
    <x v="692"/>
    <x v="1"/>
    <x v="8"/>
    <x v="685"/>
    <n v="1369.7640000000001"/>
    <n v="6"/>
    <n v="0.7"/>
    <n v="-913.17599999999993"/>
  </r>
  <r>
    <n v="8210"/>
    <x v="4067"/>
    <x v="1"/>
    <x v="1181"/>
    <d v="2012-09-24T00:00:00"/>
    <s v="Standard Class"/>
    <x v="767"/>
    <s v="Barry Gonzalez"/>
    <x v="0"/>
    <s v="United States"/>
    <s v="Nashville"/>
    <x v="18"/>
    <n v="37211"/>
    <x v="0"/>
    <x v="196"/>
    <x v="1"/>
    <x v="4"/>
    <x v="195"/>
    <n v="294.36799999999999"/>
    <n v="4"/>
    <n v="0.2"/>
    <n v="-58.873600000000025"/>
  </r>
  <r>
    <n v="8211"/>
    <x v="4068"/>
    <x v="3"/>
    <x v="210"/>
    <d v="2014-09-13T00:00:00"/>
    <s v="Standard Class"/>
    <x v="678"/>
    <s v="Dario Medina"/>
    <x v="1"/>
    <s v="United States"/>
    <s v="Nashville"/>
    <x v="18"/>
    <n v="37211"/>
    <x v="0"/>
    <x v="473"/>
    <x v="1"/>
    <x v="9"/>
    <x v="469"/>
    <n v="81.567999999999998"/>
    <n v="2"/>
    <n v="0.2"/>
    <n v="7.1372000000000035"/>
  </r>
  <r>
    <n v="8212"/>
    <x v="4069"/>
    <x v="0"/>
    <x v="77"/>
    <d v="2013-11-13T00:00:00"/>
    <s v="Standard Class"/>
    <x v="266"/>
    <s v="Michael Chen"/>
    <x v="0"/>
    <s v="United States"/>
    <s v="Dallas"/>
    <x v="5"/>
    <n v="75220"/>
    <x v="2"/>
    <x v="1834"/>
    <x v="0"/>
    <x v="5"/>
    <x v="1813"/>
    <n v="44.460000000000008"/>
    <n v="5"/>
    <n v="0.6"/>
    <n v="-17.783999999999992"/>
  </r>
  <r>
    <n v="8213"/>
    <x v="4069"/>
    <x v="0"/>
    <x v="77"/>
    <d v="2013-11-13T00:00:00"/>
    <s v="Standard Class"/>
    <x v="266"/>
    <s v="Michael Chen"/>
    <x v="0"/>
    <s v="United States"/>
    <s v="Dallas"/>
    <x v="5"/>
    <n v="75220"/>
    <x v="2"/>
    <x v="533"/>
    <x v="1"/>
    <x v="4"/>
    <x v="528"/>
    <n v="314.08800000000002"/>
    <n v="3"/>
    <n v="0.2"/>
    <n v="19.630499999999998"/>
  </r>
  <r>
    <n v="8214"/>
    <x v="4070"/>
    <x v="1"/>
    <x v="12"/>
    <d v="2012-10-02T00:00:00"/>
    <s v="Standard Class"/>
    <x v="504"/>
    <s v="Marina Lichtenstein"/>
    <x v="1"/>
    <s v="United States"/>
    <s v="Murfreesboro"/>
    <x v="18"/>
    <n v="37130"/>
    <x v="0"/>
    <x v="1085"/>
    <x v="1"/>
    <x v="8"/>
    <x v="1066"/>
    <n v="6.3360000000000012"/>
    <n v="4"/>
    <n v="0.7"/>
    <n v="-4.6463999999999981"/>
  </r>
  <r>
    <n v="8215"/>
    <x v="4070"/>
    <x v="1"/>
    <x v="12"/>
    <d v="2012-10-02T00:00:00"/>
    <s v="Standard Class"/>
    <x v="504"/>
    <s v="Marina Lichtenstein"/>
    <x v="1"/>
    <s v="United States"/>
    <s v="Murfreesboro"/>
    <x v="18"/>
    <n v="37130"/>
    <x v="0"/>
    <x v="1402"/>
    <x v="1"/>
    <x v="10"/>
    <x v="1380"/>
    <n v="10.48"/>
    <n v="1"/>
    <n v="0.2"/>
    <n v="3.7989999999999995"/>
  </r>
  <r>
    <n v="8216"/>
    <x v="4070"/>
    <x v="1"/>
    <x v="12"/>
    <d v="2012-10-02T00:00:00"/>
    <s v="Standard Class"/>
    <x v="504"/>
    <s v="Marina Lichtenstein"/>
    <x v="1"/>
    <s v="United States"/>
    <s v="Murfreesboro"/>
    <x v="18"/>
    <n v="37130"/>
    <x v="0"/>
    <x v="1263"/>
    <x v="1"/>
    <x v="8"/>
    <x v="1238"/>
    <n v="2.4690000000000003"/>
    <n v="1"/>
    <n v="0.7"/>
    <n v="-1.8106"/>
  </r>
  <r>
    <n v="8217"/>
    <x v="4070"/>
    <x v="1"/>
    <x v="12"/>
    <d v="2012-10-02T00:00:00"/>
    <s v="Standard Class"/>
    <x v="504"/>
    <s v="Marina Lichtenstein"/>
    <x v="1"/>
    <s v="United States"/>
    <s v="Murfreesboro"/>
    <x v="18"/>
    <n v="37130"/>
    <x v="0"/>
    <x v="304"/>
    <x v="1"/>
    <x v="8"/>
    <x v="301"/>
    <n v="3.2640000000000007"/>
    <n v="2"/>
    <n v="0.7"/>
    <n v="-2.2847999999999997"/>
  </r>
  <r>
    <n v="8218"/>
    <x v="4071"/>
    <x v="2"/>
    <x v="462"/>
    <d v="2011-10-07T00:00:00"/>
    <s v="Standard Class"/>
    <x v="709"/>
    <s v="Russell D'Ascenzo"/>
    <x v="0"/>
    <s v="United States"/>
    <s v="Dallas"/>
    <x v="5"/>
    <n v="75217"/>
    <x v="2"/>
    <x v="1088"/>
    <x v="1"/>
    <x v="13"/>
    <x v="1069"/>
    <n v="4.3440000000000003"/>
    <n v="3"/>
    <n v="0.2"/>
    <n v="0.86879999999999979"/>
  </r>
  <r>
    <n v="8219"/>
    <x v="4071"/>
    <x v="2"/>
    <x v="462"/>
    <d v="2011-10-07T00:00:00"/>
    <s v="Standard Class"/>
    <x v="709"/>
    <s v="Russell D'Ascenzo"/>
    <x v="0"/>
    <s v="United States"/>
    <s v="Dallas"/>
    <x v="5"/>
    <n v="75217"/>
    <x v="2"/>
    <x v="1092"/>
    <x v="0"/>
    <x v="5"/>
    <x v="1073"/>
    <n v="31.776000000000003"/>
    <n v="3"/>
    <n v="0.6"/>
    <n v="-19.065600000000007"/>
  </r>
  <r>
    <n v="8220"/>
    <x v="4071"/>
    <x v="2"/>
    <x v="462"/>
    <d v="2011-10-07T00:00:00"/>
    <s v="Standard Class"/>
    <x v="709"/>
    <s v="Russell D'Ascenzo"/>
    <x v="0"/>
    <s v="United States"/>
    <s v="Dallas"/>
    <x v="5"/>
    <n v="75217"/>
    <x v="2"/>
    <x v="641"/>
    <x v="1"/>
    <x v="2"/>
    <x v="635"/>
    <n v="4.9280000000000008"/>
    <n v="2"/>
    <n v="0.2"/>
    <n v="1.7247999999999997"/>
  </r>
  <r>
    <n v="8221"/>
    <x v="4071"/>
    <x v="2"/>
    <x v="462"/>
    <d v="2011-10-07T00:00:00"/>
    <s v="Standard Class"/>
    <x v="709"/>
    <s v="Russell D'Ascenzo"/>
    <x v="0"/>
    <s v="United States"/>
    <s v="Dallas"/>
    <x v="5"/>
    <n v="75217"/>
    <x v="2"/>
    <x v="98"/>
    <x v="1"/>
    <x v="8"/>
    <x v="98"/>
    <n v="1.7879999999999996"/>
    <n v="3"/>
    <n v="0.8"/>
    <n v="-3.0396000000000001"/>
  </r>
  <r>
    <n v="8222"/>
    <x v="4071"/>
    <x v="2"/>
    <x v="462"/>
    <d v="2011-10-07T00:00:00"/>
    <s v="Standard Class"/>
    <x v="709"/>
    <s v="Russell D'Ascenzo"/>
    <x v="0"/>
    <s v="United States"/>
    <s v="Dallas"/>
    <x v="5"/>
    <n v="75217"/>
    <x v="2"/>
    <x v="1835"/>
    <x v="1"/>
    <x v="13"/>
    <x v="1814"/>
    <n v="15.072000000000001"/>
    <n v="4"/>
    <n v="0.2"/>
    <n v="-3.7680000000000002"/>
  </r>
  <r>
    <n v="8223"/>
    <x v="4072"/>
    <x v="2"/>
    <x v="1087"/>
    <d v="2011-02-25T00:00:00"/>
    <s v="Standard Class"/>
    <x v="755"/>
    <s v="Aaron Bergman"/>
    <x v="0"/>
    <s v="United States"/>
    <s v="Arlington"/>
    <x v="5"/>
    <n v="76017"/>
    <x v="2"/>
    <x v="1555"/>
    <x v="1"/>
    <x v="4"/>
    <x v="1534"/>
    <n v="12.624000000000001"/>
    <n v="2"/>
    <n v="0.2"/>
    <n v="-2.5248000000000022"/>
  </r>
  <r>
    <n v="8224"/>
    <x v="4073"/>
    <x v="0"/>
    <x v="1"/>
    <d v="2013-06-17T00:00:00"/>
    <s v="Standard Class"/>
    <x v="105"/>
    <s v="Erin Ashbrook"/>
    <x v="1"/>
    <s v="United States"/>
    <s v="Pasadena"/>
    <x v="1"/>
    <n v="91104"/>
    <x v="1"/>
    <x v="1174"/>
    <x v="1"/>
    <x v="10"/>
    <x v="1151"/>
    <n v="185.88"/>
    <n v="6"/>
    <n v="0"/>
    <n v="83.645999999999987"/>
  </r>
  <r>
    <n v="8225"/>
    <x v="4073"/>
    <x v="0"/>
    <x v="1"/>
    <d v="2013-06-17T00:00:00"/>
    <s v="Standard Class"/>
    <x v="105"/>
    <s v="Erin Ashbrook"/>
    <x v="1"/>
    <s v="United States"/>
    <s v="Pasadena"/>
    <x v="1"/>
    <n v="91104"/>
    <x v="1"/>
    <x v="1434"/>
    <x v="1"/>
    <x v="10"/>
    <x v="1413"/>
    <n v="12.96"/>
    <n v="2"/>
    <n v="0"/>
    <n v="6.2208000000000006"/>
  </r>
  <r>
    <n v="8226"/>
    <x v="4074"/>
    <x v="3"/>
    <x v="752"/>
    <d v="2014-11-05T00:00:00"/>
    <s v="Second Class"/>
    <x v="11"/>
    <s v="Sandra Flanagan"/>
    <x v="0"/>
    <s v="United States"/>
    <s v="Everett"/>
    <x v="31"/>
    <n v="2149"/>
    <x v="3"/>
    <x v="274"/>
    <x v="1"/>
    <x v="10"/>
    <x v="271"/>
    <n v="189.7"/>
    <n v="10"/>
    <n v="0"/>
    <n v="91.055999999999983"/>
  </r>
  <r>
    <n v="8227"/>
    <x v="4074"/>
    <x v="3"/>
    <x v="752"/>
    <d v="2014-11-05T00:00:00"/>
    <s v="Second Class"/>
    <x v="11"/>
    <s v="Sandra Flanagan"/>
    <x v="0"/>
    <s v="United States"/>
    <s v="Everett"/>
    <x v="31"/>
    <n v="2149"/>
    <x v="3"/>
    <x v="1522"/>
    <x v="1"/>
    <x v="10"/>
    <x v="1500"/>
    <n v="40.99"/>
    <n v="1"/>
    <n v="0"/>
    <n v="20.085100000000001"/>
  </r>
  <r>
    <n v="8228"/>
    <x v="4075"/>
    <x v="0"/>
    <x v="958"/>
    <d v="2013-04-09T00:00:00"/>
    <s v="Second Class"/>
    <x v="604"/>
    <s v="Becky Castell"/>
    <x v="2"/>
    <s v="United States"/>
    <s v="Troy"/>
    <x v="15"/>
    <n v="12180"/>
    <x v="3"/>
    <x v="479"/>
    <x v="0"/>
    <x v="5"/>
    <x v="475"/>
    <n v="82.64"/>
    <n v="2"/>
    <n v="0"/>
    <n v="7.4376000000000033"/>
  </r>
  <r>
    <n v="8229"/>
    <x v="4075"/>
    <x v="0"/>
    <x v="958"/>
    <d v="2013-04-09T00:00:00"/>
    <s v="Second Class"/>
    <x v="604"/>
    <s v="Becky Castell"/>
    <x v="2"/>
    <s v="United States"/>
    <s v="Troy"/>
    <x v="15"/>
    <n v="12180"/>
    <x v="3"/>
    <x v="170"/>
    <x v="1"/>
    <x v="4"/>
    <x v="169"/>
    <n v="31.02"/>
    <n v="2"/>
    <n v="0"/>
    <n v="8.0652000000000008"/>
  </r>
  <r>
    <n v="8230"/>
    <x v="4075"/>
    <x v="0"/>
    <x v="958"/>
    <d v="2013-04-09T00:00:00"/>
    <s v="Second Class"/>
    <x v="604"/>
    <s v="Becky Castell"/>
    <x v="2"/>
    <s v="United States"/>
    <s v="Troy"/>
    <x v="15"/>
    <n v="12180"/>
    <x v="3"/>
    <x v="1016"/>
    <x v="2"/>
    <x v="11"/>
    <x v="998"/>
    <n v="89.97"/>
    <n v="3"/>
    <n v="0"/>
    <n v="37.787400000000005"/>
  </r>
  <r>
    <n v="8231"/>
    <x v="4076"/>
    <x v="0"/>
    <x v="1186"/>
    <d v="2013-07-03T00:00:00"/>
    <s v="Second Class"/>
    <x v="58"/>
    <s v="Philip Fox"/>
    <x v="0"/>
    <s v="United States"/>
    <s v="Sandy Springs"/>
    <x v="32"/>
    <n v="30328"/>
    <x v="0"/>
    <x v="369"/>
    <x v="1"/>
    <x v="6"/>
    <x v="365"/>
    <n v="35.97"/>
    <n v="3"/>
    <n v="0"/>
    <n v="9.7118999999999982"/>
  </r>
  <r>
    <n v="8232"/>
    <x v="4076"/>
    <x v="0"/>
    <x v="1186"/>
    <d v="2013-07-03T00:00:00"/>
    <s v="Second Class"/>
    <x v="58"/>
    <s v="Philip Fox"/>
    <x v="0"/>
    <s v="United States"/>
    <s v="Sandy Springs"/>
    <x v="32"/>
    <n v="30328"/>
    <x v="0"/>
    <x v="199"/>
    <x v="0"/>
    <x v="0"/>
    <x v="198"/>
    <n v="1266.8599999999999"/>
    <n v="7"/>
    <n v="0"/>
    <n v="291.37779999999987"/>
  </r>
  <r>
    <n v="8233"/>
    <x v="4077"/>
    <x v="2"/>
    <x v="358"/>
    <d v="2011-09-28T00:00:00"/>
    <s v="Standard Class"/>
    <x v="339"/>
    <s v="Sanjit Engle"/>
    <x v="0"/>
    <s v="United States"/>
    <s v="San Jose"/>
    <x v="1"/>
    <n v="95123"/>
    <x v="1"/>
    <x v="298"/>
    <x v="1"/>
    <x v="4"/>
    <x v="295"/>
    <n v="169.45"/>
    <n v="5"/>
    <n v="0"/>
    <n v="42.362499999999997"/>
  </r>
  <r>
    <n v="8234"/>
    <x v="4077"/>
    <x v="2"/>
    <x v="358"/>
    <d v="2011-09-28T00:00:00"/>
    <s v="Standard Class"/>
    <x v="339"/>
    <s v="Sanjit Engle"/>
    <x v="0"/>
    <s v="United States"/>
    <s v="San Jose"/>
    <x v="1"/>
    <n v="95123"/>
    <x v="1"/>
    <x v="1512"/>
    <x v="1"/>
    <x v="4"/>
    <x v="1490"/>
    <n v="40.68"/>
    <n v="2"/>
    <n v="0"/>
    <n v="0.40679999999999694"/>
  </r>
  <r>
    <n v="8235"/>
    <x v="4078"/>
    <x v="3"/>
    <x v="927"/>
    <d v="2014-05-07T00:00:00"/>
    <s v="Standard Class"/>
    <x v="170"/>
    <s v="Caroline Jumper"/>
    <x v="0"/>
    <s v="United States"/>
    <s v="Jacksonville"/>
    <x v="2"/>
    <n v="32216"/>
    <x v="0"/>
    <x v="1698"/>
    <x v="1"/>
    <x v="14"/>
    <x v="1677"/>
    <n v="3.3280000000000003"/>
    <n v="2"/>
    <n v="0.2"/>
    <n v="0.4159999999999997"/>
  </r>
  <r>
    <n v="8236"/>
    <x v="4078"/>
    <x v="3"/>
    <x v="927"/>
    <d v="2014-05-07T00:00:00"/>
    <s v="Standard Class"/>
    <x v="170"/>
    <s v="Caroline Jumper"/>
    <x v="0"/>
    <s v="United States"/>
    <s v="Jacksonville"/>
    <x v="2"/>
    <n v="32216"/>
    <x v="0"/>
    <x v="411"/>
    <x v="0"/>
    <x v="3"/>
    <x v="406"/>
    <n v="933.26200000000006"/>
    <n v="4"/>
    <n v="0.45"/>
    <n v="-458.14679999999998"/>
  </r>
  <r>
    <n v="8237"/>
    <x v="4078"/>
    <x v="3"/>
    <x v="927"/>
    <d v="2014-05-07T00:00:00"/>
    <s v="Standard Class"/>
    <x v="170"/>
    <s v="Caroline Jumper"/>
    <x v="0"/>
    <s v="United States"/>
    <s v="Jacksonville"/>
    <x v="2"/>
    <n v="32216"/>
    <x v="0"/>
    <x v="483"/>
    <x v="0"/>
    <x v="1"/>
    <x v="478"/>
    <n v="2803.92"/>
    <n v="5"/>
    <n v="0.2"/>
    <n v="0"/>
  </r>
  <r>
    <n v="8238"/>
    <x v="4079"/>
    <x v="3"/>
    <x v="179"/>
    <d v="2014-10-21T00:00:00"/>
    <s v="Same Day"/>
    <x v="690"/>
    <s v="Pete Takahito"/>
    <x v="0"/>
    <s v="United States"/>
    <s v="Jacksonville"/>
    <x v="2"/>
    <n v="32216"/>
    <x v="0"/>
    <x v="383"/>
    <x v="1"/>
    <x v="4"/>
    <x v="379"/>
    <n v="4.7679999999999998"/>
    <n v="2"/>
    <n v="0.2"/>
    <n v="-0.7748000000000006"/>
  </r>
  <r>
    <n v="8239"/>
    <x v="4079"/>
    <x v="3"/>
    <x v="179"/>
    <d v="2014-10-21T00:00:00"/>
    <s v="Same Day"/>
    <x v="690"/>
    <s v="Pete Takahito"/>
    <x v="0"/>
    <s v="United States"/>
    <s v="Jacksonville"/>
    <x v="2"/>
    <n v="32216"/>
    <x v="0"/>
    <x v="1305"/>
    <x v="1"/>
    <x v="10"/>
    <x v="1281"/>
    <n v="6.6720000000000006"/>
    <n v="1"/>
    <n v="0.2"/>
    <n v="2.5019999999999998"/>
  </r>
  <r>
    <n v="8240"/>
    <x v="4079"/>
    <x v="3"/>
    <x v="179"/>
    <d v="2014-10-21T00:00:00"/>
    <s v="Same Day"/>
    <x v="690"/>
    <s v="Pete Takahito"/>
    <x v="0"/>
    <s v="United States"/>
    <s v="Jacksonville"/>
    <x v="2"/>
    <n v="32216"/>
    <x v="0"/>
    <x v="1061"/>
    <x v="1"/>
    <x v="6"/>
    <x v="1041"/>
    <n v="4.4479999999999995"/>
    <n v="2"/>
    <n v="0.2"/>
    <n v="1.1119999999999999"/>
  </r>
  <r>
    <n v="8241"/>
    <x v="4079"/>
    <x v="3"/>
    <x v="179"/>
    <d v="2014-10-21T00:00:00"/>
    <s v="Same Day"/>
    <x v="690"/>
    <s v="Pete Takahito"/>
    <x v="0"/>
    <s v="United States"/>
    <s v="Jacksonville"/>
    <x v="2"/>
    <n v="32216"/>
    <x v="0"/>
    <x v="1649"/>
    <x v="0"/>
    <x v="5"/>
    <x v="1629"/>
    <n v="43.936000000000007"/>
    <n v="4"/>
    <n v="0.2"/>
    <n v="6.0411999999999964"/>
  </r>
  <r>
    <n v="8242"/>
    <x v="4080"/>
    <x v="2"/>
    <x v="416"/>
    <d v="2011-09-05T00:00:00"/>
    <s v="Standard Class"/>
    <x v="23"/>
    <s v="Lena Hernandez"/>
    <x v="0"/>
    <s v="United States"/>
    <s v="New York City"/>
    <x v="15"/>
    <n v="10009"/>
    <x v="3"/>
    <x v="708"/>
    <x v="1"/>
    <x v="8"/>
    <x v="700"/>
    <n v="23.744"/>
    <n v="2"/>
    <n v="0.2"/>
    <n v="8.3103999999999996"/>
  </r>
  <r>
    <n v="8243"/>
    <x v="4080"/>
    <x v="2"/>
    <x v="416"/>
    <d v="2011-09-05T00:00:00"/>
    <s v="Standard Class"/>
    <x v="23"/>
    <s v="Lena Hernandez"/>
    <x v="0"/>
    <s v="United States"/>
    <s v="New York City"/>
    <x v="15"/>
    <n v="10009"/>
    <x v="3"/>
    <x v="1200"/>
    <x v="2"/>
    <x v="11"/>
    <x v="1176"/>
    <n v="357"/>
    <n v="3"/>
    <n v="0"/>
    <n v="57.120000000000019"/>
  </r>
  <r>
    <n v="8244"/>
    <x v="4081"/>
    <x v="2"/>
    <x v="1132"/>
    <d v="2011-08-16T00:00:00"/>
    <s v="Standard Class"/>
    <x v="572"/>
    <s v="Ben Wallace"/>
    <x v="0"/>
    <s v="United States"/>
    <s v="San Francisco"/>
    <x v="1"/>
    <n v="94122"/>
    <x v="1"/>
    <x v="1419"/>
    <x v="2"/>
    <x v="7"/>
    <x v="1398"/>
    <n v="806.33600000000001"/>
    <n v="8"/>
    <n v="0.2"/>
    <n v="50.396000000000015"/>
  </r>
  <r>
    <n v="8245"/>
    <x v="4081"/>
    <x v="2"/>
    <x v="1132"/>
    <d v="2011-08-16T00:00:00"/>
    <s v="Standard Class"/>
    <x v="572"/>
    <s v="Ben Wallace"/>
    <x v="0"/>
    <s v="United States"/>
    <s v="San Francisco"/>
    <x v="1"/>
    <n v="94122"/>
    <x v="1"/>
    <x v="1146"/>
    <x v="0"/>
    <x v="5"/>
    <x v="1125"/>
    <n v="85.44"/>
    <n v="3"/>
    <n v="0"/>
    <n v="31.612800000000004"/>
  </r>
  <r>
    <n v="8246"/>
    <x v="4082"/>
    <x v="2"/>
    <x v="710"/>
    <d v="2011-08-23T00:00:00"/>
    <s v="Standard Class"/>
    <x v="740"/>
    <s v="Bill Shonely"/>
    <x v="1"/>
    <s v="United States"/>
    <s v="Columbus"/>
    <x v="32"/>
    <n v="31907"/>
    <x v="0"/>
    <x v="156"/>
    <x v="1"/>
    <x v="4"/>
    <x v="155"/>
    <n v="344.90999999999997"/>
    <n v="3"/>
    <n v="0"/>
    <n v="10.347300000000004"/>
  </r>
  <r>
    <n v="8247"/>
    <x v="4083"/>
    <x v="1"/>
    <x v="1187"/>
    <d v="2012-05-10T00:00:00"/>
    <s v="Same Day"/>
    <x v="503"/>
    <s v="Dennis Pardue"/>
    <x v="2"/>
    <s v="United States"/>
    <s v="Aurora"/>
    <x v="10"/>
    <n v="60505"/>
    <x v="2"/>
    <x v="554"/>
    <x v="1"/>
    <x v="9"/>
    <x v="548"/>
    <n v="70.969999999999985"/>
    <n v="5"/>
    <n v="0.8"/>
    <n v="-191.619"/>
  </r>
  <r>
    <n v="8248"/>
    <x v="4083"/>
    <x v="1"/>
    <x v="1187"/>
    <d v="2012-05-10T00:00:00"/>
    <s v="Same Day"/>
    <x v="503"/>
    <s v="Dennis Pardue"/>
    <x v="2"/>
    <s v="United States"/>
    <s v="Aurora"/>
    <x v="10"/>
    <n v="60505"/>
    <x v="2"/>
    <x v="1243"/>
    <x v="1"/>
    <x v="6"/>
    <x v="1217"/>
    <n v="36.783999999999999"/>
    <n v="2"/>
    <n v="0.2"/>
    <n v="3.6784000000000017"/>
  </r>
  <r>
    <n v="8249"/>
    <x v="4084"/>
    <x v="0"/>
    <x v="1120"/>
    <d v="2013-05-14T00:00:00"/>
    <s v="Second Class"/>
    <x v="37"/>
    <s v="Christopher Schild"/>
    <x v="2"/>
    <s v="United States"/>
    <s v="Philadelphia"/>
    <x v="9"/>
    <n v="19134"/>
    <x v="3"/>
    <x v="647"/>
    <x v="2"/>
    <x v="7"/>
    <x v="641"/>
    <n v="743.98799999999994"/>
    <n v="2"/>
    <n v="0.4"/>
    <n v="-123.9980000000001"/>
  </r>
  <r>
    <n v="8250"/>
    <x v="4085"/>
    <x v="1"/>
    <x v="616"/>
    <d v="2012-03-09T00:00:00"/>
    <s v="Second Class"/>
    <x v="333"/>
    <s v="Maribeth Schnelling"/>
    <x v="0"/>
    <s v="United States"/>
    <s v="Chicago"/>
    <x v="10"/>
    <n v="60653"/>
    <x v="2"/>
    <x v="912"/>
    <x v="1"/>
    <x v="8"/>
    <x v="895"/>
    <n v="11.211999999999998"/>
    <n v="2"/>
    <n v="0.8"/>
    <n v="-16.818000000000005"/>
  </r>
  <r>
    <n v="8251"/>
    <x v="4085"/>
    <x v="1"/>
    <x v="616"/>
    <d v="2012-03-09T00:00:00"/>
    <s v="Second Class"/>
    <x v="333"/>
    <s v="Maribeth Schnelling"/>
    <x v="0"/>
    <s v="United States"/>
    <s v="Chicago"/>
    <x v="10"/>
    <n v="60653"/>
    <x v="2"/>
    <x v="325"/>
    <x v="0"/>
    <x v="5"/>
    <x v="322"/>
    <n v="4.7119999999999997"/>
    <n v="2"/>
    <n v="0.6"/>
    <n v="-1.8847999999999994"/>
  </r>
  <r>
    <n v="8252"/>
    <x v="4085"/>
    <x v="1"/>
    <x v="616"/>
    <d v="2012-03-09T00:00:00"/>
    <s v="Second Class"/>
    <x v="333"/>
    <s v="Maribeth Schnelling"/>
    <x v="0"/>
    <s v="United States"/>
    <s v="Chicago"/>
    <x v="10"/>
    <n v="60653"/>
    <x v="2"/>
    <x v="1107"/>
    <x v="1"/>
    <x v="9"/>
    <x v="1087"/>
    <n v="180.97999999999996"/>
    <n v="5"/>
    <n v="0.8"/>
    <n v="-470.548"/>
  </r>
  <r>
    <n v="8253"/>
    <x v="4085"/>
    <x v="1"/>
    <x v="616"/>
    <d v="2012-03-09T00:00:00"/>
    <s v="Second Class"/>
    <x v="333"/>
    <s v="Maribeth Schnelling"/>
    <x v="0"/>
    <s v="United States"/>
    <s v="Chicago"/>
    <x v="10"/>
    <n v="60653"/>
    <x v="2"/>
    <x v="117"/>
    <x v="1"/>
    <x v="4"/>
    <x v="117"/>
    <n v="60.415999999999997"/>
    <n v="2"/>
    <n v="0.2"/>
    <n v="6.0416000000000025"/>
  </r>
  <r>
    <n v="8254"/>
    <x v="4086"/>
    <x v="3"/>
    <x v="801"/>
    <d v="2014-08-20T00:00:00"/>
    <s v="Standard Class"/>
    <x v="729"/>
    <s v="Dana Kaydos"/>
    <x v="0"/>
    <s v="United States"/>
    <s v="Seattle"/>
    <x v="4"/>
    <n v="98103"/>
    <x v="1"/>
    <x v="1327"/>
    <x v="2"/>
    <x v="16"/>
    <x v="1304"/>
    <n v="299.99"/>
    <n v="1"/>
    <n v="0"/>
    <n v="89.996999999999986"/>
  </r>
  <r>
    <n v="8255"/>
    <x v="4086"/>
    <x v="3"/>
    <x v="801"/>
    <d v="2014-08-20T00:00:00"/>
    <s v="Standard Class"/>
    <x v="729"/>
    <s v="Dana Kaydos"/>
    <x v="0"/>
    <s v="United States"/>
    <s v="Seattle"/>
    <x v="4"/>
    <n v="98103"/>
    <x v="1"/>
    <x v="1684"/>
    <x v="1"/>
    <x v="10"/>
    <x v="1663"/>
    <n v="192.16"/>
    <n v="4"/>
    <n v="0"/>
    <n v="92.236799999999988"/>
  </r>
  <r>
    <n v="8256"/>
    <x v="4086"/>
    <x v="3"/>
    <x v="801"/>
    <d v="2014-08-20T00:00:00"/>
    <s v="Standard Class"/>
    <x v="729"/>
    <s v="Dana Kaydos"/>
    <x v="0"/>
    <s v="United States"/>
    <s v="Seattle"/>
    <x v="4"/>
    <n v="98103"/>
    <x v="1"/>
    <x v="529"/>
    <x v="2"/>
    <x v="7"/>
    <x v="524"/>
    <n v="242.624"/>
    <n v="8"/>
    <n v="0.2"/>
    <n v="27.295199999999973"/>
  </r>
  <r>
    <n v="8257"/>
    <x v="4086"/>
    <x v="3"/>
    <x v="801"/>
    <d v="2014-08-20T00:00:00"/>
    <s v="Standard Class"/>
    <x v="729"/>
    <s v="Dana Kaydos"/>
    <x v="0"/>
    <s v="United States"/>
    <s v="Seattle"/>
    <x v="4"/>
    <n v="98103"/>
    <x v="1"/>
    <x v="230"/>
    <x v="1"/>
    <x v="4"/>
    <x v="445"/>
    <n v="46.74"/>
    <n v="3"/>
    <n v="0"/>
    <n v="11.684999999999999"/>
  </r>
  <r>
    <n v="8258"/>
    <x v="4086"/>
    <x v="3"/>
    <x v="801"/>
    <d v="2014-08-20T00:00:00"/>
    <s v="Standard Class"/>
    <x v="729"/>
    <s v="Dana Kaydos"/>
    <x v="0"/>
    <s v="United States"/>
    <s v="Seattle"/>
    <x v="4"/>
    <n v="98103"/>
    <x v="1"/>
    <x v="1481"/>
    <x v="2"/>
    <x v="11"/>
    <x v="1459"/>
    <n v="174.95000000000002"/>
    <n v="5"/>
    <n v="0"/>
    <n v="12.246500000000005"/>
  </r>
  <r>
    <n v="8259"/>
    <x v="4086"/>
    <x v="3"/>
    <x v="801"/>
    <d v="2014-08-20T00:00:00"/>
    <s v="Standard Class"/>
    <x v="729"/>
    <s v="Dana Kaydos"/>
    <x v="0"/>
    <s v="United States"/>
    <s v="Seattle"/>
    <x v="4"/>
    <n v="98103"/>
    <x v="1"/>
    <x v="1786"/>
    <x v="1"/>
    <x v="8"/>
    <x v="1767"/>
    <n v="100.70400000000001"/>
    <n v="6"/>
    <n v="0.2"/>
    <n v="37.763999999999996"/>
  </r>
  <r>
    <n v="8260"/>
    <x v="4087"/>
    <x v="0"/>
    <x v="190"/>
    <d v="2013-06-27T00:00:00"/>
    <s v="Same Day"/>
    <x v="381"/>
    <s v="Skye Norling"/>
    <x v="2"/>
    <s v="United States"/>
    <s v="Roseville"/>
    <x v="12"/>
    <n v="48066"/>
    <x v="2"/>
    <x v="447"/>
    <x v="1"/>
    <x v="10"/>
    <x v="442"/>
    <n v="368.91"/>
    <n v="9"/>
    <n v="0"/>
    <n v="180.76590000000002"/>
  </r>
  <r>
    <n v="8261"/>
    <x v="4087"/>
    <x v="0"/>
    <x v="190"/>
    <d v="2013-06-27T00:00:00"/>
    <s v="Same Day"/>
    <x v="381"/>
    <s v="Skye Norling"/>
    <x v="2"/>
    <s v="United States"/>
    <s v="Roseville"/>
    <x v="12"/>
    <n v="48066"/>
    <x v="2"/>
    <x v="385"/>
    <x v="1"/>
    <x v="8"/>
    <x v="381"/>
    <n v="8.02"/>
    <n v="1"/>
    <n v="0"/>
    <n v="3.7693999999999992"/>
  </r>
  <r>
    <n v="8262"/>
    <x v="4087"/>
    <x v="0"/>
    <x v="190"/>
    <d v="2013-06-27T00:00:00"/>
    <s v="Same Day"/>
    <x v="381"/>
    <s v="Skye Norling"/>
    <x v="2"/>
    <s v="United States"/>
    <s v="Roseville"/>
    <x v="12"/>
    <n v="48066"/>
    <x v="2"/>
    <x v="1354"/>
    <x v="1"/>
    <x v="4"/>
    <x v="1331"/>
    <n v="171.04"/>
    <n v="4"/>
    <n v="0"/>
    <n v="44.470399999999998"/>
  </r>
  <r>
    <n v="8263"/>
    <x v="4088"/>
    <x v="0"/>
    <x v="272"/>
    <d v="2013-12-20T00:00:00"/>
    <s v="Standard Class"/>
    <x v="679"/>
    <s v="Tony Chapman"/>
    <x v="2"/>
    <s v="United States"/>
    <s v="Fayetteville"/>
    <x v="36"/>
    <n v="72701"/>
    <x v="0"/>
    <x v="353"/>
    <x v="1"/>
    <x v="10"/>
    <x v="349"/>
    <n v="19.440000000000001"/>
    <n v="3"/>
    <n v="0"/>
    <n v="9.3312000000000008"/>
  </r>
  <r>
    <n v="8264"/>
    <x v="4089"/>
    <x v="1"/>
    <x v="1023"/>
    <d v="2012-09-17T00:00:00"/>
    <s v="Standard Class"/>
    <x v="562"/>
    <s v="Anne McFarland"/>
    <x v="0"/>
    <s v="United States"/>
    <s v="Jacksonville"/>
    <x v="3"/>
    <n v="28540"/>
    <x v="0"/>
    <x v="634"/>
    <x v="1"/>
    <x v="8"/>
    <x v="628"/>
    <n v="13.092000000000002"/>
    <n v="4"/>
    <n v="0.7"/>
    <n v="-10.037199999999999"/>
  </r>
  <r>
    <n v="8265"/>
    <x v="4090"/>
    <x v="2"/>
    <x v="125"/>
    <d v="2012-01-04T00:00:00"/>
    <s v="Standard Class"/>
    <x v="195"/>
    <s v="Astrea Jones"/>
    <x v="0"/>
    <s v="United States"/>
    <s v="New York City"/>
    <x v="15"/>
    <n v="10035"/>
    <x v="3"/>
    <x v="1836"/>
    <x v="1"/>
    <x v="9"/>
    <x v="1815"/>
    <n v="122.94"/>
    <n v="3"/>
    <n v="0"/>
    <n v="30.734999999999992"/>
  </r>
  <r>
    <n v="8266"/>
    <x v="4090"/>
    <x v="2"/>
    <x v="125"/>
    <d v="2012-01-04T00:00:00"/>
    <s v="Standard Class"/>
    <x v="195"/>
    <s v="Astrea Jones"/>
    <x v="0"/>
    <s v="United States"/>
    <s v="New York City"/>
    <x v="15"/>
    <n v="10035"/>
    <x v="3"/>
    <x v="858"/>
    <x v="1"/>
    <x v="8"/>
    <x v="844"/>
    <n v="35.448"/>
    <n v="7"/>
    <n v="0.2"/>
    <n v="12.8499"/>
  </r>
  <r>
    <n v="8267"/>
    <x v="4091"/>
    <x v="2"/>
    <x v="333"/>
    <d v="2011-05-04T00:00:00"/>
    <s v="Standard Class"/>
    <x v="347"/>
    <s v="Katherine Hughes"/>
    <x v="0"/>
    <s v="United States"/>
    <s v="Dover"/>
    <x v="13"/>
    <n v="19901"/>
    <x v="3"/>
    <x v="433"/>
    <x v="2"/>
    <x v="7"/>
    <x v="428"/>
    <n v="19.98"/>
    <n v="2"/>
    <n v="0"/>
    <n v="5.1948000000000008"/>
  </r>
  <r>
    <n v="8268"/>
    <x v="4092"/>
    <x v="3"/>
    <x v="289"/>
    <d v="2014-02-07T00:00:00"/>
    <s v="Standard Class"/>
    <x v="431"/>
    <s v="Liz Preis"/>
    <x v="0"/>
    <s v="United States"/>
    <s v="Aurora"/>
    <x v="10"/>
    <n v="60505"/>
    <x v="2"/>
    <x v="1582"/>
    <x v="0"/>
    <x v="3"/>
    <x v="1564"/>
    <n v="69.375"/>
    <n v="1"/>
    <n v="0.5"/>
    <n v="-47.174999999999997"/>
  </r>
  <r>
    <n v="8269"/>
    <x v="4092"/>
    <x v="3"/>
    <x v="289"/>
    <d v="2014-02-07T00:00:00"/>
    <s v="Standard Class"/>
    <x v="431"/>
    <s v="Liz Preis"/>
    <x v="0"/>
    <s v="United States"/>
    <s v="Aurora"/>
    <x v="10"/>
    <n v="60505"/>
    <x v="2"/>
    <x v="558"/>
    <x v="1"/>
    <x v="14"/>
    <x v="552"/>
    <n v="31.680000000000003"/>
    <n v="4"/>
    <n v="0.2"/>
    <n v="2.7719999999999994"/>
  </r>
  <r>
    <n v="8270"/>
    <x v="4092"/>
    <x v="3"/>
    <x v="289"/>
    <d v="2014-02-07T00:00:00"/>
    <s v="Standard Class"/>
    <x v="431"/>
    <s v="Liz Preis"/>
    <x v="0"/>
    <s v="United States"/>
    <s v="Aurora"/>
    <x v="10"/>
    <n v="60505"/>
    <x v="2"/>
    <x v="1718"/>
    <x v="2"/>
    <x v="7"/>
    <x v="1696"/>
    <n v="2003.1680000000001"/>
    <n v="4"/>
    <n v="0.2"/>
    <n v="250.39599999999984"/>
  </r>
  <r>
    <n v="8271"/>
    <x v="4092"/>
    <x v="3"/>
    <x v="289"/>
    <d v="2014-02-07T00:00:00"/>
    <s v="Standard Class"/>
    <x v="431"/>
    <s v="Liz Preis"/>
    <x v="0"/>
    <s v="United States"/>
    <s v="Aurora"/>
    <x v="10"/>
    <n v="60505"/>
    <x v="2"/>
    <x v="241"/>
    <x v="1"/>
    <x v="6"/>
    <x v="239"/>
    <n v="9.3439999999999994"/>
    <n v="2"/>
    <n v="0.2"/>
    <n v="3.1535999999999995"/>
  </r>
  <r>
    <n v="8272"/>
    <x v="4093"/>
    <x v="0"/>
    <x v="591"/>
    <d v="2014-01-01T00:00:00"/>
    <s v="Standard Class"/>
    <x v="555"/>
    <s v="Joe Elijah"/>
    <x v="0"/>
    <s v="United States"/>
    <s v="New York City"/>
    <x v="15"/>
    <n v="10009"/>
    <x v="3"/>
    <x v="406"/>
    <x v="0"/>
    <x v="1"/>
    <x v="402"/>
    <n v="2563.056"/>
    <n v="8"/>
    <n v="0.1"/>
    <n v="313.26239999999967"/>
  </r>
  <r>
    <n v="8273"/>
    <x v="4094"/>
    <x v="0"/>
    <x v="201"/>
    <d v="2013-10-26T00:00:00"/>
    <s v="Standard Class"/>
    <x v="501"/>
    <s v="Muhammed Yedwab"/>
    <x v="1"/>
    <s v="United States"/>
    <s v="El Cajon"/>
    <x v="1"/>
    <n v="92020"/>
    <x v="1"/>
    <x v="1708"/>
    <x v="0"/>
    <x v="1"/>
    <x v="1688"/>
    <n v="387.13600000000002"/>
    <n v="4"/>
    <n v="0.2"/>
    <n v="4.8391999999999911"/>
  </r>
  <r>
    <n v="8274"/>
    <x v="4095"/>
    <x v="1"/>
    <x v="385"/>
    <d v="2012-06-15T00:00:00"/>
    <s v="Second Class"/>
    <x v="763"/>
    <s v="Frank Carlisle"/>
    <x v="2"/>
    <s v="United States"/>
    <s v="Springfield"/>
    <x v="24"/>
    <n v="45503"/>
    <x v="3"/>
    <x v="1005"/>
    <x v="1"/>
    <x v="6"/>
    <x v="988"/>
    <n v="3.4240000000000004"/>
    <n v="1"/>
    <n v="0.2"/>
    <n v="0.29960000000000009"/>
  </r>
  <r>
    <n v="8275"/>
    <x v="4096"/>
    <x v="3"/>
    <x v="160"/>
    <d v="2014-07-05T00:00:00"/>
    <s v="Standard Class"/>
    <x v="540"/>
    <s v="Neil Ducich"/>
    <x v="1"/>
    <s v="United States"/>
    <s v="Mount Vernon"/>
    <x v="15"/>
    <n v="10550"/>
    <x v="3"/>
    <x v="1449"/>
    <x v="1"/>
    <x v="4"/>
    <x v="1427"/>
    <n v="1085.42"/>
    <n v="7"/>
    <n v="0"/>
    <n v="282.20920000000001"/>
  </r>
  <r>
    <n v="8276"/>
    <x v="4097"/>
    <x v="1"/>
    <x v="153"/>
    <d v="2012-06-30T00:00:00"/>
    <s v="Standard Class"/>
    <x v="748"/>
    <s v="Dennis Bolton"/>
    <x v="2"/>
    <s v="United States"/>
    <s v="Lakewood"/>
    <x v="24"/>
    <n v="44107"/>
    <x v="3"/>
    <x v="99"/>
    <x v="1"/>
    <x v="10"/>
    <x v="99"/>
    <n v="43.056000000000004"/>
    <n v="9"/>
    <n v="0.2"/>
    <n v="15.607799999999999"/>
  </r>
  <r>
    <n v="8277"/>
    <x v="4098"/>
    <x v="0"/>
    <x v="823"/>
    <d v="2013-02-25T00:00:00"/>
    <s v="Standard Class"/>
    <x v="784"/>
    <s v="Lindsay Castell"/>
    <x v="2"/>
    <s v="United States"/>
    <s v="Tampa"/>
    <x v="2"/>
    <n v="33614"/>
    <x v="0"/>
    <x v="807"/>
    <x v="1"/>
    <x v="8"/>
    <x v="797"/>
    <n v="3.762"/>
    <n v="3"/>
    <n v="0.7"/>
    <n v="-2.758799999999999"/>
  </r>
  <r>
    <n v="8278"/>
    <x v="4098"/>
    <x v="0"/>
    <x v="823"/>
    <d v="2013-02-25T00:00:00"/>
    <s v="Standard Class"/>
    <x v="784"/>
    <s v="Lindsay Castell"/>
    <x v="2"/>
    <s v="United States"/>
    <s v="Tampa"/>
    <x v="2"/>
    <n v="33614"/>
    <x v="0"/>
    <x v="920"/>
    <x v="1"/>
    <x v="8"/>
    <x v="903"/>
    <n v="34.860000000000007"/>
    <n v="2"/>
    <n v="0.7"/>
    <n v="-26.726000000000006"/>
  </r>
  <r>
    <n v="8279"/>
    <x v="4098"/>
    <x v="0"/>
    <x v="823"/>
    <d v="2013-02-25T00:00:00"/>
    <s v="Standard Class"/>
    <x v="784"/>
    <s v="Lindsay Castell"/>
    <x v="2"/>
    <s v="United States"/>
    <s v="Tampa"/>
    <x v="2"/>
    <n v="33614"/>
    <x v="0"/>
    <x v="734"/>
    <x v="1"/>
    <x v="4"/>
    <x v="726"/>
    <n v="432.45600000000002"/>
    <n v="3"/>
    <n v="0.2"/>
    <n v="32.434200000000004"/>
  </r>
  <r>
    <n v="8280"/>
    <x v="4099"/>
    <x v="3"/>
    <x v="300"/>
    <d v="2014-04-27T00:00:00"/>
    <s v="Standard Class"/>
    <x v="232"/>
    <s v="Bruce Degenhardt"/>
    <x v="0"/>
    <s v="United States"/>
    <s v="Columbus"/>
    <x v="32"/>
    <n v="31907"/>
    <x v="0"/>
    <x v="906"/>
    <x v="1"/>
    <x v="4"/>
    <x v="889"/>
    <n v="675.06000000000006"/>
    <n v="3"/>
    <n v="0"/>
    <n v="87.757800000000003"/>
  </r>
  <r>
    <n v="8281"/>
    <x v="4100"/>
    <x v="3"/>
    <x v="1188"/>
    <d v="2014-05-11T00:00:00"/>
    <s v="First Class"/>
    <x v="204"/>
    <s v="Matt Connell"/>
    <x v="1"/>
    <s v="United States"/>
    <s v="Jacksonville"/>
    <x v="3"/>
    <n v="28540"/>
    <x v="0"/>
    <x v="113"/>
    <x v="1"/>
    <x v="12"/>
    <x v="113"/>
    <n v="65.231999999999999"/>
    <n v="3"/>
    <n v="0.2"/>
    <n v="22.015799999999999"/>
  </r>
  <r>
    <n v="8282"/>
    <x v="4100"/>
    <x v="3"/>
    <x v="1188"/>
    <d v="2014-05-11T00:00:00"/>
    <s v="First Class"/>
    <x v="204"/>
    <s v="Matt Connell"/>
    <x v="1"/>
    <s v="United States"/>
    <s v="Jacksonville"/>
    <x v="3"/>
    <n v="28540"/>
    <x v="0"/>
    <x v="866"/>
    <x v="0"/>
    <x v="1"/>
    <x v="851"/>
    <n v="207"/>
    <n v="3"/>
    <n v="0.2"/>
    <n v="25.874999999999972"/>
  </r>
  <r>
    <n v="8283"/>
    <x v="4101"/>
    <x v="1"/>
    <x v="379"/>
    <d v="2012-12-26T00:00:00"/>
    <s v="Second Class"/>
    <x v="449"/>
    <s v="Sam Zeldin"/>
    <x v="2"/>
    <s v="United States"/>
    <s v="Saint Charles"/>
    <x v="10"/>
    <n v="60174"/>
    <x v="2"/>
    <x v="846"/>
    <x v="2"/>
    <x v="15"/>
    <x v="832"/>
    <n v="600.53"/>
    <n v="2"/>
    <n v="0.3"/>
    <n v="137.26399999999995"/>
  </r>
  <r>
    <n v="8284"/>
    <x v="4101"/>
    <x v="1"/>
    <x v="379"/>
    <d v="2012-12-26T00:00:00"/>
    <s v="Second Class"/>
    <x v="449"/>
    <s v="Sam Zeldin"/>
    <x v="2"/>
    <s v="United States"/>
    <s v="Saint Charles"/>
    <x v="10"/>
    <n v="60174"/>
    <x v="2"/>
    <x v="726"/>
    <x v="1"/>
    <x v="6"/>
    <x v="718"/>
    <n v="59.903999999999996"/>
    <n v="2"/>
    <n v="0.2"/>
    <n v="14.227200000000003"/>
  </r>
  <r>
    <n v="8285"/>
    <x v="4101"/>
    <x v="1"/>
    <x v="379"/>
    <d v="2012-12-26T00:00:00"/>
    <s v="Second Class"/>
    <x v="449"/>
    <s v="Sam Zeldin"/>
    <x v="2"/>
    <s v="United States"/>
    <s v="Saint Charles"/>
    <x v="10"/>
    <n v="60174"/>
    <x v="2"/>
    <x v="769"/>
    <x v="2"/>
    <x v="11"/>
    <x v="761"/>
    <n v="637.44000000000005"/>
    <n v="8"/>
    <n v="0.2"/>
    <n v="135.45599999999996"/>
  </r>
  <r>
    <n v="8286"/>
    <x v="4101"/>
    <x v="1"/>
    <x v="379"/>
    <d v="2012-12-26T00:00:00"/>
    <s v="Second Class"/>
    <x v="449"/>
    <s v="Sam Zeldin"/>
    <x v="2"/>
    <s v="United States"/>
    <s v="Saint Charles"/>
    <x v="10"/>
    <n v="60174"/>
    <x v="2"/>
    <x v="484"/>
    <x v="0"/>
    <x v="5"/>
    <x v="479"/>
    <n v="51.756000000000007"/>
    <n v="3"/>
    <n v="0.6"/>
    <n v="-33.641399999999997"/>
  </r>
  <r>
    <n v="8287"/>
    <x v="4102"/>
    <x v="2"/>
    <x v="1132"/>
    <d v="2011-08-16T00:00:00"/>
    <s v="Standard Class"/>
    <x v="723"/>
    <s v="Duane Huffman"/>
    <x v="2"/>
    <s v="United States"/>
    <s v="Miami"/>
    <x v="2"/>
    <n v="33180"/>
    <x v="0"/>
    <x v="1798"/>
    <x v="1"/>
    <x v="10"/>
    <x v="1779"/>
    <n v="31.104000000000006"/>
    <n v="6"/>
    <n v="0.2"/>
    <n v="10.8864"/>
  </r>
  <r>
    <n v="8288"/>
    <x v="4102"/>
    <x v="2"/>
    <x v="1132"/>
    <d v="2011-08-16T00:00:00"/>
    <s v="Standard Class"/>
    <x v="723"/>
    <s v="Duane Huffman"/>
    <x v="2"/>
    <s v="United States"/>
    <s v="Miami"/>
    <x v="2"/>
    <n v="33180"/>
    <x v="0"/>
    <x v="369"/>
    <x v="1"/>
    <x v="6"/>
    <x v="365"/>
    <n v="47.96"/>
    <n v="5"/>
    <n v="0.2"/>
    <n v="4.196499999999995"/>
  </r>
  <r>
    <n v="8289"/>
    <x v="4102"/>
    <x v="2"/>
    <x v="1132"/>
    <d v="2011-08-16T00:00:00"/>
    <s v="Standard Class"/>
    <x v="723"/>
    <s v="Duane Huffman"/>
    <x v="2"/>
    <s v="United States"/>
    <s v="Miami"/>
    <x v="2"/>
    <n v="33180"/>
    <x v="0"/>
    <x v="721"/>
    <x v="2"/>
    <x v="11"/>
    <x v="713"/>
    <n v="158.928"/>
    <n v="7"/>
    <n v="0.2"/>
    <n v="41.718599999999995"/>
  </r>
  <r>
    <n v="8290"/>
    <x v="4102"/>
    <x v="2"/>
    <x v="1132"/>
    <d v="2011-08-16T00:00:00"/>
    <s v="Standard Class"/>
    <x v="723"/>
    <s v="Duane Huffman"/>
    <x v="2"/>
    <s v="United States"/>
    <s v="Miami"/>
    <x v="2"/>
    <n v="33180"/>
    <x v="0"/>
    <x v="1324"/>
    <x v="1"/>
    <x v="9"/>
    <x v="1302"/>
    <n v="211.24799999999999"/>
    <n v="6"/>
    <n v="0.2"/>
    <n v="15.843599999999995"/>
  </r>
  <r>
    <n v="8291"/>
    <x v="4102"/>
    <x v="2"/>
    <x v="1132"/>
    <d v="2011-08-16T00:00:00"/>
    <s v="Standard Class"/>
    <x v="723"/>
    <s v="Duane Huffman"/>
    <x v="2"/>
    <s v="United States"/>
    <s v="Miami"/>
    <x v="2"/>
    <n v="33180"/>
    <x v="0"/>
    <x v="1567"/>
    <x v="1"/>
    <x v="14"/>
    <x v="1549"/>
    <n v="5.5520000000000005"/>
    <n v="2"/>
    <n v="0.2"/>
    <n v="-1.0410000000000006"/>
  </r>
  <r>
    <n v="8292"/>
    <x v="4102"/>
    <x v="2"/>
    <x v="1132"/>
    <d v="2011-08-16T00:00:00"/>
    <s v="Standard Class"/>
    <x v="723"/>
    <s v="Duane Huffman"/>
    <x v="2"/>
    <s v="United States"/>
    <s v="Miami"/>
    <x v="2"/>
    <n v="33180"/>
    <x v="0"/>
    <x v="1139"/>
    <x v="1"/>
    <x v="2"/>
    <x v="1118"/>
    <n v="2.952"/>
    <n v="1"/>
    <n v="0.2"/>
    <n v="0.99629999999999996"/>
  </r>
  <r>
    <n v="8293"/>
    <x v="4103"/>
    <x v="1"/>
    <x v="555"/>
    <d v="2012-12-15T00:00:00"/>
    <s v="Standard Class"/>
    <x v="62"/>
    <s v="Lena Creighton"/>
    <x v="0"/>
    <s v="United States"/>
    <s v="Troy"/>
    <x v="24"/>
    <n v="45373"/>
    <x v="3"/>
    <x v="1426"/>
    <x v="1"/>
    <x v="8"/>
    <x v="1405"/>
    <n v="10.332000000000003"/>
    <n v="3"/>
    <n v="0.7"/>
    <n v="-7.5767999999999986"/>
  </r>
  <r>
    <n v="8294"/>
    <x v="4104"/>
    <x v="3"/>
    <x v="132"/>
    <d v="2014-11-08T00:00:00"/>
    <s v="Standard Class"/>
    <x v="705"/>
    <s v="Jack O'Briant"/>
    <x v="1"/>
    <s v="United States"/>
    <s v="Seattle"/>
    <x v="4"/>
    <n v="98103"/>
    <x v="1"/>
    <x v="1212"/>
    <x v="1"/>
    <x v="8"/>
    <x v="1188"/>
    <n v="18.368000000000002"/>
    <n v="4"/>
    <n v="0.2"/>
    <n v="5.9695999999999998"/>
  </r>
  <r>
    <n v="8295"/>
    <x v="4105"/>
    <x v="3"/>
    <x v="677"/>
    <d v="2014-03-18T00:00:00"/>
    <s v="Standard Class"/>
    <x v="363"/>
    <s v="Meg Tillman"/>
    <x v="0"/>
    <s v="United States"/>
    <s v="New York City"/>
    <x v="15"/>
    <n v="10011"/>
    <x v="3"/>
    <x v="1187"/>
    <x v="2"/>
    <x v="7"/>
    <x v="1164"/>
    <n v="299.89999999999998"/>
    <n v="2"/>
    <n v="0"/>
    <n v="74.974999999999994"/>
  </r>
  <r>
    <n v="8296"/>
    <x v="4106"/>
    <x v="0"/>
    <x v="198"/>
    <d v="2013-06-04T00:00:00"/>
    <s v="Standard Class"/>
    <x v="494"/>
    <s v="Edward Becker"/>
    <x v="1"/>
    <s v="United States"/>
    <s v="Arlington"/>
    <x v="17"/>
    <n v="22204"/>
    <x v="0"/>
    <x v="111"/>
    <x v="1"/>
    <x v="12"/>
    <x v="111"/>
    <n v="26.55"/>
    <n v="9"/>
    <n v="0"/>
    <n v="12.744"/>
  </r>
  <r>
    <n v="8297"/>
    <x v="4106"/>
    <x v="0"/>
    <x v="198"/>
    <d v="2013-06-04T00:00:00"/>
    <s v="Standard Class"/>
    <x v="494"/>
    <s v="Edward Becker"/>
    <x v="1"/>
    <s v="United States"/>
    <s v="Arlington"/>
    <x v="17"/>
    <n v="22204"/>
    <x v="0"/>
    <x v="201"/>
    <x v="2"/>
    <x v="11"/>
    <x v="200"/>
    <n v="111.98"/>
    <n v="2"/>
    <n v="0"/>
    <n v="26.875200000000007"/>
  </r>
  <r>
    <n v="8298"/>
    <x v="4107"/>
    <x v="1"/>
    <x v="761"/>
    <d v="2012-07-11T00:00:00"/>
    <s v="Standard Class"/>
    <x v="276"/>
    <s v="Roland Schwarz"/>
    <x v="1"/>
    <s v="United States"/>
    <s v="Charlotte"/>
    <x v="3"/>
    <n v="28205"/>
    <x v="0"/>
    <x v="1392"/>
    <x v="0"/>
    <x v="5"/>
    <x v="1369"/>
    <n v="4.9280000000000008"/>
    <n v="2"/>
    <n v="0.2"/>
    <n v="0.73919999999999941"/>
  </r>
  <r>
    <n v="8299"/>
    <x v="4107"/>
    <x v="1"/>
    <x v="761"/>
    <d v="2012-07-11T00:00:00"/>
    <s v="Standard Class"/>
    <x v="276"/>
    <s v="Roland Schwarz"/>
    <x v="1"/>
    <s v="United States"/>
    <s v="Charlotte"/>
    <x v="3"/>
    <n v="28205"/>
    <x v="0"/>
    <x v="607"/>
    <x v="1"/>
    <x v="2"/>
    <x v="602"/>
    <n v="11.784000000000001"/>
    <n v="3"/>
    <n v="0.2"/>
    <n v="4.2716999999999992"/>
  </r>
  <r>
    <n v="8300"/>
    <x v="4108"/>
    <x v="2"/>
    <x v="518"/>
    <d v="2011-03-15T00:00:00"/>
    <s v="Standard Class"/>
    <x v="579"/>
    <s v="Richard Bierner"/>
    <x v="0"/>
    <s v="United States"/>
    <s v="Roseville"/>
    <x v="1"/>
    <n v="95661"/>
    <x v="1"/>
    <x v="1596"/>
    <x v="1"/>
    <x v="6"/>
    <x v="1579"/>
    <n v="7.98"/>
    <n v="3"/>
    <n v="0"/>
    <n v="2.0747999999999998"/>
  </r>
  <r>
    <n v="8301"/>
    <x v="4109"/>
    <x v="1"/>
    <x v="704"/>
    <d v="2012-04-24T00:00:00"/>
    <s v="Standard Class"/>
    <x v="220"/>
    <s v="Olvera Toch"/>
    <x v="0"/>
    <s v="United States"/>
    <s v="Detroit"/>
    <x v="12"/>
    <n v="48234"/>
    <x v="2"/>
    <x v="231"/>
    <x v="1"/>
    <x v="12"/>
    <x v="229"/>
    <n v="180.96"/>
    <n v="2"/>
    <n v="0"/>
    <n v="81.432000000000002"/>
  </r>
  <r>
    <n v="8302"/>
    <x v="4110"/>
    <x v="3"/>
    <x v="1189"/>
    <d v="2014-08-02T00:00:00"/>
    <s v="Standard Class"/>
    <x v="433"/>
    <s v="George Zrebassa"/>
    <x v="1"/>
    <s v="United States"/>
    <s v="Los Angeles"/>
    <x v="1"/>
    <n v="90036"/>
    <x v="1"/>
    <x v="1738"/>
    <x v="2"/>
    <x v="11"/>
    <x v="1718"/>
    <n v="1649.95"/>
    <n v="5"/>
    <n v="0"/>
    <n v="659.98"/>
  </r>
  <r>
    <n v="8303"/>
    <x v="4110"/>
    <x v="3"/>
    <x v="1189"/>
    <d v="2014-08-02T00:00:00"/>
    <s v="Standard Class"/>
    <x v="433"/>
    <s v="George Zrebassa"/>
    <x v="1"/>
    <s v="United States"/>
    <s v="Los Angeles"/>
    <x v="1"/>
    <n v="90036"/>
    <x v="1"/>
    <x v="662"/>
    <x v="0"/>
    <x v="1"/>
    <x v="656"/>
    <n v="362.35199999999998"/>
    <n v="3"/>
    <n v="0.2"/>
    <n v="45.293999999999954"/>
  </r>
  <r>
    <n v="8304"/>
    <x v="4111"/>
    <x v="2"/>
    <x v="656"/>
    <d v="2011-11-02T00:00:00"/>
    <s v="Second Class"/>
    <x v="644"/>
    <s v="Nancy Lomonaco"/>
    <x v="2"/>
    <s v="United States"/>
    <s v="San Francisco"/>
    <x v="1"/>
    <n v="94110"/>
    <x v="1"/>
    <x v="521"/>
    <x v="2"/>
    <x v="7"/>
    <x v="516"/>
    <n v="73.584000000000003"/>
    <n v="2"/>
    <n v="0.2"/>
    <n v="8.2781999999999982"/>
  </r>
  <r>
    <n v="8305"/>
    <x v="4112"/>
    <x v="3"/>
    <x v="132"/>
    <d v="2014-11-10T00:00:00"/>
    <s v="Standard Class"/>
    <x v="696"/>
    <s v="Bruce Geld"/>
    <x v="0"/>
    <s v="United States"/>
    <s v="Bakersfield"/>
    <x v="1"/>
    <n v="93309"/>
    <x v="1"/>
    <x v="1746"/>
    <x v="0"/>
    <x v="3"/>
    <x v="1727"/>
    <n v="486.36800000000005"/>
    <n v="4"/>
    <n v="0.2"/>
    <n v="36.477600000000024"/>
  </r>
  <r>
    <n v="8306"/>
    <x v="4113"/>
    <x v="0"/>
    <x v="1190"/>
    <d v="2013-08-17T00:00:00"/>
    <s v="Standard Class"/>
    <x v="192"/>
    <s v="Michelle Tran"/>
    <x v="2"/>
    <s v="United States"/>
    <s v="Tulsa"/>
    <x v="26"/>
    <n v="74133"/>
    <x v="2"/>
    <x v="680"/>
    <x v="1"/>
    <x v="10"/>
    <x v="674"/>
    <n v="32.400000000000006"/>
    <n v="5"/>
    <n v="0"/>
    <n v="15.552000000000001"/>
  </r>
  <r>
    <n v="8307"/>
    <x v="4113"/>
    <x v="0"/>
    <x v="1190"/>
    <d v="2013-08-17T00:00:00"/>
    <s v="Standard Class"/>
    <x v="192"/>
    <s v="Michelle Tran"/>
    <x v="2"/>
    <s v="United States"/>
    <s v="Tulsa"/>
    <x v="26"/>
    <n v="74133"/>
    <x v="2"/>
    <x v="570"/>
    <x v="1"/>
    <x v="8"/>
    <x v="565"/>
    <n v="41.86"/>
    <n v="7"/>
    <n v="0"/>
    <n v="19.255600000000001"/>
  </r>
  <r>
    <n v="8308"/>
    <x v="4113"/>
    <x v="0"/>
    <x v="1190"/>
    <d v="2013-08-17T00:00:00"/>
    <s v="Standard Class"/>
    <x v="192"/>
    <s v="Michelle Tran"/>
    <x v="2"/>
    <s v="United States"/>
    <s v="Tulsa"/>
    <x v="26"/>
    <n v="74133"/>
    <x v="2"/>
    <x v="1561"/>
    <x v="1"/>
    <x v="8"/>
    <x v="1542"/>
    <n v="77.56"/>
    <n v="2"/>
    <n v="0"/>
    <n v="35.677599999999998"/>
  </r>
  <r>
    <n v="8309"/>
    <x v="4114"/>
    <x v="0"/>
    <x v="197"/>
    <d v="2013-07-26T00:00:00"/>
    <s v="Same Day"/>
    <x v="604"/>
    <s v="Becky Castell"/>
    <x v="2"/>
    <s v="United States"/>
    <s v="San Francisco"/>
    <x v="1"/>
    <n v="94122"/>
    <x v="1"/>
    <x v="1024"/>
    <x v="1"/>
    <x v="6"/>
    <x v="1006"/>
    <n v="37.17"/>
    <n v="9"/>
    <n v="0"/>
    <n v="11.151"/>
  </r>
  <r>
    <n v="8310"/>
    <x v="4115"/>
    <x v="2"/>
    <x v="72"/>
    <d v="2011-03-07T00:00:00"/>
    <s v="Standard Class"/>
    <x v="543"/>
    <s v="Giulietta Weimer"/>
    <x v="0"/>
    <s v="United States"/>
    <s v="Houston"/>
    <x v="5"/>
    <n v="77036"/>
    <x v="2"/>
    <x v="1277"/>
    <x v="1"/>
    <x v="4"/>
    <x v="1253"/>
    <n v="137.352"/>
    <n v="3"/>
    <n v="0.2"/>
    <n v="8.5844999999999914"/>
  </r>
  <r>
    <n v="8311"/>
    <x v="4115"/>
    <x v="2"/>
    <x v="72"/>
    <d v="2011-03-07T00:00:00"/>
    <s v="Standard Class"/>
    <x v="543"/>
    <s v="Giulietta Weimer"/>
    <x v="0"/>
    <s v="United States"/>
    <s v="Houston"/>
    <x v="5"/>
    <n v="77036"/>
    <x v="2"/>
    <x v="1294"/>
    <x v="0"/>
    <x v="3"/>
    <x v="1271"/>
    <n v="376.50899999999996"/>
    <n v="3"/>
    <n v="0.3"/>
    <n v="-43.029600000000045"/>
  </r>
  <r>
    <n v="8312"/>
    <x v="4116"/>
    <x v="3"/>
    <x v="795"/>
    <d v="2014-02-01T00:00:00"/>
    <s v="Standard Class"/>
    <x v="214"/>
    <s v="Bradley Drucker"/>
    <x v="0"/>
    <s v="United States"/>
    <s v="Columbus"/>
    <x v="32"/>
    <n v="31907"/>
    <x v="0"/>
    <x v="116"/>
    <x v="0"/>
    <x v="5"/>
    <x v="116"/>
    <n v="62.72"/>
    <n v="4"/>
    <n v="0"/>
    <n v="24.460799999999999"/>
  </r>
  <r>
    <n v="8313"/>
    <x v="4116"/>
    <x v="3"/>
    <x v="795"/>
    <d v="2014-02-01T00:00:00"/>
    <s v="Standard Class"/>
    <x v="214"/>
    <s v="Bradley Drucker"/>
    <x v="0"/>
    <s v="United States"/>
    <s v="Columbus"/>
    <x v="32"/>
    <n v="31907"/>
    <x v="0"/>
    <x v="1461"/>
    <x v="2"/>
    <x v="7"/>
    <x v="1438"/>
    <n v="2939.9300000000003"/>
    <n v="7"/>
    <n v="0"/>
    <n v="764.38180000000011"/>
  </r>
  <r>
    <n v="8314"/>
    <x v="4117"/>
    <x v="2"/>
    <x v="136"/>
    <d v="2011-07-16T00:00:00"/>
    <s v="Standard Class"/>
    <x v="391"/>
    <s v="Paul Van Hugh"/>
    <x v="2"/>
    <s v="United States"/>
    <s v="League City"/>
    <x v="5"/>
    <n v="77573"/>
    <x v="2"/>
    <x v="856"/>
    <x v="0"/>
    <x v="1"/>
    <x v="841"/>
    <n v="512.35799999999995"/>
    <n v="3"/>
    <n v="0.3"/>
    <n v="-14.638799999999947"/>
  </r>
  <r>
    <n v="8315"/>
    <x v="4117"/>
    <x v="2"/>
    <x v="136"/>
    <d v="2011-07-16T00:00:00"/>
    <s v="Standard Class"/>
    <x v="391"/>
    <s v="Paul Van Hugh"/>
    <x v="2"/>
    <s v="United States"/>
    <s v="League City"/>
    <x v="5"/>
    <n v="77573"/>
    <x v="2"/>
    <x v="845"/>
    <x v="1"/>
    <x v="13"/>
    <x v="831"/>
    <n v="3.4880000000000004"/>
    <n v="2"/>
    <n v="0.2"/>
    <n v="0.56679999999999997"/>
  </r>
  <r>
    <n v="8316"/>
    <x v="4117"/>
    <x v="2"/>
    <x v="136"/>
    <d v="2011-07-16T00:00:00"/>
    <s v="Standard Class"/>
    <x v="391"/>
    <s v="Paul Van Hugh"/>
    <x v="2"/>
    <s v="United States"/>
    <s v="League City"/>
    <x v="5"/>
    <n v="77573"/>
    <x v="2"/>
    <x v="703"/>
    <x v="1"/>
    <x v="6"/>
    <x v="696"/>
    <n v="22.288"/>
    <n v="7"/>
    <n v="0.2"/>
    <n v="3.9003999999999985"/>
  </r>
  <r>
    <n v="8317"/>
    <x v="4117"/>
    <x v="2"/>
    <x v="136"/>
    <d v="2011-07-16T00:00:00"/>
    <s v="Standard Class"/>
    <x v="391"/>
    <s v="Paul Van Hugh"/>
    <x v="2"/>
    <s v="United States"/>
    <s v="League City"/>
    <x v="5"/>
    <n v="77573"/>
    <x v="2"/>
    <x v="128"/>
    <x v="1"/>
    <x v="10"/>
    <x v="128"/>
    <n v="16.032"/>
    <n v="3"/>
    <n v="0.2"/>
    <n v="5.6111999999999993"/>
  </r>
  <r>
    <n v="8318"/>
    <x v="4118"/>
    <x v="3"/>
    <x v="645"/>
    <d v="2014-04-17T00:00:00"/>
    <s v="Standard Class"/>
    <x v="31"/>
    <s v="Henry MacAllister"/>
    <x v="0"/>
    <s v="United States"/>
    <s v="Burlington"/>
    <x v="3"/>
    <n v="27217"/>
    <x v="0"/>
    <x v="909"/>
    <x v="1"/>
    <x v="6"/>
    <x v="892"/>
    <n v="1.752"/>
    <n v="1"/>
    <n v="0.2"/>
    <n v="0.15329999999999994"/>
  </r>
  <r>
    <n v="8319"/>
    <x v="4118"/>
    <x v="3"/>
    <x v="645"/>
    <d v="2014-04-17T00:00:00"/>
    <s v="Standard Class"/>
    <x v="31"/>
    <s v="Henry MacAllister"/>
    <x v="0"/>
    <s v="United States"/>
    <s v="Burlington"/>
    <x v="3"/>
    <n v="27217"/>
    <x v="0"/>
    <x v="1210"/>
    <x v="1"/>
    <x v="6"/>
    <x v="1186"/>
    <n v="20.992000000000001"/>
    <n v="8"/>
    <n v="0.2"/>
    <n v="2.3615999999999966"/>
  </r>
  <r>
    <n v="8320"/>
    <x v="4119"/>
    <x v="3"/>
    <x v="38"/>
    <d v="2014-11-19T00:00:00"/>
    <s v="Standard Class"/>
    <x v="191"/>
    <s v="Erin Mull"/>
    <x v="0"/>
    <s v="United States"/>
    <s v="New York City"/>
    <x v="15"/>
    <n v="10009"/>
    <x v="3"/>
    <x v="602"/>
    <x v="1"/>
    <x v="4"/>
    <x v="597"/>
    <n v="11.21"/>
    <n v="1"/>
    <n v="0"/>
    <n v="3.3629999999999995"/>
  </r>
  <r>
    <n v="8321"/>
    <x v="4120"/>
    <x v="1"/>
    <x v="901"/>
    <d v="2012-12-06T00:00:00"/>
    <s v="First Class"/>
    <x v="11"/>
    <s v="Sandra Flanagan"/>
    <x v="0"/>
    <s v="United States"/>
    <s v="Dallas"/>
    <x v="5"/>
    <n v="75220"/>
    <x v="2"/>
    <x v="1473"/>
    <x v="1"/>
    <x v="6"/>
    <x v="1451"/>
    <n v="45.04"/>
    <n v="2"/>
    <n v="0.2"/>
    <n v="4.5040000000000031"/>
  </r>
  <r>
    <n v="8322"/>
    <x v="4121"/>
    <x v="0"/>
    <x v="182"/>
    <d v="2013-10-02T00:00:00"/>
    <s v="Standard Class"/>
    <x v="618"/>
    <s v="Shahid Collister"/>
    <x v="0"/>
    <s v="United States"/>
    <s v="Houston"/>
    <x v="5"/>
    <n v="77095"/>
    <x v="2"/>
    <x v="920"/>
    <x v="1"/>
    <x v="8"/>
    <x v="1749"/>
    <n v="15.623999999999997"/>
    <n v="2"/>
    <n v="0.8"/>
    <n v="-24.998400000000011"/>
  </r>
  <r>
    <n v="8323"/>
    <x v="4122"/>
    <x v="0"/>
    <x v="258"/>
    <d v="2013-11-26T00:00:00"/>
    <s v="Standard Class"/>
    <x v="444"/>
    <s v="Natalie DeCherney"/>
    <x v="0"/>
    <s v="United States"/>
    <s v="Long Beach"/>
    <x v="15"/>
    <n v="11561"/>
    <x v="3"/>
    <x v="1518"/>
    <x v="1"/>
    <x v="9"/>
    <x v="1496"/>
    <n v="8.74"/>
    <n v="2"/>
    <n v="0"/>
    <n v="2.2724000000000002"/>
  </r>
  <r>
    <n v="8324"/>
    <x v="4122"/>
    <x v="0"/>
    <x v="258"/>
    <d v="2013-11-26T00:00:00"/>
    <s v="Standard Class"/>
    <x v="444"/>
    <s v="Natalie DeCherney"/>
    <x v="0"/>
    <s v="United States"/>
    <s v="Long Beach"/>
    <x v="15"/>
    <n v="11561"/>
    <x v="3"/>
    <x v="422"/>
    <x v="1"/>
    <x v="10"/>
    <x v="417"/>
    <n v="44.75"/>
    <n v="5"/>
    <n v="0"/>
    <n v="20.584999999999994"/>
  </r>
  <r>
    <n v="8325"/>
    <x v="4123"/>
    <x v="3"/>
    <x v="565"/>
    <d v="2014-09-10T00:00:00"/>
    <s v="First Class"/>
    <x v="763"/>
    <s v="Frank Carlisle"/>
    <x v="2"/>
    <s v="United States"/>
    <s v="Hialeah"/>
    <x v="2"/>
    <n v="33012"/>
    <x v="0"/>
    <x v="421"/>
    <x v="1"/>
    <x v="4"/>
    <x v="416"/>
    <n v="61.68"/>
    <n v="5"/>
    <n v="0.2"/>
    <n v="5.3970000000000073"/>
  </r>
  <r>
    <n v="8326"/>
    <x v="4123"/>
    <x v="3"/>
    <x v="565"/>
    <d v="2014-09-10T00:00:00"/>
    <s v="First Class"/>
    <x v="763"/>
    <s v="Frank Carlisle"/>
    <x v="2"/>
    <s v="United States"/>
    <s v="Hialeah"/>
    <x v="2"/>
    <n v="33012"/>
    <x v="0"/>
    <x v="984"/>
    <x v="2"/>
    <x v="7"/>
    <x v="968"/>
    <n v="158.376"/>
    <n v="3"/>
    <n v="0.2"/>
    <n v="13.857900000000008"/>
  </r>
  <r>
    <n v="8327"/>
    <x v="4124"/>
    <x v="3"/>
    <x v="246"/>
    <d v="2014-07-25T00:00:00"/>
    <s v="Second Class"/>
    <x v="126"/>
    <s v="Kelly Lampkin"/>
    <x v="1"/>
    <s v="United States"/>
    <s v="Aurora"/>
    <x v="10"/>
    <n v="60505"/>
    <x v="2"/>
    <x v="175"/>
    <x v="1"/>
    <x v="8"/>
    <x v="174"/>
    <n v="2.8639999999999994"/>
    <n v="4"/>
    <n v="0.8"/>
    <n v="-4.5824000000000016"/>
  </r>
  <r>
    <n v="8328"/>
    <x v="4124"/>
    <x v="3"/>
    <x v="246"/>
    <d v="2014-07-25T00:00:00"/>
    <s v="Second Class"/>
    <x v="126"/>
    <s v="Kelly Lampkin"/>
    <x v="1"/>
    <s v="United States"/>
    <s v="Aurora"/>
    <x v="10"/>
    <n v="60505"/>
    <x v="2"/>
    <x v="1080"/>
    <x v="1"/>
    <x v="8"/>
    <x v="1061"/>
    <n v="94.191999999999979"/>
    <n v="7"/>
    <n v="0.8"/>
    <n v="-164.83600000000007"/>
  </r>
  <r>
    <n v="8329"/>
    <x v="4125"/>
    <x v="3"/>
    <x v="833"/>
    <d v="2014-10-12T00:00:00"/>
    <s v="Standard Class"/>
    <x v="190"/>
    <s v="Xylona Preis"/>
    <x v="0"/>
    <s v="United States"/>
    <s v="Belleville"/>
    <x v="30"/>
    <n v="7109"/>
    <x v="3"/>
    <x v="1052"/>
    <x v="1"/>
    <x v="10"/>
    <x v="1032"/>
    <n v="143.69999999999999"/>
    <n v="3"/>
    <n v="0"/>
    <n v="68.975999999999999"/>
  </r>
  <r>
    <n v="8330"/>
    <x v="4125"/>
    <x v="3"/>
    <x v="833"/>
    <d v="2014-10-12T00:00:00"/>
    <s v="Standard Class"/>
    <x v="190"/>
    <s v="Xylona Preis"/>
    <x v="0"/>
    <s v="United States"/>
    <s v="Belleville"/>
    <x v="30"/>
    <n v="7109"/>
    <x v="3"/>
    <x v="974"/>
    <x v="1"/>
    <x v="10"/>
    <x v="959"/>
    <n v="6.48"/>
    <n v="1"/>
    <n v="0"/>
    <n v="3.1104000000000003"/>
  </r>
  <r>
    <n v="8331"/>
    <x v="4126"/>
    <x v="3"/>
    <x v="659"/>
    <d v="2014-11-12T00:00:00"/>
    <s v="Standard Class"/>
    <x v="224"/>
    <s v="Frank Preis"/>
    <x v="0"/>
    <s v="United States"/>
    <s v="New York City"/>
    <x v="15"/>
    <n v="10024"/>
    <x v="3"/>
    <x v="1837"/>
    <x v="2"/>
    <x v="11"/>
    <x v="1816"/>
    <n v="7.88"/>
    <n v="4"/>
    <n v="0"/>
    <n v="2.5215999999999994"/>
  </r>
  <r>
    <n v="8332"/>
    <x v="4127"/>
    <x v="0"/>
    <x v="1185"/>
    <d v="2013-03-13T00:00:00"/>
    <s v="First Class"/>
    <x v="519"/>
    <s v="Pamela Stobb"/>
    <x v="0"/>
    <s v="United States"/>
    <s v="Andover"/>
    <x v="31"/>
    <n v="1810"/>
    <x v="3"/>
    <x v="602"/>
    <x v="1"/>
    <x v="4"/>
    <x v="597"/>
    <n v="11.21"/>
    <n v="1"/>
    <n v="0"/>
    <n v="3.3629999999999995"/>
  </r>
  <r>
    <n v="8333"/>
    <x v="4127"/>
    <x v="0"/>
    <x v="1185"/>
    <d v="2013-03-13T00:00:00"/>
    <s v="First Class"/>
    <x v="519"/>
    <s v="Pamela Stobb"/>
    <x v="0"/>
    <s v="United States"/>
    <s v="Andover"/>
    <x v="31"/>
    <n v="1810"/>
    <x v="3"/>
    <x v="474"/>
    <x v="0"/>
    <x v="1"/>
    <x v="470"/>
    <n v="354.90000000000003"/>
    <n v="5"/>
    <n v="0"/>
    <n v="88.725000000000023"/>
  </r>
  <r>
    <n v="8334"/>
    <x v="4127"/>
    <x v="0"/>
    <x v="1185"/>
    <d v="2013-03-13T00:00:00"/>
    <s v="First Class"/>
    <x v="519"/>
    <s v="Pamela Stobb"/>
    <x v="0"/>
    <s v="United States"/>
    <s v="Andover"/>
    <x v="31"/>
    <n v="1810"/>
    <x v="3"/>
    <x v="1776"/>
    <x v="1"/>
    <x v="10"/>
    <x v="1757"/>
    <n v="17.940000000000001"/>
    <n v="3"/>
    <n v="0"/>
    <n v="8.7906000000000013"/>
  </r>
  <r>
    <n v="8335"/>
    <x v="4127"/>
    <x v="0"/>
    <x v="1185"/>
    <d v="2013-03-13T00:00:00"/>
    <s v="First Class"/>
    <x v="519"/>
    <s v="Pamela Stobb"/>
    <x v="0"/>
    <s v="United States"/>
    <s v="Andover"/>
    <x v="31"/>
    <n v="1810"/>
    <x v="3"/>
    <x v="569"/>
    <x v="1"/>
    <x v="8"/>
    <x v="910"/>
    <n v="51.8"/>
    <n v="4"/>
    <n v="0"/>
    <n v="23.309999999999995"/>
  </r>
  <r>
    <n v="8336"/>
    <x v="4128"/>
    <x v="3"/>
    <x v="726"/>
    <d v="2014-05-19T00:00:00"/>
    <s v="Second Class"/>
    <x v="194"/>
    <s v="Carl Weiss"/>
    <x v="2"/>
    <s v="United States"/>
    <s v="Newark"/>
    <x v="13"/>
    <n v="19711"/>
    <x v="3"/>
    <x v="1197"/>
    <x v="1"/>
    <x v="8"/>
    <x v="1173"/>
    <n v="299.52"/>
    <n v="9"/>
    <n v="0"/>
    <n v="149.76"/>
  </r>
  <r>
    <n v="8337"/>
    <x v="4129"/>
    <x v="0"/>
    <x v="415"/>
    <d v="2013-07-09T00:00:00"/>
    <s v="Standard Class"/>
    <x v="347"/>
    <s v="Katherine Hughes"/>
    <x v="0"/>
    <s v="United States"/>
    <s v="Arlington"/>
    <x v="17"/>
    <n v="22204"/>
    <x v="0"/>
    <x v="1838"/>
    <x v="1"/>
    <x v="6"/>
    <x v="1817"/>
    <n v="7.7"/>
    <n v="2"/>
    <n v="0"/>
    <n v="3.157"/>
  </r>
  <r>
    <n v="8338"/>
    <x v="4130"/>
    <x v="2"/>
    <x v="422"/>
    <d v="2012-01-03T00:00:00"/>
    <s v="Standard Class"/>
    <x v="568"/>
    <s v="Tamara Chand"/>
    <x v="1"/>
    <s v="United States"/>
    <s v="Decatur"/>
    <x v="19"/>
    <n v="35601"/>
    <x v="0"/>
    <x v="1813"/>
    <x v="1"/>
    <x v="10"/>
    <x v="1794"/>
    <n v="23.92"/>
    <n v="4"/>
    <n v="0"/>
    <n v="11.720800000000001"/>
  </r>
  <r>
    <n v="8339"/>
    <x v="4130"/>
    <x v="2"/>
    <x v="422"/>
    <d v="2012-01-03T00:00:00"/>
    <s v="Standard Class"/>
    <x v="568"/>
    <s v="Tamara Chand"/>
    <x v="1"/>
    <s v="United States"/>
    <s v="Decatur"/>
    <x v="19"/>
    <n v="35601"/>
    <x v="0"/>
    <x v="769"/>
    <x v="2"/>
    <x v="11"/>
    <x v="761"/>
    <n v="498"/>
    <n v="5"/>
    <n v="0"/>
    <n v="184.26"/>
  </r>
  <r>
    <n v="8340"/>
    <x v="4131"/>
    <x v="3"/>
    <x v="669"/>
    <d v="2014-04-18T00:00:00"/>
    <s v="Standard Class"/>
    <x v="453"/>
    <s v="Yana Sorensen"/>
    <x v="1"/>
    <s v="United States"/>
    <s v="Hesperia"/>
    <x v="1"/>
    <n v="92345"/>
    <x v="1"/>
    <x v="1209"/>
    <x v="0"/>
    <x v="1"/>
    <x v="1185"/>
    <n v="436.70400000000006"/>
    <n v="6"/>
    <n v="0.2"/>
    <n v="-38.211600000000033"/>
  </r>
  <r>
    <n v="8341"/>
    <x v="4132"/>
    <x v="2"/>
    <x v="687"/>
    <d v="2011-11-20T00:00:00"/>
    <s v="Standard Class"/>
    <x v="417"/>
    <s v="Chris Cortes"/>
    <x v="0"/>
    <s v="United States"/>
    <s v="Chesapeake"/>
    <x v="17"/>
    <n v="23320"/>
    <x v="0"/>
    <x v="1009"/>
    <x v="1"/>
    <x v="10"/>
    <x v="992"/>
    <n v="32.400000000000006"/>
    <n v="5"/>
    <n v="0"/>
    <n v="15.552000000000001"/>
  </r>
  <r>
    <n v="8342"/>
    <x v="4133"/>
    <x v="3"/>
    <x v="532"/>
    <d v="2014-06-15T00:00:00"/>
    <s v="First Class"/>
    <x v="9"/>
    <s v="Zuschuss Donatelli"/>
    <x v="0"/>
    <s v="United States"/>
    <s v="Los Angeles"/>
    <x v="1"/>
    <n v="90036"/>
    <x v="1"/>
    <x v="564"/>
    <x v="1"/>
    <x v="9"/>
    <x v="559"/>
    <n v="61.44"/>
    <n v="3"/>
    <n v="0"/>
    <n v="16.588799999999999"/>
  </r>
  <r>
    <n v="8343"/>
    <x v="4134"/>
    <x v="0"/>
    <x v="881"/>
    <d v="2013-12-01T00:00:00"/>
    <s v="Standard Class"/>
    <x v="271"/>
    <s v="Jay Kimmel"/>
    <x v="0"/>
    <s v="United States"/>
    <s v="Huntsville"/>
    <x v="19"/>
    <n v="35810"/>
    <x v="0"/>
    <x v="470"/>
    <x v="1"/>
    <x v="4"/>
    <x v="466"/>
    <n v="73.36"/>
    <n v="7"/>
    <n v="0"/>
    <n v="19.807200000000002"/>
  </r>
  <r>
    <n v="8344"/>
    <x v="4135"/>
    <x v="2"/>
    <x v="90"/>
    <d v="2011-03-25T00:00:00"/>
    <s v="Standard Class"/>
    <x v="306"/>
    <s v="Gary McGarr"/>
    <x v="0"/>
    <s v="United States"/>
    <s v="Knoxville"/>
    <x v="18"/>
    <n v="37918"/>
    <x v="0"/>
    <x v="198"/>
    <x v="1"/>
    <x v="2"/>
    <x v="197"/>
    <n v="59.20000000000001"/>
    <n v="5"/>
    <n v="0.2"/>
    <n v="22.199999999999996"/>
  </r>
  <r>
    <n v="8345"/>
    <x v="4135"/>
    <x v="2"/>
    <x v="90"/>
    <d v="2011-03-25T00:00:00"/>
    <s v="Standard Class"/>
    <x v="306"/>
    <s v="Gary McGarr"/>
    <x v="0"/>
    <s v="United States"/>
    <s v="Knoxville"/>
    <x v="18"/>
    <n v="37918"/>
    <x v="0"/>
    <x v="1001"/>
    <x v="0"/>
    <x v="5"/>
    <x v="984"/>
    <n v="32.952000000000005"/>
    <n v="3"/>
    <n v="0.2"/>
    <n v="6.5903999999999989"/>
  </r>
  <r>
    <n v="8346"/>
    <x v="4135"/>
    <x v="2"/>
    <x v="90"/>
    <d v="2011-03-25T00:00:00"/>
    <s v="Standard Class"/>
    <x v="306"/>
    <s v="Gary McGarr"/>
    <x v="0"/>
    <s v="United States"/>
    <s v="Knoxville"/>
    <x v="18"/>
    <n v="37918"/>
    <x v="0"/>
    <x v="1455"/>
    <x v="0"/>
    <x v="1"/>
    <x v="1432"/>
    <n v="218.376"/>
    <n v="3"/>
    <n v="0.2"/>
    <n v="-10.918799999999983"/>
  </r>
  <r>
    <n v="8347"/>
    <x v="4136"/>
    <x v="1"/>
    <x v="28"/>
    <d v="2012-05-04T00:00:00"/>
    <s v="Standard Class"/>
    <x v="478"/>
    <s v="Jane Waco"/>
    <x v="1"/>
    <s v="United States"/>
    <s v="Lawrence"/>
    <x v="31"/>
    <n v="1841"/>
    <x v="3"/>
    <x v="191"/>
    <x v="0"/>
    <x v="5"/>
    <x v="190"/>
    <n v="31.400000000000002"/>
    <n v="5"/>
    <n v="0"/>
    <n v="13.188000000000002"/>
  </r>
  <r>
    <n v="8348"/>
    <x v="4136"/>
    <x v="1"/>
    <x v="28"/>
    <d v="2012-05-04T00:00:00"/>
    <s v="Standard Class"/>
    <x v="478"/>
    <s v="Jane Waco"/>
    <x v="1"/>
    <s v="United States"/>
    <s v="Lawrence"/>
    <x v="31"/>
    <n v="1841"/>
    <x v="3"/>
    <x v="1462"/>
    <x v="0"/>
    <x v="5"/>
    <x v="1439"/>
    <n v="9.48"/>
    <n v="1"/>
    <n v="0"/>
    <n v="3.7920000000000007"/>
  </r>
  <r>
    <n v="8349"/>
    <x v="4136"/>
    <x v="1"/>
    <x v="28"/>
    <d v="2012-05-04T00:00:00"/>
    <s v="Standard Class"/>
    <x v="478"/>
    <s v="Jane Waco"/>
    <x v="1"/>
    <s v="United States"/>
    <s v="Lawrence"/>
    <x v="31"/>
    <n v="1841"/>
    <x v="3"/>
    <x v="1020"/>
    <x v="2"/>
    <x v="7"/>
    <x v="1002"/>
    <n v="209.5"/>
    <n v="10"/>
    <n v="0"/>
    <n v="58.66"/>
  </r>
  <r>
    <n v="8350"/>
    <x v="4136"/>
    <x v="1"/>
    <x v="28"/>
    <d v="2012-05-04T00:00:00"/>
    <s v="Standard Class"/>
    <x v="478"/>
    <s v="Jane Waco"/>
    <x v="1"/>
    <s v="United States"/>
    <s v="Lawrence"/>
    <x v="31"/>
    <n v="1841"/>
    <x v="3"/>
    <x v="1721"/>
    <x v="0"/>
    <x v="5"/>
    <x v="1699"/>
    <n v="24.3"/>
    <n v="5"/>
    <n v="0"/>
    <n v="10.449000000000002"/>
  </r>
  <r>
    <n v="8351"/>
    <x v="4136"/>
    <x v="1"/>
    <x v="28"/>
    <d v="2012-05-04T00:00:00"/>
    <s v="Standard Class"/>
    <x v="478"/>
    <s v="Jane Waco"/>
    <x v="1"/>
    <s v="United States"/>
    <s v="Lawrence"/>
    <x v="31"/>
    <n v="1841"/>
    <x v="3"/>
    <x v="1076"/>
    <x v="1"/>
    <x v="10"/>
    <x v="1057"/>
    <n v="6.48"/>
    <n v="1"/>
    <n v="0"/>
    <n v="3.1104000000000003"/>
  </r>
  <r>
    <n v="8352"/>
    <x v="4137"/>
    <x v="3"/>
    <x v="898"/>
    <d v="2014-05-09T00:00:00"/>
    <s v="Standard Class"/>
    <x v="635"/>
    <s v="Bill Overfelt"/>
    <x v="1"/>
    <s v="United States"/>
    <s v="Philadelphia"/>
    <x v="9"/>
    <n v="19134"/>
    <x v="3"/>
    <x v="1757"/>
    <x v="0"/>
    <x v="5"/>
    <x v="1738"/>
    <n v="32.448"/>
    <n v="2"/>
    <n v="0.2"/>
    <n v="7.3008000000000006"/>
  </r>
  <r>
    <n v="8353"/>
    <x v="4137"/>
    <x v="3"/>
    <x v="898"/>
    <d v="2014-05-09T00:00:00"/>
    <s v="Standard Class"/>
    <x v="635"/>
    <s v="Bill Overfelt"/>
    <x v="1"/>
    <s v="United States"/>
    <s v="Philadelphia"/>
    <x v="9"/>
    <n v="19134"/>
    <x v="3"/>
    <x v="715"/>
    <x v="1"/>
    <x v="8"/>
    <x v="707"/>
    <n v="26.388000000000002"/>
    <n v="4"/>
    <n v="0.7"/>
    <n v="-17.591999999999992"/>
  </r>
  <r>
    <n v="8354"/>
    <x v="4137"/>
    <x v="3"/>
    <x v="898"/>
    <d v="2014-05-09T00:00:00"/>
    <s v="Standard Class"/>
    <x v="635"/>
    <s v="Bill Overfelt"/>
    <x v="1"/>
    <s v="United States"/>
    <s v="Philadelphia"/>
    <x v="9"/>
    <n v="19134"/>
    <x v="3"/>
    <x v="209"/>
    <x v="0"/>
    <x v="3"/>
    <x v="208"/>
    <n v="373.46999999999991"/>
    <n v="5"/>
    <n v="0.4"/>
    <n v="-112.041"/>
  </r>
  <r>
    <n v="8355"/>
    <x v="4137"/>
    <x v="3"/>
    <x v="898"/>
    <d v="2014-05-09T00:00:00"/>
    <s v="Standard Class"/>
    <x v="635"/>
    <s v="Bill Overfelt"/>
    <x v="1"/>
    <s v="United States"/>
    <s v="Philadelphia"/>
    <x v="9"/>
    <n v="19134"/>
    <x v="3"/>
    <x v="1160"/>
    <x v="1"/>
    <x v="8"/>
    <x v="1138"/>
    <n v="64.2"/>
    <n v="5"/>
    <n v="0.7"/>
    <n v="-44.94"/>
  </r>
  <r>
    <n v="8356"/>
    <x v="4137"/>
    <x v="3"/>
    <x v="898"/>
    <d v="2014-05-09T00:00:00"/>
    <s v="Standard Class"/>
    <x v="635"/>
    <s v="Bill Overfelt"/>
    <x v="1"/>
    <s v="United States"/>
    <s v="Philadelphia"/>
    <x v="9"/>
    <n v="19134"/>
    <x v="3"/>
    <x v="659"/>
    <x v="1"/>
    <x v="13"/>
    <x v="653"/>
    <n v="8"/>
    <n v="2"/>
    <n v="0.2"/>
    <n v="2.8"/>
  </r>
  <r>
    <n v="8357"/>
    <x v="4138"/>
    <x v="0"/>
    <x v="370"/>
    <d v="2013-08-31T00:00:00"/>
    <s v="Standard Class"/>
    <x v="190"/>
    <s v="Xylona Preis"/>
    <x v="0"/>
    <s v="United States"/>
    <s v="Athens"/>
    <x v="32"/>
    <n v="30605"/>
    <x v="0"/>
    <x v="1292"/>
    <x v="0"/>
    <x v="5"/>
    <x v="1269"/>
    <n v="186.54"/>
    <n v="3"/>
    <n v="0"/>
    <n v="41.038800000000002"/>
  </r>
  <r>
    <n v="8358"/>
    <x v="4139"/>
    <x v="2"/>
    <x v="909"/>
    <d v="2011-04-18T00:00:00"/>
    <s v="Standard Class"/>
    <x v="514"/>
    <s v="Michelle Moray"/>
    <x v="0"/>
    <s v="United States"/>
    <s v="Great Falls"/>
    <x v="37"/>
    <n v="59405"/>
    <x v="1"/>
    <x v="253"/>
    <x v="1"/>
    <x v="4"/>
    <x v="251"/>
    <n v="87.08"/>
    <n v="7"/>
    <n v="0"/>
    <n v="24.382400000000001"/>
  </r>
  <r>
    <n v="8359"/>
    <x v="4139"/>
    <x v="2"/>
    <x v="909"/>
    <d v="2011-04-18T00:00:00"/>
    <s v="Standard Class"/>
    <x v="514"/>
    <s v="Michelle Moray"/>
    <x v="0"/>
    <s v="United States"/>
    <s v="Great Falls"/>
    <x v="37"/>
    <n v="59405"/>
    <x v="1"/>
    <x v="506"/>
    <x v="2"/>
    <x v="7"/>
    <x v="501"/>
    <n v="105.584"/>
    <n v="2"/>
    <n v="0.2"/>
    <n v="9.2386000000000053"/>
  </r>
  <r>
    <n v="8360"/>
    <x v="4139"/>
    <x v="2"/>
    <x v="909"/>
    <d v="2011-04-18T00:00:00"/>
    <s v="Standard Class"/>
    <x v="514"/>
    <s v="Michelle Moray"/>
    <x v="0"/>
    <s v="United States"/>
    <s v="Great Falls"/>
    <x v="37"/>
    <n v="59405"/>
    <x v="1"/>
    <x v="1519"/>
    <x v="2"/>
    <x v="11"/>
    <x v="1497"/>
    <n v="217.44"/>
    <n v="6"/>
    <n v="0"/>
    <n v="91.32480000000001"/>
  </r>
  <r>
    <n v="8361"/>
    <x v="4140"/>
    <x v="3"/>
    <x v="460"/>
    <d v="2014-01-05T00:00:00"/>
    <s v="Second Class"/>
    <x v="772"/>
    <s v="Trudy Schmidt"/>
    <x v="0"/>
    <s v="United States"/>
    <s v="El Paso"/>
    <x v="5"/>
    <n v="79907"/>
    <x v="2"/>
    <x v="1041"/>
    <x v="1"/>
    <x v="6"/>
    <x v="1021"/>
    <n v="31.744"/>
    <n v="2"/>
    <n v="0.2"/>
    <n v="3.9679999999999964"/>
  </r>
  <r>
    <n v="8362"/>
    <x v="4140"/>
    <x v="3"/>
    <x v="460"/>
    <d v="2014-01-05T00:00:00"/>
    <s v="Second Class"/>
    <x v="772"/>
    <s v="Trudy Schmidt"/>
    <x v="0"/>
    <s v="United States"/>
    <s v="El Paso"/>
    <x v="5"/>
    <n v="79907"/>
    <x v="2"/>
    <x v="1825"/>
    <x v="1"/>
    <x v="9"/>
    <x v="1804"/>
    <n v="5.4319999999999986"/>
    <n v="2"/>
    <n v="0.8"/>
    <n v="-13.580000000000002"/>
  </r>
  <r>
    <n v="8363"/>
    <x v="4140"/>
    <x v="3"/>
    <x v="460"/>
    <d v="2014-01-05T00:00:00"/>
    <s v="Second Class"/>
    <x v="772"/>
    <s v="Trudy Schmidt"/>
    <x v="0"/>
    <s v="United States"/>
    <s v="El Paso"/>
    <x v="5"/>
    <n v="79907"/>
    <x v="2"/>
    <x v="971"/>
    <x v="0"/>
    <x v="3"/>
    <x v="956"/>
    <n v="913.43000000000006"/>
    <n v="5"/>
    <n v="0.3"/>
    <n v="-169.63700000000009"/>
  </r>
  <r>
    <n v="8364"/>
    <x v="4140"/>
    <x v="3"/>
    <x v="460"/>
    <d v="2014-01-05T00:00:00"/>
    <s v="Second Class"/>
    <x v="772"/>
    <s v="Trudy Schmidt"/>
    <x v="0"/>
    <s v="United States"/>
    <s v="El Paso"/>
    <x v="5"/>
    <n v="79907"/>
    <x v="2"/>
    <x v="1449"/>
    <x v="1"/>
    <x v="4"/>
    <x v="1427"/>
    <n v="372.14400000000001"/>
    <n v="3"/>
    <n v="0.2"/>
    <n v="27.910800000000009"/>
  </r>
  <r>
    <n v="8365"/>
    <x v="4141"/>
    <x v="3"/>
    <x v="1045"/>
    <d v="2014-05-03T00:00:00"/>
    <s v="Standard Class"/>
    <x v="538"/>
    <s v="Janet Lee"/>
    <x v="0"/>
    <s v="United States"/>
    <s v="Kissimmee"/>
    <x v="2"/>
    <n v="34741"/>
    <x v="0"/>
    <x v="1147"/>
    <x v="2"/>
    <x v="7"/>
    <x v="1126"/>
    <n v="751.98400000000004"/>
    <n v="2"/>
    <n v="0.2"/>
    <n v="84.598199999999878"/>
  </r>
  <r>
    <n v="8366"/>
    <x v="4142"/>
    <x v="3"/>
    <x v="289"/>
    <d v="2014-02-03T00:00:00"/>
    <s v="First Class"/>
    <x v="449"/>
    <s v="Sam Zeldin"/>
    <x v="2"/>
    <s v="United States"/>
    <s v="Seattle"/>
    <x v="4"/>
    <n v="98105"/>
    <x v="1"/>
    <x v="7"/>
    <x v="2"/>
    <x v="7"/>
    <x v="7"/>
    <n v="604.76800000000003"/>
    <n v="4"/>
    <n v="0.2"/>
    <n v="60.476800000000026"/>
  </r>
  <r>
    <n v="8367"/>
    <x v="4143"/>
    <x v="2"/>
    <x v="557"/>
    <d v="2011-09-12T00:00:00"/>
    <s v="Second Class"/>
    <x v="756"/>
    <s v="Lisa Ryan"/>
    <x v="1"/>
    <s v="United States"/>
    <s v="Santa Clara"/>
    <x v="1"/>
    <n v="95051"/>
    <x v="1"/>
    <x v="1839"/>
    <x v="1"/>
    <x v="14"/>
    <x v="1818"/>
    <n v="27.36"/>
    <n v="4"/>
    <n v="0"/>
    <n v="7.3872"/>
  </r>
  <r>
    <n v="8368"/>
    <x v="4143"/>
    <x v="2"/>
    <x v="557"/>
    <d v="2011-09-12T00:00:00"/>
    <s v="Second Class"/>
    <x v="756"/>
    <s v="Lisa Ryan"/>
    <x v="1"/>
    <s v="United States"/>
    <s v="Santa Clara"/>
    <x v="1"/>
    <n v="95051"/>
    <x v="1"/>
    <x v="1536"/>
    <x v="1"/>
    <x v="10"/>
    <x v="1515"/>
    <n v="20.56"/>
    <n v="2"/>
    <n v="0"/>
    <n v="9.663199999999998"/>
  </r>
  <r>
    <n v="8369"/>
    <x v="4143"/>
    <x v="2"/>
    <x v="557"/>
    <d v="2011-09-12T00:00:00"/>
    <s v="Second Class"/>
    <x v="756"/>
    <s v="Lisa Ryan"/>
    <x v="1"/>
    <s v="United States"/>
    <s v="Santa Clara"/>
    <x v="1"/>
    <n v="95051"/>
    <x v="1"/>
    <x v="1786"/>
    <x v="1"/>
    <x v="8"/>
    <x v="1767"/>
    <n v="83.920000000000016"/>
    <n v="5"/>
    <n v="0.2"/>
    <n v="31.47"/>
  </r>
  <r>
    <n v="8370"/>
    <x v="4144"/>
    <x v="0"/>
    <x v="725"/>
    <d v="2013-06-17T00:00:00"/>
    <s v="Standard Class"/>
    <x v="277"/>
    <s v="Seth Vernon"/>
    <x v="0"/>
    <s v="United States"/>
    <s v="Los Angeles"/>
    <x v="1"/>
    <n v="90049"/>
    <x v="1"/>
    <x v="215"/>
    <x v="0"/>
    <x v="3"/>
    <x v="214"/>
    <n v="902.71199999999999"/>
    <n v="3"/>
    <n v="0.2"/>
    <n v="33.851700000000051"/>
  </r>
  <r>
    <n v="8371"/>
    <x v="4145"/>
    <x v="0"/>
    <x v="508"/>
    <d v="2013-10-22T00:00:00"/>
    <s v="Standard Class"/>
    <x v="450"/>
    <s v="Michael Granlund"/>
    <x v="2"/>
    <s v="United States"/>
    <s v="Fresno"/>
    <x v="1"/>
    <n v="93727"/>
    <x v="1"/>
    <x v="1638"/>
    <x v="0"/>
    <x v="0"/>
    <x v="1619"/>
    <n v="120.666"/>
    <n v="2"/>
    <n v="0.15"/>
    <n v="21.293999999999993"/>
  </r>
  <r>
    <n v="8372"/>
    <x v="4146"/>
    <x v="2"/>
    <x v="422"/>
    <d v="2011-12-30T00:00:00"/>
    <s v="First Class"/>
    <x v="720"/>
    <s v="Nathan Cano"/>
    <x v="0"/>
    <s v="United States"/>
    <s v="Fort Worth"/>
    <x v="5"/>
    <n v="76106"/>
    <x v="2"/>
    <x v="444"/>
    <x v="1"/>
    <x v="8"/>
    <x v="439"/>
    <n v="4.9839999999999991"/>
    <n v="1"/>
    <n v="0.8"/>
    <n v="-8.472800000000003"/>
  </r>
  <r>
    <n v="8373"/>
    <x v="4147"/>
    <x v="0"/>
    <x v="390"/>
    <d v="2013-12-02T00:00:00"/>
    <s v="Standard Class"/>
    <x v="649"/>
    <s v="Steve Carroll"/>
    <x v="2"/>
    <s v="United States"/>
    <s v="Seattle"/>
    <x v="4"/>
    <n v="98105"/>
    <x v="1"/>
    <x v="905"/>
    <x v="0"/>
    <x v="5"/>
    <x v="888"/>
    <n v="82.26"/>
    <n v="3"/>
    <n v="0"/>
    <n v="33.726600000000005"/>
  </r>
  <r>
    <n v="8374"/>
    <x v="4148"/>
    <x v="0"/>
    <x v="338"/>
    <d v="2013-11-14T00:00:00"/>
    <s v="First Class"/>
    <x v="197"/>
    <s v="Rose O'Brian"/>
    <x v="0"/>
    <s v="United States"/>
    <s v="San Francisco"/>
    <x v="1"/>
    <n v="94110"/>
    <x v="1"/>
    <x v="1069"/>
    <x v="1"/>
    <x v="4"/>
    <x v="1049"/>
    <n v="29.74"/>
    <n v="1"/>
    <n v="0"/>
    <n v="4.4610000000000021"/>
  </r>
  <r>
    <n v="8375"/>
    <x v="4149"/>
    <x v="1"/>
    <x v="956"/>
    <d v="2012-01-10T00:00:00"/>
    <s v="Standard Class"/>
    <x v="311"/>
    <s v="James Lanier"/>
    <x v="2"/>
    <s v="United States"/>
    <s v="San Francisco"/>
    <x v="1"/>
    <n v="94110"/>
    <x v="1"/>
    <x v="937"/>
    <x v="1"/>
    <x v="9"/>
    <x v="921"/>
    <n v="87.36"/>
    <n v="6"/>
    <n v="0"/>
    <n v="23.587200000000003"/>
  </r>
  <r>
    <n v="8376"/>
    <x v="4149"/>
    <x v="1"/>
    <x v="956"/>
    <d v="2012-01-10T00:00:00"/>
    <s v="Standard Class"/>
    <x v="311"/>
    <s v="James Lanier"/>
    <x v="2"/>
    <s v="United States"/>
    <s v="San Francisco"/>
    <x v="1"/>
    <n v="94110"/>
    <x v="1"/>
    <x v="673"/>
    <x v="1"/>
    <x v="8"/>
    <x v="667"/>
    <n v="56.16"/>
    <n v="6"/>
    <n v="0.2"/>
    <n v="17.549999999999994"/>
  </r>
  <r>
    <n v="8377"/>
    <x v="4150"/>
    <x v="3"/>
    <x v="708"/>
    <d v="2014-03-28T00:00:00"/>
    <s v="Standard Class"/>
    <x v="463"/>
    <s v="Pauline Webber"/>
    <x v="1"/>
    <s v="United States"/>
    <s v="Pompano Beach"/>
    <x v="2"/>
    <n v="33068"/>
    <x v="0"/>
    <x v="1429"/>
    <x v="1"/>
    <x v="9"/>
    <x v="1408"/>
    <n v="64.384"/>
    <n v="1"/>
    <n v="0.2"/>
    <n v="8.0479999999999983"/>
  </r>
  <r>
    <n v="8378"/>
    <x v="4151"/>
    <x v="1"/>
    <x v="768"/>
    <d v="2012-11-18T00:00:00"/>
    <s v="Standard Class"/>
    <x v="751"/>
    <s v="Monica Federle"/>
    <x v="1"/>
    <s v="United States"/>
    <s v="Houston"/>
    <x v="5"/>
    <n v="77095"/>
    <x v="2"/>
    <x v="871"/>
    <x v="1"/>
    <x v="4"/>
    <x v="856"/>
    <n v="64.784000000000006"/>
    <n v="1"/>
    <n v="0.2"/>
    <n v="-14.576399999999996"/>
  </r>
  <r>
    <n v="8379"/>
    <x v="4151"/>
    <x v="1"/>
    <x v="768"/>
    <d v="2012-11-18T00:00:00"/>
    <s v="Standard Class"/>
    <x v="751"/>
    <s v="Monica Federle"/>
    <x v="1"/>
    <s v="United States"/>
    <s v="Houston"/>
    <x v="5"/>
    <n v="77095"/>
    <x v="2"/>
    <x v="219"/>
    <x v="1"/>
    <x v="10"/>
    <x v="218"/>
    <n v="15.552000000000003"/>
    <n v="3"/>
    <n v="0.2"/>
    <n v="5.6375999999999999"/>
  </r>
  <r>
    <n v="8380"/>
    <x v="4151"/>
    <x v="1"/>
    <x v="768"/>
    <d v="2012-11-18T00:00:00"/>
    <s v="Standard Class"/>
    <x v="751"/>
    <s v="Monica Federle"/>
    <x v="1"/>
    <s v="United States"/>
    <s v="Houston"/>
    <x v="5"/>
    <n v="77095"/>
    <x v="2"/>
    <x v="889"/>
    <x v="1"/>
    <x v="12"/>
    <x v="873"/>
    <n v="223.88799999999998"/>
    <n v="7"/>
    <n v="0.2"/>
    <n v="69.964999999999975"/>
  </r>
  <r>
    <n v="8381"/>
    <x v="4152"/>
    <x v="2"/>
    <x v="340"/>
    <d v="2011-09-14T00:00:00"/>
    <s v="Second Class"/>
    <x v="417"/>
    <s v="Chris Cortes"/>
    <x v="0"/>
    <s v="United States"/>
    <s v="Chicago"/>
    <x v="10"/>
    <n v="60653"/>
    <x v="2"/>
    <x v="702"/>
    <x v="1"/>
    <x v="10"/>
    <x v="695"/>
    <n v="10.896000000000001"/>
    <n v="3"/>
    <n v="0.2"/>
    <n v="3.4049999999999994"/>
  </r>
  <r>
    <n v="8382"/>
    <x v="4153"/>
    <x v="0"/>
    <x v="716"/>
    <d v="2013-03-20T00:00:00"/>
    <s v="Second Class"/>
    <x v="663"/>
    <s v="Anna Chung"/>
    <x v="0"/>
    <s v="United States"/>
    <s v="San Francisco"/>
    <x v="1"/>
    <n v="94109"/>
    <x v="1"/>
    <x v="509"/>
    <x v="2"/>
    <x v="7"/>
    <x v="504"/>
    <n v="84.784000000000006"/>
    <n v="2"/>
    <n v="0.2"/>
    <n v="-20.136200000000006"/>
  </r>
  <r>
    <n v="8383"/>
    <x v="4154"/>
    <x v="0"/>
    <x v="597"/>
    <d v="2013-02-15T00:00:00"/>
    <s v="Standard Class"/>
    <x v="775"/>
    <s v="Mark Haberlin"/>
    <x v="1"/>
    <s v="United States"/>
    <s v="Houston"/>
    <x v="5"/>
    <n v="77036"/>
    <x v="2"/>
    <x v="866"/>
    <x v="0"/>
    <x v="1"/>
    <x v="851"/>
    <n v="241.49999999999997"/>
    <n v="4"/>
    <n v="0.3"/>
    <n v="0"/>
  </r>
  <r>
    <n v="8384"/>
    <x v="4155"/>
    <x v="0"/>
    <x v="491"/>
    <d v="2013-11-29T00:00:00"/>
    <s v="First Class"/>
    <x v="522"/>
    <s v="Cynthia Delaney"/>
    <x v="2"/>
    <s v="United States"/>
    <s v="Shelton"/>
    <x v="29"/>
    <n v="6484"/>
    <x v="3"/>
    <x v="808"/>
    <x v="2"/>
    <x v="11"/>
    <x v="798"/>
    <n v="59.97"/>
    <n v="3"/>
    <n v="0"/>
    <n v="14.992499999999996"/>
  </r>
  <r>
    <n v="8385"/>
    <x v="4155"/>
    <x v="0"/>
    <x v="491"/>
    <d v="2013-11-29T00:00:00"/>
    <s v="First Class"/>
    <x v="522"/>
    <s v="Cynthia Delaney"/>
    <x v="2"/>
    <s v="United States"/>
    <s v="Shelton"/>
    <x v="29"/>
    <n v="6484"/>
    <x v="3"/>
    <x v="1283"/>
    <x v="1"/>
    <x v="10"/>
    <x v="1259"/>
    <n v="13.36"/>
    <n v="2"/>
    <n v="0"/>
    <n v="6.4127999999999998"/>
  </r>
  <r>
    <n v="8386"/>
    <x v="4156"/>
    <x v="3"/>
    <x v="507"/>
    <d v="2014-09-09T00:00:00"/>
    <s v="Standard Class"/>
    <x v="51"/>
    <s v="Cynthia Voltz"/>
    <x v="1"/>
    <s v="United States"/>
    <s v="Oakland"/>
    <x v="1"/>
    <n v="94601"/>
    <x v="1"/>
    <x v="1181"/>
    <x v="1"/>
    <x v="8"/>
    <x v="1158"/>
    <n v="11.808"/>
    <n v="3"/>
    <n v="0.2"/>
    <n v="4.1327999999999996"/>
  </r>
  <r>
    <n v="8387"/>
    <x v="4157"/>
    <x v="1"/>
    <x v="71"/>
    <d v="2012-06-03T00:00:00"/>
    <s v="Standard Class"/>
    <x v="577"/>
    <s v="Trudy Brown"/>
    <x v="0"/>
    <s v="United States"/>
    <s v="Manchester"/>
    <x v="29"/>
    <n v="6040"/>
    <x v="3"/>
    <x v="720"/>
    <x v="1"/>
    <x v="4"/>
    <x v="712"/>
    <n v="16.239999999999998"/>
    <n v="1"/>
    <n v="0"/>
    <n v="2.4359999999999999"/>
  </r>
  <r>
    <n v="8388"/>
    <x v="4157"/>
    <x v="1"/>
    <x v="71"/>
    <d v="2012-06-03T00:00:00"/>
    <s v="Standard Class"/>
    <x v="577"/>
    <s v="Trudy Brown"/>
    <x v="0"/>
    <s v="United States"/>
    <s v="Manchester"/>
    <x v="29"/>
    <n v="6040"/>
    <x v="3"/>
    <x v="177"/>
    <x v="1"/>
    <x v="4"/>
    <x v="176"/>
    <n v="77.55"/>
    <n v="5"/>
    <n v="0"/>
    <n v="21.714000000000002"/>
  </r>
  <r>
    <n v="8389"/>
    <x v="4158"/>
    <x v="2"/>
    <x v="301"/>
    <d v="2011-11-05T00:00:00"/>
    <s v="Standard Class"/>
    <x v="375"/>
    <s v="Deirdre Greer"/>
    <x v="1"/>
    <s v="United States"/>
    <s v="Orange"/>
    <x v="30"/>
    <n v="7050"/>
    <x v="3"/>
    <x v="513"/>
    <x v="1"/>
    <x v="9"/>
    <x v="508"/>
    <n v="76.12"/>
    <n v="2"/>
    <n v="0"/>
    <n v="22.074799999999996"/>
  </r>
  <r>
    <n v="8390"/>
    <x v="4159"/>
    <x v="0"/>
    <x v="797"/>
    <d v="2013-12-31T00:00:00"/>
    <s v="First Class"/>
    <x v="279"/>
    <s v="Ross DeVincentis"/>
    <x v="2"/>
    <s v="United States"/>
    <s v="Akron"/>
    <x v="24"/>
    <n v="44312"/>
    <x v="3"/>
    <x v="110"/>
    <x v="1"/>
    <x v="13"/>
    <x v="110"/>
    <n v="17.184000000000001"/>
    <n v="6"/>
    <n v="0.2"/>
    <n v="6.2291999999999996"/>
  </r>
  <r>
    <n v="8391"/>
    <x v="4160"/>
    <x v="3"/>
    <x v="769"/>
    <d v="2014-12-07T00:00:00"/>
    <s v="First Class"/>
    <x v="294"/>
    <s v="Chris Selesnick"/>
    <x v="1"/>
    <s v="United States"/>
    <s v="Los Angeles"/>
    <x v="1"/>
    <n v="90032"/>
    <x v="1"/>
    <x v="1017"/>
    <x v="1"/>
    <x v="10"/>
    <x v="999"/>
    <n v="11.76"/>
    <n v="2"/>
    <n v="0"/>
    <n v="5.7623999999999995"/>
  </r>
  <r>
    <n v="8392"/>
    <x v="4161"/>
    <x v="3"/>
    <x v="331"/>
    <d v="2014-12-31T00:00:00"/>
    <s v="Standard Class"/>
    <x v="674"/>
    <s v="Julia Barnett"/>
    <x v="2"/>
    <s v="United States"/>
    <s v="Danbury"/>
    <x v="29"/>
    <n v="6810"/>
    <x v="3"/>
    <x v="1001"/>
    <x v="0"/>
    <x v="5"/>
    <x v="984"/>
    <n v="27.46"/>
    <n v="2"/>
    <n v="0"/>
    <n v="9.8856000000000002"/>
  </r>
  <r>
    <n v="8393"/>
    <x v="4162"/>
    <x v="0"/>
    <x v="49"/>
    <d v="2013-12-07T00:00:00"/>
    <s v="Second Class"/>
    <x v="412"/>
    <s v="Eva Jacobs"/>
    <x v="0"/>
    <s v="United States"/>
    <s v="Franklin"/>
    <x v="31"/>
    <n v="2038"/>
    <x v="3"/>
    <x v="1676"/>
    <x v="2"/>
    <x v="7"/>
    <x v="1655"/>
    <n v="137.94"/>
    <n v="3"/>
    <n v="0"/>
    <n v="35.864399999999996"/>
  </r>
  <r>
    <n v="8394"/>
    <x v="4162"/>
    <x v="0"/>
    <x v="49"/>
    <d v="2013-12-07T00:00:00"/>
    <s v="Second Class"/>
    <x v="412"/>
    <s v="Eva Jacobs"/>
    <x v="0"/>
    <s v="United States"/>
    <s v="Franklin"/>
    <x v="31"/>
    <n v="2038"/>
    <x v="3"/>
    <x v="1380"/>
    <x v="0"/>
    <x v="5"/>
    <x v="1356"/>
    <n v="111.15"/>
    <n v="5"/>
    <n v="0"/>
    <n v="48.906000000000006"/>
  </r>
  <r>
    <n v="8395"/>
    <x v="4162"/>
    <x v="0"/>
    <x v="49"/>
    <d v="2013-12-07T00:00:00"/>
    <s v="Second Class"/>
    <x v="412"/>
    <s v="Eva Jacobs"/>
    <x v="0"/>
    <s v="United States"/>
    <s v="Franklin"/>
    <x v="31"/>
    <n v="2038"/>
    <x v="3"/>
    <x v="227"/>
    <x v="1"/>
    <x v="9"/>
    <x v="225"/>
    <n v="901.94999999999993"/>
    <n v="3"/>
    <n v="0"/>
    <n v="297.64349999999996"/>
  </r>
  <r>
    <n v="8396"/>
    <x v="4162"/>
    <x v="0"/>
    <x v="49"/>
    <d v="2013-12-07T00:00:00"/>
    <s v="Second Class"/>
    <x v="412"/>
    <s v="Eva Jacobs"/>
    <x v="0"/>
    <s v="United States"/>
    <s v="Franklin"/>
    <x v="31"/>
    <n v="2038"/>
    <x v="3"/>
    <x v="616"/>
    <x v="0"/>
    <x v="3"/>
    <x v="611"/>
    <n v="366.00899999999996"/>
    <n v="3"/>
    <n v="0.3"/>
    <n v="-47.058300000000003"/>
  </r>
  <r>
    <n v="8397"/>
    <x v="4163"/>
    <x v="2"/>
    <x v="479"/>
    <d v="2011-06-30T00:00:00"/>
    <s v="Same Day"/>
    <x v="379"/>
    <s v="Brian DeCherney"/>
    <x v="0"/>
    <s v="United States"/>
    <s v="Wilmington"/>
    <x v="3"/>
    <n v="28403"/>
    <x v="0"/>
    <x v="162"/>
    <x v="1"/>
    <x v="10"/>
    <x v="161"/>
    <n v="310.68799999999999"/>
    <n v="7"/>
    <n v="0.2"/>
    <n v="108.74079999999998"/>
  </r>
  <r>
    <n v="8398"/>
    <x v="4164"/>
    <x v="2"/>
    <x v="1010"/>
    <d v="2011-09-04T00:00:00"/>
    <s v="First Class"/>
    <x v="280"/>
    <s v="Mathew Reese"/>
    <x v="2"/>
    <s v="United States"/>
    <s v="Houston"/>
    <x v="5"/>
    <n v="77095"/>
    <x v="2"/>
    <x v="1736"/>
    <x v="1"/>
    <x v="8"/>
    <x v="1716"/>
    <n v="7.6799999999999979"/>
    <n v="5"/>
    <n v="0.8"/>
    <n v="-11.52"/>
  </r>
  <r>
    <n v="8399"/>
    <x v="4165"/>
    <x v="3"/>
    <x v="808"/>
    <d v="2014-11-08T00:00:00"/>
    <s v="Second Class"/>
    <x v="676"/>
    <s v="Sharelle Roach"/>
    <x v="2"/>
    <s v="United States"/>
    <s v="Springfield"/>
    <x v="24"/>
    <n v="45503"/>
    <x v="3"/>
    <x v="913"/>
    <x v="0"/>
    <x v="1"/>
    <x v="896"/>
    <n v="155.37199999999999"/>
    <n v="2"/>
    <n v="0.3"/>
    <n v="-35.513599999999997"/>
  </r>
  <r>
    <n v="8400"/>
    <x v="4166"/>
    <x v="1"/>
    <x v="657"/>
    <d v="2012-04-18T00:00:00"/>
    <s v="Standard Class"/>
    <x v="513"/>
    <s v="Thea Hendricks"/>
    <x v="0"/>
    <s v="United States"/>
    <s v="Glendale"/>
    <x v="16"/>
    <n v="85301"/>
    <x v="1"/>
    <x v="1031"/>
    <x v="1"/>
    <x v="4"/>
    <x v="1013"/>
    <n v="10.744"/>
    <n v="1"/>
    <n v="0.2"/>
    <n v="0.80579999999999963"/>
  </r>
  <r>
    <n v="8401"/>
    <x v="4167"/>
    <x v="1"/>
    <x v="901"/>
    <d v="2012-12-09T00:00:00"/>
    <s v="Second Class"/>
    <x v="631"/>
    <s v="Brian Derr"/>
    <x v="0"/>
    <s v="United States"/>
    <s v="New York City"/>
    <x v="15"/>
    <n v="10009"/>
    <x v="3"/>
    <x v="920"/>
    <x v="1"/>
    <x v="8"/>
    <x v="903"/>
    <n v="232.40000000000003"/>
    <n v="5"/>
    <n v="0.2"/>
    <n v="78.434999999999988"/>
  </r>
  <r>
    <n v="8402"/>
    <x v="4167"/>
    <x v="1"/>
    <x v="901"/>
    <d v="2012-12-09T00:00:00"/>
    <s v="Second Class"/>
    <x v="631"/>
    <s v="Brian Derr"/>
    <x v="0"/>
    <s v="United States"/>
    <s v="New York City"/>
    <x v="15"/>
    <n v="10009"/>
    <x v="3"/>
    <x v="1534"/>
    <x v="0"/>
    <x v="1"/>
    <x v="1513"/>
    <n v="164.64599999999999"/>
    <n v="3"/>
    <n v="0.1"/>
    <n v="12.805799999999994"/>
  </r>
  <r>
    <n v="8403"/>
    <x v="4167"/>
    <x v="1"/>
    <x v="901"/>
    <d v="2012-12-09T00:00:00"/>
    <s v="Second Class"/>
    <x v="631"/>
    <s v="Brian Derr"/>
    <x v="0"/>
    <s v="United States"/>
    <s v="New York City"/>
    <x v="15"/>
    <n v="10009"/>
    <x v="3"/>
    <x v="752"/>
    <x v="1"/>
    <x v="10"/>
    <x v="743"/>
    <n v="22.68"/>
    <n v="2"/>
    <n v="0"/>
    <n v="11.113199999999999"/>
  </r>
  <r>
    <n v="8404"/>
    <x v="4168"/>
    <x v="0"/>
    <x v="854"/>
    <d v="2013-02-07T00:00:00"/>
    <s v="Standard Class"/>
    <x v="416"/>
    <s v="Suzanne McNair"/>
    <x v="1"/>
    <s v="United States"/>
    <s v="Los Angeles"/>
    <x v="1"/>
    <n v="90036"/>
    <x v="1"/>
    <x v="145"/>
    <x v="1"/>
    <x v="10"/>
    <x v="145"/>
    <n v="105.52"/>
    <n v="4"/>
    <n v="0"/>
    <n v="48.539199999999994"/>
  </r>
  <r>
    <n v="8405"/>
    <x v="4169"/>
    <x v="3"/>
    <x v="141"/>
    <d v="2014-07-13T00:00:00"/>
    <s v="Standard Class"/>
    <x v="785"/>
    <s v="Harold Engle"/>
    <x v="1"/>
    <s v="United States"/>
    <s v="Newark"/>
    <x v="13"/>
    <n v="19711"/>
    <x v="3"/>
    <x v="1478"/>
    <x v="0"/>
    <x v="5"/>
    <x v="1456"/>
    <n v="83.92"/>
    <n v="4"/>
    <n v="0"/>
    <n v="5.8743999999999943"/>
  </r>
  <r>
    <n v="8406"/>
    <x v="4169"/>
    <x v="3"/>
    <x v="141"/>
    <d v="2014-07-13T00:00:00"/>
    <s v="Standard Class"/>
    <x v="785"/>
    <s v="Harold Engle"/>
    <x v="1"/>
    <s v="United States"/>
    <s v="Newark"/>
    <x v="13"/>
    <n v="19711"/>
    <x v="3"/>
    <x v="721"/>
    <x v="2"/>
    <x v="11"/>
    <x v="713"/>
    <n v="141.9"/>
    <n v="5"/>
    <n v="0"/>
    <n v="58.179000000000002"/>
  </r>
  <r>
    <n v="8407"/>
    <x v="4169"/>
    <x v="3"/>
    <x v="141"/>
    <d v="2014-07-13T00:00:00"/>
    <s v="Standard Class"/>
    <x v="785"/>
    <s v="Harold Engle"/>
    <x v="1"/>
    <s v="United States"/>
    <s v="Newark"/>
    <x v="13"/>
    <n v="19711"/>
    <x v="3"/>
    <x v="1801"/>
    <x v="0"/>
    <x v="5"/>
    <x v="1782"/>
    <n v="39.979999999999997"/>
    <n v="2"/>
    <n v="0"/>
    <n v="9.1953999999999994"/>
  </r>
  <r>
    <n v="8408"/>
    <x v="4169"/>
    <x v="3"/>
    <x v="141"/>
    <d v="2014-07-13T00:00:00"/>
    <s v="Standard Class"/>
    <x v="785"/>
    <s v="Harold Engle"/>
    <x v="1"/>
    <s v="United States"/>
    <s v="Newark"/>
    <x v="13"/>
    <n v="19711"/>
    <x v="3"/>
    <x v="1024"/>
    <x v="1"/>
    <x v="6"/>
    <x v="1006"/>
    <n v="28.91"/>
    <n v="7"/>
    <n v="0"/>
    <n v="8.6729999999999983"/>
  </r>
  <r>
    <n v="8409"/>
    <x v="4169"/>
    <x v="3"/>
    <x v="141"/>
    <d v="2014-07-13T00:00:00"/>
    <s v="Standard Class"/>
    <x v="785"/>
    <s v="Harold Engle"/>
    <x v="1"/>
    <s v="United States"/>
    <s v="Newark"/>
    <x v="13"/>
    <n v="19711"/>
    <x v="3"/>
    <x v="1753"/>
    <x v="1"/>
    <x v="6"/>
    <x v="1734"/>
    <n v="174.95000000000002"/>
    <n v="5"/>
    <n v="0"/>
    <n v="45.487000000000002"/>
  </r>
  <r>
    <n v="8410"/>
    <x v="4170"/>
    <x v="1"/>
    <x v="555"/>
    <d v="2012-12-17T00:00:00"/>
    <s v="Standard Class"/>
    <x v="82"/>
    <s v="Jim Kriz"/>
    <x v="2"/>
    <s v="United States"/>
    <s v="San Bernardino"/>
    <x v="1"/>
    <n v="92404"/>
    <x v="1"/>
    <x v="655"/>
    <x v="1"/>
    <x v="8"/>
    <x v="649"/>
    <n v="110.52800000000001"/>
    <n v="4"/>
    <n v="0.2"/>
    <n v="38.684799999999996"/>
  </r>
  <r>
    <n v="8411"/>
    <x v="4171"/>
    <x v="0"/>
    <x v="625"/>
    <d v="2013-11-16T00:00:00"/>
    <s v="Same Day"/>
    <x v="21"/>
    <s v="Odella Nelson"/>
    <x v="1"/>
    <s v="United States"/>
    <s v="Burlington"/>
    <x v="3"/>
    <n v="27217"/>
    <x v="0"/>
    <x v="114"/>
    <x v="0"/>
    <x v="3"/>
    <x v="114"/>
    <n v="630.024"/>
    <n v="4"/>
    <n v="0.4"/>
    <n v="-199.50760000000008"/>
  </r>
  <r>
    <n v="8412"/>
    <x v="4172"/>
    <x v="0"/>
    <x v="195"/>
    <d v="2013-05-13T00:00:00"/>
    <s v="Second Class"/>
    <x v="513"/>
    <s v="Thea Hendricks"/>
    <x v="0"/>
    <s v="United States"/>
    <s v="Salem"/>
    <x v="17"/>
    <n v="24153"/>
    <x v="0"/>
    <x v="181"/>
    <x v="1"/>
    <x v="6"/>
    <x v="180"/>
    <n v="27.86"/>
    <n v="7"/>
    <n v="0"/>
    <n v="9.1937999999999978"/>
  </r>
  <r>
    <n v="8413"/>
    <x v="4173"/>
    <x v="3"/>
    <x v="434"/>
    <d v="2014-03-15T00:00:00"/>
    <s v="Standard Class"/>
    <x v="198"/>
    <s v="Maribeth Dona"/>
    <x v="0"/>
    <s v="United States"/>
    <s v="Dallas"/>
    <x v="5"/>
    <n v="75217"/>
    <x v="2"/>
    <x v="601"/>
    <x v="0"/>
    <x v="3"/>
    <x v="596"/>
    <n v="933.40800000000002"/>
    <n v="4"/>
    <n v="0.3"/>
    <n v="-173.34719999999999"/>
  </r>
  <r>
    <n v="8414"/>
    <x v="4174"/>
    <x v="0"/>
    <x v="907"/>
    <d v="2013-12-22T00:00:00"/>
    <s v="Standard Class"/>
    <x v="340"/>
    <s v="Adam Hart"/>
    <x v="1"/>
    <s v="United States"/>
    <s v="Arlington"/>
    <x v="5"/>
    <n v="76017"/>
    <x v="2"/>
    <x v="1193"/>
    <x v="1"/>
    <x v="10"/>
    <x v="1169"/>
    <n v="51.840000000000011"/>
    <n v="10"/>
    <n v="0.2"/>
    <n v="18.143999999999998"/>
  </r>
  <r>
    <n v="8415"/>
    <x v="4174"/>
    <x v="0"/>
    <x v="907"/>
    <d v="2013-12-22T00:00:00"/>
    <s v="Standard Class"/>
    <x v="340"/>
    <s v="Adam Hart"/>
    <x v="1"/>
    <s v="United States"/>
    <s v="Arlington"/>
    <x v="5"/>
    <n v="76017"/>
    <x v="2"/>
    <x v="1615"/>
    <x v="2"/>
    <x v="11"/>
    <x v="1597"/>
    <n v="165.60000000000002"/>
    <n v="3"/>
    <n v="0.2"/>
    <n v="-6.2100000000000151"/>
  </r>
  <r>
    <n v="8416"/>
    <x v="4175"/>
    <x v="3"/>
    <x v="1191"/>
    <d v="2014-04-13T00:00:00"/>
    <s v="Standard Class"/>
    <x v="529"/>
    <s v="Max Ludwig"/>
    <x v="2"/>
    <s v="United States"/>
    <s v="Marion"/>
    <x v="23"/>
    <n v="52302"/>
    <x v="2"/>
    <x v="258"/>
    <x v="1"/>
    <x v="10"/>
    <x v="33"/>
    <n v="106.32"/>
    <n v="3"/>
    <n v="0"/>
    <n v="49.970399999999991"/>
  </r>
  <r>
    <n v="8417"/>
    <x v="4176"/>
    <x v="3"/>
    <x v="1188"/>
    <d v="2014-05-12T00:00:00"/>
    <s v="First Class"/>
    <x v="697"/>
    <s v="Laurel Beltran"/>
    <x v="2"/>
    <s v="United States"/>
    <s v="Seattle"/>
    <x v="4"/>
    <n v="98105"/>
    <x v="1"/>
    <x v="805"/>
    <x v="1"/>
    <x v="8"/>
    <x v="795"/>
    <n v="147.91999999999999"/>
    <n v="5"/>
    <n v="0.2"/>
    <n v="46.224999999999987"/>
  </r>
  <r>
    <n v="8418"/>
    <x v="4176"/>
    <x v="3"/>
    <x v="1188"/>
    <d v="2014-05-12T00:00:00"/>
    <s v="First Class"/>
    <x v="697"/>
    <s v="Laurel Beltran"/>
    <x v="2"/>
    <s v="United States"/>
    <s v="Seattle"/>
    <x v="4"/>
    <n v="98105"/>
    <x v="1"/>
    <x v="54"/>
    <x v="1"/>
    <x v="4"/>
    <x v="54"/>
    <n v="104.28"/>
    <n v="3"/>
    <n v="0"/>
    <n v="26.069999999999993"/>
  </r>
  <r>
    <n v="8419"/>
    <x v="4176"/>
    <x v="3"/>
    <x v="1188"/>
    <d v="2014-05-12T00:00:00"/>
    <s v="First Class"/>
    <x v="697"/>
    <s v="Laurel Beltran"/>
    <x v="2"/>
    <s v="United States"/>
    <s v="Seattle"/>
    <x v="4"/>
    <n v="98105"/>
    <x v="1"/>
    <x v="738"/>
    <x v="0"/>
    <x v="3"/>
    <x v="730"/>
    <n v="286.85000000000002"/>
    <n v="1"/>
    <n v="0"/>
    <n v="63.106999999999999"/>
  </r>
  <r>
    <n v="8420"/>
    <x v="4176"/>
    <x v="3"/>
    <x v="1188"/>
    <d v="2014-05-12T00:00:00"/>
    <s v="First Class"/>
    <x v="697"/>
    <s v="Laurel Beltran"/>
    <x v="2"/>
    <s v="United States"/>
    <s v="Seattle"/>
    <x v="4"/>
    <n v="98105"/>
    <x v="1"/>
    <x v="1764"/>
    <x v="1"/>
    <x v="4"/>
    <x v="1744"/>
    <n v="66.959999999999994"/>
    <n v="4"/>
    <n v="0"/>
    <n v="2.6783999999999963"/>
  </r>
  <r>
    <n v="8421"/>
    <x v="4176"/>
    <x v="3"/>
    <x v="1188"/>
    <d v="2014-05-12T00:00:00"/>
    <s v="First Class"/>
    <x v="697"/>
    <s v="Laurel Beltran"/>
    <x v="2"/>
    <s v="United States"/>
    <s v="Seattle"/>
    <x v="4"/>
    <n v="98105"/>
    <x v="1"/>
    <x v="1336"/>
    <x v="2"/>
    <x v="11"/>
    <x v="1312"/>
    <n v="199.98"/>
    <n v="2"/>
    <n v="0"/>
    <n v="87.991200000000006"/>
  </r>
  <r>
    <n v="8422"/>
    <x v="4177"/>
    <x v="3"/>
    <x v="386"/>
    <d v="2014-10-17T00:00:00"/>
    <s v="Standard Class"/>
    <x v="73"/>
    <s v="Nora Paige"/>
    <x v="0"/>
    <s v="United States"/>
    <s v="Lakewood"/>
    <x v="30"/>
    <n v="8701"/>
    <x v="3"/>
    <x v="46"/>
    <x v="2"/>
    <x v="11"/>
    <x v="46"/>
    <n v="45"/>
    <n v="3"/>
    <n v="0"/>
    <n v="4.9500000000000011"/>
  </r>
  <r>
    <n v="8423"/>
    <x v="4177"/>
    <x v="3"/>
    <x v="386"/>
    <d v="2014-10-17T00:00:00"/>
    <s v="Standard Class"/>
    <x v="73"/>
    <s v="Nora Paige"/>
    <x v="0"/>
    <s v="United States"/>
    <s v="Lakewood"/>
    <x v="30"/>
    <n v="8701"/>
    <x v="3"/>
    <x v="110"/>
    <x v="1"/>
    <x v="13"/>
    <x v="110"/>
    <n v="17.899999999999999"/>
    <n v="5"/>
    <n v="0"/>
    <n v="8.7710000000000008"/>
  </r>
  <r>
    <n v="8424"/>
    <x v="4177"/>
    <x v="3"/>
    <x v="386"/>
    <d v="2014-10-17T00:00:00"/>
    <s v="Standard Class"/>
    <x v="73"/>
    <s v="Nora Paige"/>
    <x v="0"/>
    <s v="United States"/>
    <s v="Lakewood"/>
    <x v="30"/>
    <n v="8701"/>
    <x v="3"/>
    <x v="1653"/>
    <x v="0"/>
    <x v="5"/>
    <x v="1633"/>
    <n v="40.479999999999997"/>
    <n v="2"/>
    <n v="0"/>
    <n v="17.406400000000001"/>
  </r>
  <r>
    <n v="8425"/>
    <x v="4177"/>
    <x v="3"/>
    <x v="386"/>
    <d v="2014-10-17T00:00:00"/>
    <s v="Standard Class"/>
    <x v="73"/>
    <s v="Nora Paige"/>
    <x v="0"/>
    <s v="United States"/>
    <s v="Lakewood"/>
    <x v="30"/>
    <n v="8701"/>
    <x v="3"/>
    <x v="1398"/>
    <x v="0"/>
    <x v="0"/>
    <x v="1376"/>
    <n v="2154.9"/>
    <n v="5"/>
    <n v="0"/>
    <n v="129.29399999999987"/>
  </r>
  <r>
    <n v="8426"/>
    <x v="4178"/>
    <x v="0"/>
    <x v="770"/>
    <d v="2013-08-31T00:00:00"/>
    <s v="First Class"/>
    <x v="494"/>
    <s v="Edward Becker"/>
    <x v="1"/>
    <s v="United States"/>
    <s v="Cincinnati"/>
    <x v="24"/>
    <n v="45231"/>
    <x v="3"/>
    <x v="1736"/>
    <x v="1"/>
    <x v="8"/>
    <x v="1716"/>
    <n v="18.432000000000002"/>
    <n v="8"/>
    <n v="0.7"/>
    <n v="-12.287999999999997"/>
  </r>
  <r>
    <n v="8427"/>
    <x v="4179"/>
    <x v="1"/>
    <x v="653"/>
    <d v="2012-10-07T00:00:00"/>
    <s v="Standard Class"/>
    <x v="261"/>
    <s v="Resi Pölking"/>
    <x v="0"/>
    <s v="United States"/>
    <s v="Thornton"/>
    <x v="22"/>
    <n v="80229"/>
    <x v="1"/>
    <x v="1839"/>
    <x v="1"/>
    <x v="14"/>
    <x v="1818"/>
    <n v="10.944000000000001"/>
    <n v="2"/>
    <n v="0.2"/>
    <n v="0.95759999999999978"/>
  </r>
  <r>
    <n v="8428"/>
    <x v="4180"/>
    <x v="3"/>
    <x v="51"/>
    <d v="2014-11-26T00:00:00"/>
    <s v="First Class"/>
    <x v="419"/>
    <s v="Dan Campbell"/>
    <x v="0"/>
    <s v="United States"/>
    <s v="Roseville"/>
    <x v="12"/>
    <n v="48066"/>
    <x v="2"/>
    <x v="482"/>
    <x v="1"/>
    <x v="14"/>
    <x v="33"/>
    <n v="4.3600000000000003"/>
    <n v="2"/>
    <n v="0"/>
    <n v="0.17439999999999944"/>
  </r>
  <r>
    <n v="8429"/>
    <x v="4181"/>
    <x v="3"/>
    <x v="105"/>
    <d v="2014-11-17T00:00:00"/>
    <s v="Standard Class"/>
    <x v="137"/>
    <s v="Don Jones"/>
    <x v="1"/>
    <s v="United States"/>
    <s v="Tempe"/>
    <x v="16"/>
    <n v="85281"/>
    <x v="1"/>
    <x v="1421"/>
    <x v="2"/>
    <x v="11"/>
    <x v="1400"/>
    <n v="62.352000000000004"/>
    <n v="6"/>
    <n v="0.2"/>
    <n v="-10.911600000000007"/>
  </r>
  <r>
    <n v="8430"/>
    <x v="4182"/>
    <x v="0"/>
    <x v="1054"/>
    <d v="2013-12-22T00:00:00"/>
    <s v="Second Class"/>
    <x v="52"/>
    <s v="Clay Ludtke"/>
    <x v="0"/>
    <s v="United States"/>
    <s v="Reading"/>
    <x v="9"/>
    <n v="19601"/>
    <x v="3"/>
    <x v="1597"/>
    <x v="0"/>
    <x v="5"/>
    <x v="1580"/>
    <n v="303.92"/>
    <n v="5"/>
    <n v="0.2"/>
    <n v="-30.392000000000024"/>
  </r>
  <r>
    <n v="8431"/>
    <x v="4183"/>
    <x v="2"/>
    <x v="809"/>
    <d v="2011-04-05T00:00:00"/>
    <s v="Standard Class"/>
    <x v="396"/>
    <s v="Nat Carroll"/>
    <x v="0"/>
    <s v="United States"/>
    <s v="Apple Valley"/>
    <x v="11"/>
    <n v="55124"/>
    <x v="2"/>
    <x v="557"/>
    <x v="1"/>
    <x v="4"/>
    <x v="551"/>
    <n v="129.30000000000001"/>
    <n v="2"/>
    <n v="0"/>
    <n v="6.4649999999999892"/>
  </r>
  <r>
    <n v="8432"/>
    <x v="4184"/>
    <x v="3"/>
    <x v="1183"/>
    <d v="2014-11-14T00:00:00"/>
    <s v="Standard Class"/>
    <x v="634"/>
    <s v="Kean Nguyen"/>
    <x v="1"/>
    <s v="United States"/>
    <s v="Baltimore"/>
    <x v="39"/>
    <n v="21215"/>
    <x v="3"/>
    <x v="905"/>
    <x v="0"/>
    <x v="5"/>
    <x v="888"/>
    <n v="274.20000000000005"/>
    <n v="10"/>
    <n v="0"/>
    <n v="112.422"/>
  </r>
  <r>
    <n v="8433"/>
    <x v="4185"/>
    <x v="2"/>
    <x v="80"/>
    <d v="2011-09-18T00:00:00"/>
    <s v="Second Class"/>
    <x v="609"/>
    <s v="Scott Cohen"/>
    <x v="1"/>
    <s v="United States"/>
    <s v="Corpus Christi"/>
    <x v="5"/>
    <n v="78415"/>
    <x v="2"/>
    <x v="969"/>
    <x v="1"/>
    <x v="13"/>
    <x v="953"/>
    <n v="6.048"/>
    <n v="4"/>
    <n v="0.2"/>
    <n v="-1.3607999999999998"/>
  </r>
  <r>
    <n v="8434"/>
    <x v="4185"/>
    <x v="2"/>
    <x v="80"/>
    <d v="2011-09-18T00:00:00"/>
    <s v="Second Class"/>
    <x v="609"/>
    <s v="Scott Cohen"/>
    <x v="1"/>
    <s v="United States"/>
    <s v="Corpus Christi"/>
    <x v="5"/>
    <n v="78415"/>
    <x v="2"/>
    <x v="1532"/>
    <x v="1"/>
    <x v="10"/>
    <x v="1511"/>
    <n v="6.8480000000000008"/>
    <n v="2"/>
    <n v="0.2"/>
    <n v="2.1399999999999992"/>
  </r>
  <r>
    <n v="8435"/>
    <x v="4185"/>
    <x v="2"/>
    <x v="80"/>
    <d v="2011-09-18T00:00:00"/>
    <s v="Second Class"/>
    <x v="609"/>
    <s v="Scott Cohen"/>
    <x v="1"/>
    <s v="United States"/>
    <s v="Corpus Christi"/>
    <x v="5"/>
    <n v="78415"/>
    <x v="2"/>
    <x v="1467"/>
    <x v="0"/>
    <x v="5"/>
    <x v="1445"/>
    <n v="9.9600000000000009"/>
    <n v="5"/>
    <n v="0.6"/>
    <n v="-6.7230000000000008"/>
  </r>
  <r>
    <n v="8436"/>
    <x v="4185"/>
    <x v="2"/>
    <x v="80"/>
    <d v="2011-09-18T00:00:00"/>
    <s v="Second Class"/>
    <x v="609"/>
    <s v="Scott Cohen"/>
    <x v="1"/>
    <s v="United States"/>
    <s v="Corpus Christi"/>
    <x v="5"/>
    <n v="78415"/>
    <x v="2"/>
    <x v="94"/>
    <x v="1"/>
    <x v="8"/>
    <x v="94"/>
    <n v="8.5519999999999978"/>
    <n v="2"/>
    <n v="0.8"/>
    <n v="-13.683199999999999"/>
  </r>
  <r>
    <n v="8437"/>
    <x v="4186"/>
    <x v="1"/>
    <x v="1181"/>
    <d v="2012-09-26T00:00:00"/>
    <s v="Standard Class"/>
    <x v="562"/>
    <s v="Anne McFarland"/>
    <x v="0"/>
    <s v="United States"/>
    <s v="Las Vegas"/>
    <x v="33"/>
    <n v="89115"/>
    <x v="1"/>
    <x v="1499"/>
    <x v="1"/>
    <x v="8"/>
    <x v="1478"/>
    <n v="45.584000000000003"/>
    <n v="11"/>
    <n v="0.2"/>
    <n v="16.524199999999997"/>
  </r>
  <r>
    <n v="8438"/>
    <x v="4187"/>
    <x v="1"/>
    <x v="895"/>
    <d v="2012-12-16T00:00:00"/>
    <s v="Standard Class"/>
    <x v="362"/>
    <s v="Ryan Akin"/>
    <x v="0"/>
    <s v="United States"/>
    <s v="Cleveland"/>
    <x v="24"/>
    <n v="44105"/>
    <x v="3"/>
    <x v="1365"/>
    <x v="2"/>
    <x v="11"/>
    <x v="1342"/>
    <n v="25.488"/>
    <n v="2"/>
    <n v="0.2"/>
    <n v="4.4603999999999999"/>
  </r>
  <r>
    <n v="8439"/>
    <x v="4188"/>
    <x v="2"/>
    <x v="1061"/>
    <d v="2011-06-01T00:00:00"/>
    <s v="Standard Class"/>
    <x v="570"/>
    <s v="Magdelene Morse"/>
    <x v="0"/>
    <s v="United States"/>
    <s v="Seattle"/>
    <x v="4"/>
    <n v="98105"/>
    <x v="1"/>
    <x v="1636"/>
    <x v="1"/>
    <x v="8"/>
    <x v="1617"/>
    <n v="136.96"/>
    <n v="4"/>
    <n v="0.2"/>
    <n v="51.359999999999992"/>
  </r>
  <r>
    <n v="8440"/>
    <x v="4189"/>
    <x v="3"/>
    <x v="1192"/>
    <d v="2014-03-18T00:00:00"/>
    <s v="Second Class"/>
    <x v="272"/>
    <s v="Brad Norvell"/>
    <x v="1"/>
    <s v="United States"/>
    <s v="Chicago"/>
    <x v="10"/>
    <n v="60623"/>
    <x v="2"/>
    <x v="1670"/>
    <x v="2"/>
    <x v="7"/>
    <x v="1649"/>
    <n v="49.616000000000007"/>
    <n v="2"/>
    <n v="0.2"/>
    <n v="4.9615999999999989"/>
  </r>
  <r>
    <n v="8441"/>
    <x v="4190"/>
    <x v="0"/>
    <x v="16"/>
    <d v="2013-12-13T00:00:00"/>
    <s v="Second Class"/>
    <x v="674"/>
    <s v="Julia Barnett"/>
    <x v="2"/>
    <s v="United States"/>
    <s v="Columbus"/>
    <x v="24"/>
    <n v="43229"/>
    <x v="3"/>
    <x v="249"/>
    <x v="1"/>
    <x v="10"/>
    <x v="247"/>
    <n v="10.584000000000001"/>
    <n v="3"/>
    <n v="0.2"/>
    <n v="3.4397999999999995"/>
  </r>
  <r>
    <n v="8442"/>
    <x v="4191"/>
    <x v="3"/>
    <x v="636"/>
    <d v="2014-05-11T00:00:00"/>
    <s v="Standard Class"/>
    <x v="140"/>
    <s v="Doug Bickford"/>
    <x v="0"/>
    <s v="United States"/>
    <s v="Tucson"/>
    <x v="16"/>
    <n v="85705"/>
    <x v="1"/>
    <x v="145"/>
    <x v="1"/>
    <x v="10"/>
    <x v="145"/>
    <n v="84.415999999999997"/>
    <n v="4"/>
    <n v="0.2"/>
    <n v="27.435199999999995"/>
  </r>
  <r>
    <n v="8443"/>
    <x v="4192"/>
    <x v="0"/>
    <x v="1193"/>
    <d v="2013-03-11T00:00:00"/>
    <s v="Standard Class"/>
    <x v="674"/>
    <s v="Julia Barnett"/>
    <x v="2"/>
    <s v="United States"/>
    <s v="Philadelphia"/>
    <x v="9"/>
    <n v="19120"/>
    <x v="3"/>
    <x v="907"/>
    <x v="2"/>
    <x v="7"/>
    <x v="890"/>
    <n v="431.94"/>
    <n v="2"/>
    <n v="0.4"/>
    <n v="-71.990000000000009"/>
  </r>
  <r>
    <n v="8444"/>
    <x v="4192"/>
    <x v="0"/>
    <x v="1193"/>
    <d v="2013-03-11T00:00:00"/>
    <s v="Standard Class"/>
    <x v="674"/>
    <s v="Julia Barnett"/>
    <x v="2"/>
    <s v="United States"/>
    <s v="Philadelphia"/>
    <x v="9"/>
    <n v="19120"/>
    <x v="3"/>
    <x v="1282"/>
    <x v="1"/>
    <x v="8"/>
    <x v="1258"/>
    <n v="2.0430000000000001"/>
    <n v="1"/>
    <n v="0.7"/>
    <n v="-1.4981999999999998"/>
  </r>
  <r>
    <n v="8445"/>
    <x v="4192"/>
    <x v="0"/>
    <x v="1193"/>
    <d v="2013-03-11T00:00:00"/>
    <s v="Standard Class"/>
    <x v="674"/>
    <s v="Julia Barnett"/>
    <x v="2"/>
    <s v="United States"/>
    <s v="Philadelphia"/>
    <x v="9"/>
    <n v="19120"/>
    <x v="3"/>
    <x v="529"/>
    <x v="2"/>
    <x v="7"/>
    <x v="524"/>
    <n v="68.238"/>
    <n v="3"/>
    <n v="0.4"/>
    <n v="-12.510300000000008"/>
  </r>
  <r>
    <n v="8446"/>
    <x v="4193"/>
    <x v="3"/>
    <x v="436"/>
    <d v="2014-10-25T00:00:00"/>
    <s v="First Class"/>
    <x v="340"/>
    <s v="Adam Hart"/>
    <x v="1"/>
    <s v="United States"/>
    <s v="Cranston"/>
    <x v="34"/>
    <n v="2920"/>
    <x v="3"/>
    <x v="977"/>
    <x v="0"/>
    <x v="3"/>
    <x v="824"/>
    <n v="240.744"/>
    <n v="4"/>
    <n v="0.3"/>
    <n v="-13.756799999999984"/>
  </r>
  <r>
    <n v="8447"/>
    <x v="4193"/>
    <x v="3"/>
    <x v="436"/>
    <d v="2014-10-25T00:00:00"/>
    <s v="First Class"/>
    <x v="340"/>
    <s v="Adam Hart"/>
    <x v="1"/>
    <s v="United States"/>
    <s v="Cranston"/>
    <x v="34"/>
    <n v="2920"/>
    <x v="3"/>
    <x v="1457"/>
    <x v="0"/>
    <x v="5"/>
    <x v="1434"/>
    <n v="35"/>
    <n v="4"/>
    <n v="0"/>
    <n v="14.700000000000003"/>
  </r>
  <r>
    <n v="8448"/>
    <x v="4193"/>
    <x v="3"/>
    <x v="436"/>
    <d v="2014-10-25T00:00:00"/>
    <s v="First Class"/>
    <x v="340"/>
    <s v="Adam Hart"/>
    <x v="1"/>
    <s v="United States"/>
    <s v="Cranston"/>
    <x v="34"/>
    <n v="2920"/>
    <x v="3"/>
    <x v="1805"/>
    <x v="0"/>
    <x v="5"/>
    <x v="1786"/>
    <n v="210.68"/>
    <n v="2"/>
    <n v="0"/>
    <n v="50.563199999999995"/>
  </r>
  <r>
    <n v="8449"/>
    <x v="4193"/>
    <x v="3"/>
    <x v="436"/>
    <d v="2014-10-25T00:00:00"/>
    <s v="First Class"/>
    <x v="340"/>
    <s v="Adam Hart"/>
    <x v="1"/>
    <s v="United States"/>
    <s v="Cranston"/>
    <x v="34"/>
    <n v="2920"/>
    <x v="3"/>
    <x v="335"/>
    <x v="0"/>
    <x v="3"/>
    <x v="331"/>
    <n v="637.89599999999996"/>
    <n v="3"/>
    <n v="0.3"/>
    <n v="-127.57919999999996"/>
  </r>
  <r>
    <n v="8450"/>
    <x v="4193"/>
    <x v="3"/>
    <x v="436"/>
    <d v="2014-10-25T00:00:00"/>
    <s v="First Class"/>
    <x v="340"/>
    <s v="Adam Hart"/>
    <x v="1"/>
    <s v="United States"/>
    <s v="Cranston"/>
    <x v="34"/>
    <n v="2920"/>
    <x v="3"/>
    <x v="362"/>
    <x v="1"/>
    <x v="10"/>
    <x v="357"/>
    <n v="43.44"/>
    <n v="8"/>
    <n v="0"/>
    <n v="21.285599999999999"/>
  </r>
  <r>
    <n v="8451"/>
    <x v="4193"/>
    <x v="3"/>
    <x v="436"/>
    <d v="2014-10-25T00:00:00"/>
    <s v="First Class"/>
    <x v="340"/>
    <s v="Adam Hart"/>
    <x v="1"/>
    <s v="United States"/>
    <s v="Cranston"/>
    <x v="34"/>
    <n v="2920"/>
    <x v="3"/>
    <x v="1108"/>
    <x v="1"/>
    <x v="9"/>
    <x v="1088"/>
    <n v="2.2200000000000002"/>
    <n v="1"/>
    <n v="0"/>
    <n v="0.66599999999999993"/>
  </r>
  <r>
    <n v="8452"/>
    <x v="4194"/>
    <x v="2"/>
    <x v="582"/>
    <d v="2011-04-30T00:00:00"/>
    <s v="First Class"/>
    <x v="482"/>
    <s v="Arianne Irving"/>
    <x v="0"/>
    <s v="United States"/>
    <s v="San Francisco"/>
    <x v="1"/>
    <n v="94122"/>
    <x v="1"/>
    <x v="1461"/>
    <x v="2"/>
    <x v="7"/>
    <x v="1438"/>
    <n v="1679.96"/>
    <n v="5"/>
    <n v="0.2"/>
    <n v="125.99700000000007"/>
  </r>
  <r>
    <n v="8453"/>
    <x v="4195"/>
    <x v="0"/>
    <x v="724"/>
    <d v="2013-04-24T00:00:00"/>
    <s v="Standard Class"/>
    <x v="764"/>
    <s v="Thea Hudgings"/>
    <x v="1"/>
    <s v="United States"/>
    <s v="Houston"/>
    <x v="5"/>
    <n v="77070"/>
    <x v="2"/>
    <x v="812"/>
    <x v="0"/>
    <x v="1"/>
    <x v="801"/>
    <n v="344.37199999999996"/>
    <n v="4"/>
    <n v="0.3"/>
    <n v="-93.472400000000022"/>
  </r>
  <r>
    <n v="8454"/>
    <x v="4195"/>
    <x v="0"/>
    <x v="724"/>
    <d v="2013-04-24T00:00:00"/>
    <s v="Standard Class"/>
    <x v="764"/>
    <s v="Thea Hudgings"/>
    <x v="1"/>
    <s v="United States"/>
    <s v="Houston"/>
    <x v="5"/>
    <n v="77070"/>
    <x v="2"/>
    <x v="486"/>
    <x v="1"/>
    <x v="4"/>
    <x v="481"/>
    <n v="1554.9360000000001"/>
    <n v="3"/>
    <n v="0.2"/>
    <n v="77.746800000000007"/>
  </r>
  <r>
    <n v="8455"/>
    <x v="4195"/>
    <x v="0"/>
    <x v="724"/>
    <d v="2013-04-24T00:00:00"/>
    <s v="Standard Class"/>
    <x v="764"/>
    <s v="Thea Hudgings"/>
    <x v="1"/>
    <s v="United States"/>
    <s v="Houston"/>
    <x v="5"/>
    <n v="77070"/>
    <x v="2"/>
    <x v="1268"/>
    <x v="0"/>
    <x v="5"/>
    <x v="1243"/>
    <n v="127.88"/>
    <n v="5"/>
    <n v="0.6"/>
    <n v="-67.137"/>
  </r>
  <r>
    <n v="8456"/>
    <x v="4196"/>
    <x v="0"/>
    <x v="730"/>
    <d v="2013-05-30T00:00:00"/>
    <s v="Standard Class"/>
    <x v="531"/>
    <s v="Jim Epp"/>
    <x v="1"/>
    <s v="United States"/>
    <s v="Los Angeles"/>
    <x v="1"/>
    <n v="90049"/>
    <x v="1"/>
    <x v="192"/>
    <x v="2"/>
    <x v="7"/>
    <x v="191"/>
    <n v="222.38400000000001"/>
    <n v="2"/>
    <n v="0.2"/>
    <n v="22.238400000000013"/>
  </r>
  <r>
    <n v="8457"/>
    <x v="4197"/>
    <x v="3"/>
    <x v="39"/>
    <d v="2014-06-03T00:00:00"/>
    <s v="Second Class"/>
    <x v="260"/>
    <s v="Tiffany House"/>
    <x v="1"/>
    <s v="United States"/>
    <s v="Chicago"/>
    <x v="10"/>
    <n v="60653"/>
    <x v="2"/>
    <x v="64"/>
    <x v="0"/>
    <x v="1"/>
    <x v="124"/>
    <n v="106.869"/>
    <n v="3"/>
    <n v="0.3"/>
    <n v="-29.007299999999994"/>
  </r>
  <r>
    <n v="8458"/>
    <x v="4197"/>
    <x v="3"/>
    <x v="39"/>
    <d v="2014-06-03T00:00:00"/>
    <s v="Second Class"/>
    <x v="260"/>
    <s v="Tiffany House"/>
    <x v="1"/>
    <s v="United States"/>
    <s v="Chicago"/>
    <x v="10"/>
    <n v="60653"/>
    <x v="2"/>
    <x v="990"/>
    <x v="1"/>
    <x v="8"/>
    <x v="302"/>
    <n v="3.5639999999999992"/>
    <n v="3"/>
    <n v="0.8"/>
    <n v="-6.2370000000000019"/>
  </r>
  <r>
    <n v="8459"/>
    <x v="4198"/>
    <x v="2"/>
    <x v="55"/>
    <d v="2011-08-29T00:00:00"/>
    <s v="Standard Class"/>
    <x v="555"/>
    <s v="Joe Elijah"/>
    <x v="0"/>
    <s v="United States"/>
    <s v="Houston"/>
    <x v="5"/>
    <n v="77070"/>
    <x v="2"/>
    <x v="1160"/>
    <x v="1"/>
    <x v="8"/>
    <x v="1138"/>
    <n v="25.679999999999993"/>
    <n v="3"/>
    <n v="0.8"/>
    <n v="-39.804000000000002"/>
  </r>
  <r>
    <n v="8460"/>
    <x v="4198"/>
    <x v="2"/>
    <x v="55"/>
    <d v="2011-08-29T00:00:00"/>
    <s v="Standard Class"/>
    <x v="555"/>
    <s v="Joe Elijah"/>
    <x v="0"/>
    <s v="United States"/>
    <s v="Houston"/>
    <x v="5"/>
    <n v="77070"/>
    <x v="2"/>
    <x v="340"/>
    <x v="1"/>
    <x v="8"/>
    <x v="336"/>
    <n v="12.383999999999997"/>
    <n v="3"/>
    <n v="0.8"/>
    <n v="-19.814400000000003"/>
  </r>
  <r>
    <n v="8461"/>
    <x v="4199"/>
    <x v="2"/>
    <x v="1194"/>
    <d v="2011-09-04T00:00:00"/>
    <s v="Standard Class"/>
    <x v="247"/>
    <s v="Annie Thurman"/>
    <x v="0"/>
    <s v="United States"/>
    <s v="Bristol"/>
    <x v="29"/>
    <n v="6010"/>
    <x v="3"/>
    <x v="881"/>
    <x v="1"/>
    <x v="8"/>
    <x v="866"/>
    <n v="25.299999999999997"/>
    <n v="5"/>
    <n v="0"/>
    <n v="11.890999999999998"/>
  </r>
  <r>
    <n v="8462"/>
    <x v="4199"/>
    <x v="2"/>
    <x v="1194"/>
    <d v="2011-09-04T00:00:00"/>
    <s v="Standard Class"/>
    <x v="247"/>
    <s v="Annie Thurman"/>
    <x v="0"/>
    <s v="United States"/>
    <s v="Bristol"/>
    <x v="29"/>
    <n v="6010"/>
    <x v="3"/>
    <x v="911"/>
    <x v="1"/>
    <x v="4"/>
    <x v="894"/>
    <n v="95.94"/>
    <n v="3"/>
    <n v="0"/>
    <n v="9.5940000000000012"/>
  </r>
  <r>
    <n v="8463"/>
    <x v="4200"/>
    <x v="1"/>
    <x v="37"/>
    <d v="2012-09-07T00:00:00"/>
    <s v="Second Class"/>
    <x v="581"/>
    <s v="John Huston"/>
    <x v="0"/>
    <s v="United States"/>
    <s v="Holland"/>
    <x v="12"/>
    <n v="49423"/>
    <x v="2"/>
    <x v="1550"/>
    <x v="1"/>
    <x v="2"/>
    <x v="1529"/>
    <n v="7.5"/>
    <n v="2"/>
    <n v="0"/>
    <n v="3.5999999999999996"/>
  </r>
  <r>
    <n v="8464"/>
    <x v="4201"/>
    <x v="2"/>
    <x v="1176"/>
    <d v="2011-04-01T00:00:00"/>
    <s v="Standard Class"/>
    <x v="660"/>
    <s v="Daniel Raglin"/>
    <x v="2"/>
    <s v="United States"/>
    <s v="Albuquerque"/>
    <x v="27"/>
    <n v="87105"/>
    <x v="1"/>
    <x v="172"/>
    <x v="2"/>
    <x v="7"/>
    <x v="171"/>
    <n v="302.37599999999998"/>
    <n v="3"/>
    <n v="0.2"/>
    <n v="22.678200000000018"/>
  </r>
  <r>
    <n v="8465"/>
    <x v="4202"/>
    <x v="1"/>
    <x v="1187"/>
    <d v="2012-05-15T00:00:00"/>
    <s v="Standard Class"/>
    <x v="269"/>
    <s v="Alan Barnes"/>
    <x v="0"/>
    <s v="United States"/>
    <s v="Louisville"/>
    <x v="22"/>
    <n v="80027"/>
    <x v="1"/>
    <x v="1207"/>
    <x v="2"/>
    <x v="11"/>
    <x v="1183"/>
    <n v="46.688000000000002"/>
    <n v="4"/>
    <n v="0.2"/>
    <n v="-2.9180000000000028"/>
  </r>
  <r>
    <n v="8466"/>
    <x v="4203"/>
    <x v="1"/>
    <x v="265"/>
    <d v="2012-04-14T00:00:00"/>
    <s v="Standard Class"/>
    <x v="498"/>
    <s v="Mick Crebagga"/>
    <x v="0"/>
    <s v="United States"/>
    <s v="New York City"/>
    <x v="15"/>
    <n v="10024"/>
    <x v="3"/>
    <x v="1198"/>
    <x v="1"/>
    <x v="4"/>
    <x v="1174"/>
    <n v="17.940000000000001"/>
    <n v="3"/>
    <n v="0"/>
    <n v="3.0497999999999985"/>
  </r>
  <r>
    <n v="8467"/>
    <x v="4204"/>
    <x v="1"/>
    <x v="265"/>
    <d v="2012-04-14T00:00:00"/>
    <s v="Standard Class"/>
    <x v="490"/>
    <s v="Ivan Gibson"/>
    <x v="0"/>
    <s v="United States"/>
    <s v="Norwich"/>
    <x v="29"/>
    <n v="6360"/>
    <x v="3"/>
    <x v="532"/>
    <x v="1"/>
    <x v="9"/>
    <x v="527"/>
    <n v="370.14"/>
    <n v="3"/>
    <n v="0"/>
    <n v="144.3546"/>
  </r>
  <r>
    <n v="8468"/>
    <x v="4205"/>
    <x v="0"/>
    <x v="251"/>
    <d v="2013-09-24T00:00:00"/>
    <s v="Standard Class"/>
    <x v="395"/>
    <s v="Frank Hawley"/>
    <x v="1"/>
    <s v="United States"/>
    <s v="San Francisco"/>
    <x v="1"/>
    <n v="94122"/>
    <x v="1"/>
    <x v="78"/>
    <x v="1"/>
    <x v="8"/>
    <x v="78"/>
    <n v="8.9280000000000008"/>
    <n v="2"/>
    <n v="0.2"/>
    <n v="3.1247999999999996"/>
  </r>
  <r>
    <n v="8469"/>
    <x v="4206"/>
    <x v="0"/>
    <x v="583"/>
    <d v="2013-11-18T00:00:00"/>
    <s v="Standard Class"/>
    <x v="155"/>
    <s v="Alejandro Savely"/>
    <x v="1"/>
    <s v="United States"/>
    <s v="Noblesville"/>
    <x v="14"/>
    <n v="46060"/>
    <x v="2"/>
    <x v="1299"/>
    <x v="0"/>
    <x v="3"/>
    <x v="1275"/>
    <n v="2678.94"/>
    <n v="6"/>
    <n v="0"/>
    <n v="241.1046"/>
  </r>
  <r>
    <n v="8470"/>
    <x v="4207"/>
    <x v="3"/>
    <x v="756"/>
    <d v="2014-04-28T00:00:00"/>
    <s v="Standard Class"/>
    <x v="43"/>
    <s v="Parhena Norris"/>
    <x v="2"/>
    <s v="United States"/>
    <s v="Clarksville"/>
    <x v="18"/>
    <n v="37042"/>
    <x v="0"/>
    <x v="366"/>
    <x v="0"/>
    <x v="0"/>
    <x v="362"/>
    <n v="387.13600000000002"/>
    <n v="4"/>
    <n v="0.2"/>
    <n v="-14.51760000000003"/>
  </r>
  <r>
    <n v="8471"/>
    <x v="4207"/>
    <x v="3"/>
    <x v="756"/>
    <d v="2014-04-28T00:00:00"/>
    <s v="Standard Class"/>
    <x v="43"/>
    <s v="Parhena Norris"/>
    <x v="2"/>
    <s v="United States"/>
    <s v="Clarksville"/>
    <x v="18"/>
    <n v="37042"/>
    <x v="0"/>
    <x v="721"/>
    <x v="2"/>
    <x v="11"/>
    <x v="713"/>
    <n v="45.408000000000001"/>
    <n v="2"/>
    <n v="0.2"/>
    <n v="11.919599999999999"/>
  </r>
  <r>
    <n v="8472"/>
    <x v="4207"/>
    <x v="3"/>
    <x v="756"/>
    <d v="2014-04-28T00:00:00"/>
    <s v="Standard Class"/>
    <x v="43"/>
    <s v="Parhena Norris"/>
    <x v="2"/>
    <s v="United States"/>
    <s v="Clarksville"/>
    <x v="18"/>
    <n v="37042"/>
    <x v="0"/>
    <x v="1525"/>
    <x v="0"/>
    <x v="5"/>
    <x v="1503"/>
    <n v="77.951999999999998"/>
    <n v="3"/>
    <n v="0.2"/>
    <n v="-11.692800000000005"/>
  </r>
  <r>
    <n v="8473"/>
    <x v="4207"/>
    <x v="3"/>
    <x v="756"/>
    <d v="2014-04-28T00:00:00"/>
    <s v="Standard Class"/>
    <x v="43"/>
    <s v="Parhena Norris"/>
    <x v="2"/>
    <s v="United States"/>
    <s v="Clarksville"/>
    <x v="18"/>
    <n v="37042"/>
    <x v="0"/>
    <x v="1345"/>
    <x v="1"/>
    <x v="2"/>
    <x v="1321"/>
    <n v="3"/>
    <n v="1"/>
    <n v="0.2"/>
    <n v="1.0499999999999998"/>
  </r>
  <r>
    <n v="8474"/>
    <x v="4208"/>
    <x v="1"/>
    <x v="420"/>
    <d v="2012-10-26T00:00:00"/>
    <s v="Second Class"/>
    <x v="421"/>
    <s v="Gene McClure"/>
    <x v="0"/>
    <s v="United States"/>
    <s v="Hollywood"/>
    <x v="2"/>
    <n v="33021"/>
    <x v="0"/>
    <x v="253"/>
    <x v="1"/>
    <x v="4"/>
    <x v="251"/>
    <n v="9.952"/>
    <n v="1"/>
    <n v="0.2"/>
    <n v="0.99520000000000008"/>
  </r>
  <r>
    <n v="8475"/>
    <x v="4209"/>
    <x v="3"/>
    <x v="359"/>
    <d v="2014-04-15T00:00:00"/>
    <s v="Standard Class"/>
    <x v="544"/>
    <s v="Noah Childs"/>
    <x v="1"/>
    <s v="United States"/>
    <s v="York"/>
    <x v="9"/>
    <n v="17403"/>
    <x v="3"/>
    <x v="351"/>
    <x v="1"/>
    <x v="8"/>
    <x v="347"/>
    <n v="37.896000000000001"/>
    <n v="4"/>
    <n v="0.7"/>
    <n v="-29.053600000000003"/>
  </r>
  <r>
    <n v="8476"/>
    <x v="4209"/>
    <x v="3"/>
    <x v="359"/>
    <d v="2014-04-15T00:00:00"/>
    <s v="Standard Class"/>
    <x v="544"/>
    <s v="Noah Childs"/>
    <x v="1"/>
    <s v="United States"/>
    <s v="York"/>
    <x v="9"/>
    <n v="17403"/>
    <x v="3"/>
    <x v="1522"/>
    <x v="1"/>
    <x v="10"/>
    <x v="1500"/>
    <n v="65.584000000000003"/>
    <n v="2"/>
    <n v="0.2"/>
    <n v="23.7742"/>
  </r>
  <r>
    <n v="8477"/>
    <x v="4210"/>
    <x v="3"/>
    <x v="855"/>
    <d v="2014-11-02T00:00:00"/>
    <s v="Standard Class"/>
    <x v="69"/>
    <s v="Tamara Willingham"/>
    <x v="2"/>
    <s v="United States"/>
    <s v="Mesa"/>
    <x v="16"/>
    <n v="85204"/>
    <x v="1"/>
    <x v="1558"/>
    <x v="1"/>
    <x v="10"/>
    <x v="1538"/>
    <n v="44.783999999999999"/>
    <n v="1"/>
    <n v="0.2"/>
    <n v="16.234200000000001"/>
  </r>
  <r>
    <n v="8478"/>
    <x v="4211"/>
    <x v="1"/>
    <x v="628"/>
    <d v="2012-10-30T00:00:00"/>
    <s v="Same Day"/>
    <x v="292"/>
    <s v="Barry Französisch"/>
    <x v="1"/>
    <s v="United States"/>
    <s v="New York City"/>
    <x v="15"/>
    <n v="10024"/>
    <x v="3"/>
    <x v="1840"/>
    <x v="2"/>
    <x v="15"/>
    <x v="1819"/>
    <n v="1035.8"/>
    <n v="4"/>
    <n v="0"/>
    <n v="269.30799999999999"/>
  </r>
  <r>
    <n v="8479"/>
    <x v="4212"/>
    <x v="3"/>
    <x v="404"/>
    <d v="2014-12-25T00:00:00"/>
    <s v="Standard Class"/>
    <x v="499"/>
    <s v="Tonja Turnell"/>
    <x v="2"/>
    <s v="United States"/>
    <s v="San Francisco"/>
    <x v="1"/>
    <n v="94110"/>
    <x v="1"/>
    <x v="671"/>
    <x v="1"/>
    <x v="6"/>
    <x v="665"/>
    <n v="5.76"/>
    <n v="2"/>
    <n v="0"/>
    <n v="1.6703999999999999"/>
  </r>
  <r>
    <n v="8480"/>
    <x v="4213"/>
    <x v="0"/>
    <x v="299"/>
    <d v="2013-03-17T00:00:00"/>
    <s v="Standard Class"/>
    <x v="573"/>
    <s v="Scot Wooten"/>
    <x v="0"/>
    <s v="United States"/>
    <s v="Los Angeles"/>
    <x v="1"/>
    <n v="90036"/>
    <x v="1"/>
    <x v="1633"/>
    <x v="1"/>
    <x v="10"/>
    <x v="1614"/>
    <n v="19.98"/>
    <n v="2"/>
    <n v="0"/>
    <n v="8.9909999999999997"/>
  </r>
  <r>
    <n v="8481"/>
    <x v="4214"/>
    <x v="2"/>
    <x v="609"/>
    <d v="2011-07-27T00:00:00"/>
    <s v="Standard Class"/>
    <x v="310"/>
    <s v="Patrick Gardner"/>
    <x v="0"/>
    <s v="United States"/>
    <s v="Omaha"/>
    <x v="8"/>
    <n v="68104"/>
    <x v="2"/>
    <x v="1763"/>
    <x v="2"/>
    <x v="7"/>
    <x v="1743"/>
    <n v="35.979999999999997"/>
    <n v="2"/>
    <n v="0"/>
    <n v="10.074400000000001"/>
  </r>
  <r>
    <n v="8482"/>
    <x v="4215"/>
    <x v="0"/>
    <x v="1012"/>
    <d v="2013-05-29T00:00:00"/>
    <s v="Standard Class"/>
    <x v="503"/>
    <s v="Dennis Pardue"/>
    <x v="2"/>
    <s v="United States"/>
    <s v="Philadelphia"/>
    <x v="9"/>
    <n v="19120"/>
    <x v="3"/>
    <x v="924"/>
    <x v="1"/>
    <x v="6"/>
    <x v="907"/>
    <n v="16.656000000000002"/>
    <n v="3"/>
    <n v="0.2"/>
    <n v="3.3311999999999999"/>
  </r>
  <r>
    <n v="8483"/>
    <x v="4216"/>
    <x v="3"/>
    <x v="512"/>
    <d v="2014-02-16T00:00:00"/>
    <s v="Standard Class"/>
    <x v="137"/>
    <s v="Don Jones"/>
    <x v="1"/>
    <s v="United States"/>
    <s v="New York City"/>
    <x v="15"/>
    <n v="10024"/>
    <x v="3"/>
    <x v="488"/>
    <x v="1"/>
    <x v="2"/>
    <x v="483"/>
    <n v="20.7"/>
    <n v="2"/>
    <n v="0"/>
    <n v="9.9359999999999999"/>
  </r>
  <r>
    <n v="8484"/>
    <x v="4217"/>
    <x v="0"/>
    <x v="873"/>
    <d v="2013-09-25T00:00:00"/>
    <s v="Standard Class"/>
    <x v="633"/>
    <s v="Edward Nazzal"/>
    <x v="0"/>
    <s v="United States"/>
    <s v="Grand Rapids"/>
    <x v="12"/>
    <n v="49505"/>
    <x v="2"/>
    <x v="1595"/>
    <x v="1"/>
    <x v="8"/>
    <x v="1578"/>
    <n v="83.699999999999989"/>
    <n v="5"/>
    <n v="0"/>
    <n v="41.012999999999991"/>
  </r>
  <r>
    <n v="8485"/>
    <x v="4218"/>
    <x v="3"/>
    <x v="241"/>
    <d v="2014-09-25T00:00:00"/>
    <s v="Same Day"/>
    <x v="171"/>
    <s v="Philip Brown"/>
    <x v="0"/>
    <s v="United States"/>
    <s v="Seattle"/>
    <x v="4"/>
    <n v="98115"/>
    <x v="1"/>
    <x v="561"/>
    <x v="0"/>
    <x v="5"/>
    <x v="555"/>
    <n v="199.8"/>
    <n v="10"/>
    <n v="0"/>
    <n v="71.927999999999997"/>
  </r>
  <r>
    <n v="8486"/>
    <x v="4219"/>
    <x v="3"/>
    <x v="996"/>
    <d v="2014-04-01T00:00:00"/>
    <s v="Standard Class"/>
    <x v="786"/>
    <s v="Brendan Dodson"/>
    <x v="2"/>
    <s v="United States"/>
    <s v="Fresno"/>
    <x v="1"/>
    <n v="93727"/>
    <x v="1"/>
    <x v="1264"/>
    <x v="1"/>
    <x v="10"/>
    <x v="1239"/>
    <n v="45.68"/>
    <n v="2"/>
    <n v="0"/>
    <n v="21.012799999999999"/>
  </r>
  <r>
    <n v="8487"/>
    <x v="4219"/>
    <x v="3"/>
    <x v="996"/>
    <d v="2014-04-01T00:00:00"/>
    <s v="Standard Class"/>
    <x v="786"/>
    <s v="Brendan Dodson"/>
    <x v="2"/>
    <s v="United States"/>
    <s v="Fresno"/>
    <x v="1"/>
    <n v="93727"/>
    <x v="1"/>
    <x v="162"/>
    <x v="1"/>
    <x v="10"/>
    <x v="161"/>
    <n v="110.96"/>
    <n v="2"/>
    <n v="0"/>
    <n v="53.260799999999996"/>
  </r>
  <r>
    <n v="8488"/>
    <x v="4219"/>
    <x v="3"/>
    <x v="996"/>
    <d v="2014-04-01T00:00:00"/>
    <s v="Standard Class"/>
    <x v="786"/>
    <s v="Brendan Dodson"/>
    <x v="2"/>
    <s v="United States"/>
    <s v="Fresno"/>
    <x v="1"/>
    <n v="93727"/>
    <x v="1"/>
    <x v="1741"/>
    <x v="1"/>
    <x v="10"/>
    <x v="1721"/>
    <n v="11.94"/>
    <n v="3"/>
    <n v="0"/>
    <n v="5.97"/>
  </r>
  <r>
    <n v="8489"/>
    <x v="4220"/>
    <x v="0"/>
    <x v="1056"/>
    <d v="2013-02-04T00:00:00"/>
    <s v="Second Class"/>
    <x v="339"/>
    <s v="Sanjit Engle"/>
    <x v="0"/>
    <s v="United States"/>
    <s v="Arlington"/>
    <x v="17"/>
    <n v="22204"/>
    <x v="0"/>
    <x v="1629"/>
    <x v="2"/>
    <x v="15"/>
    <x v="1610"/>
    <n v="8749.9500000000007"/>
    <n v="5"/>
    <n v="0"/>
    <n v="2799.9839999999995"/>
  </r>
  <r>
    <n v="8490"/>
    <x v="4220"/>
    <x v="0"/>
    <x v="1056"/>
    <d v="2013-02-04T00:00:00"/>
    <s v="Second Class"/>
    <x v="339"/>
    <s v="Sanjit Engle"/>
    <x v="0"/>
    <s v="United States"/>
    <s v="Arlington"/>
    <x v="17"/>
    <n v="22204"/>
    <x v="0"/>
    <x v="248"/>
    <x v="1"/>
    <x v="8"/>
    <x v="246"/>
    <n v="36.4"/>
    <n v="8"/>
    <n v="0"/>
    <n v="18.2"/>
  </r>
  <r>
    <n v="8491"/>
    <x v="4220"/>
    <x v="0"/>
    <x v="1056"/>
    <d v="2013-02-04T00:00:00"/>
    <s v="Second Class"/>
    <x v="339"/>
    <s v="Sanjit Engle"/>
    <x v="0"/>
    <s v="United States"/>
    <s v="Arlington"/>
    <x v="17"/>
    <n v="22204"/>
    <x v="0"/>
    <x v="1565"/>
    <x v="0"/>
    <x v="5"/>
    <x v="1547"/>
    <n v="18.689999999999998"/>
    <n v="7"/>
    <n v="0"/>
    <n v="7.1021999999999998"/>
  </r>
  <r>
    <n v="8492"/>
    <x v="4221"/>
    <x v="3"/>
    <x v="437"/>
    <d v="2014-07-12T00:00:00"/>
    <s v="Standard Class"/>
    <x v="247"/>
    <s v="Annie Thurman"/>
    <x v="0"/>
    <s v="United States"/>
    <s v="Los Angeles"/>
    <x v="1"/>
    <n v="90049"/>
    <x v="1"/>
    <x v="1079"/>
    <x v="1"/>
    <x v="13"/>
    <x v="1060"/>
    <n v="5.9399999999999995"/>
    <n v="3"/>
    <n v="0"/>
    <n v="0.11880000000000024"/>
  </r>
  <r>
    <n v="8493"/>
    <x v="4222"/>
    <x v="1"/>
    <x v="924"/>
    <d v="2012-10-28T00:00:00"/>
    <s v="Standard Class"/>
    <x v="530"/>
    <s v="Craig Carroll"/>
    <x v="0"/>
    <s v="United States"/>
    <s v="Lubbock"/>
    <x v="5"/>
    <n v="79424"/>
    <x v="2"/>
    <x v="1587"/>
    <x v="1"/>
    <x v="10"/>
    <x v="1569"/>
    <n v="60.736000000000004"/>
    <n v="8"/>
    <n v="0.2"/>
    <n v="20.4984"/>
  </r>
  <r>
    <n v="8494"/>
    <x v="4222"/>
    <x v="1"/>
    <x v="924"/>
    <d v="2012-10-28T00:00:00"/>
    <s v="Standard Class"/>
    <x v="530"/>
    <s v="Craig Carroll"/>
    <x v="0"/>
    <s v="United States"/>
    <s v="Lubbock"/>
    <x v="5"/>
    <n v="79424"/>
    <x v="2"/>
    <x v="1687"/>
    <x v="2"/>
    <x v="16"/>
    <x v="1666"/>
    <n v="479.97600000000006"/>
    <n v="3"/>
    <n v="0.2"/>
    <n v="161.99189999999999"/>
  </r>
  <r>
    <n v="8495"/>
    <x v="4222"/>
    <x v="1"/>
    <x v="924"/>
    <d v="2012-10-28T00:00:00"/>
    <s v="Standard Class"/>
    <x v="530"/>
    <s v="Craig Carroll"/>
    <x v="0"/>
    <s v="United States"/>
    <s v="Lubbock"/>
    <x v="5"/>
    <n v="79424"/>
    <x v="2"/>
    <x v="999"/>
    <x v="1"/>
    <x v="8"/>
    <x v="982"/>
    <n v="6.0799999999999983"/>
    <n v="1"/>
    <n v="0.8"/>
    <n v="-10.336000000000002"/>
  </r>
  <r>
    <n v="8496"/>
    <x v="4223"/>
    <x v="0"/>
    <x v="499"/>
    <d v="2013-12-09T00:00:00"/>
    <s v="Standard Class"/>
    <x v="127"/>
    <s v="Alan Schoenberger"/>
    <x v="1"/>
    <s v="United States"/>
    <s v="Longmont"/>
    <x v="22"/>
    <n v="80501"/>
    <x v="1"/>
    <x v="1615"/>
    <x v="2"/>
    <x v="11"/>
    <x v="1597"/>
    <n v="165.60000000000002"/>
    <n v="3"/>
    <n v="0.2"/>
    <n v="-6.2100000000000151"/>
  </r>
  <r>
    <n v="8497"/>
    <x v="4224"/>
    <x v="2"/>
    <x v="1195"/>
    <d v="2011-03-08T00:00:00"/>
    <s v="Second Class"/>
    <x v="492"/>
    <s v="Aimee Bixby"/>
    <x v="0"/>
    <s v="United States"/>
    <s v="Yonkers"/>
    <x v="15"/>
    <n v="10701"/>
    <x v="3"/>
    <x v="397"/>
    <x v="1"/>
    <x v="6"/>
    <x v="393"/>
    <n v="59.519999999999996"/>
    <n v="3"/>
    <n v="0"/>
    <n v="15.475200000000001"/>
  </r>
  <r>
    <n v="8498"/>
    <x v="4224"/>
    <x v="2"/>
    <x v="1195"/>
    <d v="2011-03-08T00:00:00"/>
    <s v="Second Class"/>
    <x v="492"/>
    <s v="Aimee Bixby"/>
    <x v="0"/>
    <s v="United States"/>
    <s v="Yonkers"/>
    <x v="15"/>
    <n v="10701"/>
    <x v="3"/>
    <x v="265"/>
    <x v="2"/>
    <x v="11"/>
    <x v="262"/>
    <n v="479.97"/>
    <n v="3"/>
    <n v="0"/>
    <n v="177.58890000000002"/>
  </r>
  <r>
    <n v="8499"/>
    <x v="4224"/>
    <x v="2"/>
    <x v="1195"/>
    <d v="2011-03-08T00:00:00"/>
    <s v="Second Class"/>
    <x v="492"/>
    <s v="Aimee Bixby"/>
    <x v="0"/>
    <s v="United States"/>
    <s v="Yonkers"/>
    <x v="15"/>
    <n v="10701"/>
    <x v="3"/>
    <x v="660"/>
    <x v="1"/>
    <x v="14"/>
    <x v="654"/>
    <n v="18.62"/>
    <n v="2"/>
    <n v="0"/>
    <n v="5.399799999999999"/>
  </r>
  <r>
    <n v="8500"/>
    <x v="4224"/>
    <x v="2"/>
    <x v="1195"/>
    <d v="2011-03-08T00:00:00"/>
    <s v="Second Class"/>
    <x v="492"/>
    <s v="Aimee Bixby"/>
    <x v="0"/>
    <s v="United States"/>
    <s v="Yonkers"/>
    <x v="15"/>
    <n v="10701"/>
    <x v="3"/>
    <x v="1339"/>
    <x v="1"/>
    <x v="8"/>
    <x v="1315"/>
    <n v="49.632000000000005"/>
    <n v="6"/>
    <n v="0.2"/>
    <n v="16.750799999999998"/>
  </r>
  <r>
    <n v="8501"/>
    <x v="4224"/>
    <x v="2"/>
    <x v="1195"/>
    <d v="2011-03-08T00:00:00"/>
    <s v="Second Class"/>
    <x v="492"/>
    <s v="Aimee Bixby"/>
    <x v="0"/>
    <s v="United States"/>
    <s v="Yonkers"/>
    <x v="15"/>
    <n v="10701"/>
    <x v="3"/>
    <x v="1184"/>
    <x v="1"/>
    <x v="10"/>
    <x v="1161"/>
    <n v="97.82"/>
    <n v="2"/>
    <n v="0"/>
    <n v="45.975399999999993"/>
  </r>
  <r>
    <n v="8502"/>
    <x v="4225"/>
    <x v="1"/>
    <x v="879"/>
    <d v="2012-03-03T00:00:00"/>
    <s v="Second Class"/>
    <x v="704"/>
    <s v="Dave Hallsten"/>
    <x v="1"/>
    <s v="United States"/>
    <s v="Los Angeles"/>
    <x v="1"/>
    <n v="90045"/>
    <x v="1"/>
    <x v="433"/>
    <x v="2"/>
    <x v="7"/>
    <x v="428"/>
    <n v="15.984000000000002"/>
    <n v="2"/>
    <n v="0.2"/>
    <n v="1.1988000000000003"/>
  </r>
  <r>
    <n v="8503"/>
    <x v="4225"/>
    <x v="1"/>
    <x v="879"/>
    <d v="2012-03-03T00:00:00"/>
    <s v="Second Class"/>
    <x v="704"/>
    <s v="Dave Hallsten"/>
    <x v="1"/>
    <s v="United States"/>
    <s v="Los Angeles"/>
    <x v="1"/>
    <n v="90045"/>
    <x v="1"/>
    <x v="389"/>
    <x v="0"/>
    <x v="1"/>
    <x v="385"/>
    <n v="184.75200000000001"/>
    <n v="3"/>
    <n v="0.2"/>
    <n v="-20.784600000000012"/>
  </r>
  <r>
    <n v="8504"/>
    <x v="4226"/>
    <x v="2"/>
    <x v="980"/>
    <d v="2011-02-25T00:00:00"/>
    <s v="Standard Class"/>
    <x v="256"/>
    <s v="Steven Roelle"/>
    <x v="2"/>
    <s v="United States"/>
    <s v="Los Angeles"/>
    <x v="1"/>
    <n v="90049"/>
    <x v="1"/>
    <x v="1541"/>
    <x v="1"/>
    <x v="10"/>
    <x v="1520"/>
    <n v="12.96"/>
    <n v="2"/>
    <n v="0"/>
    <n v="6.2208000000000006"/>
  </r>
  <r>
    <n v="8505"/>
    <x v="4227"/>
    <x v="0"/>
    <x v="440"/>
    <d v="2013-05-07T00:00:00"/>
    <s v="Standard Class"/>
    <x v="749"/>
    <s v="Nick Radford"/>
    <x v="0"/>
    <s v="United States"/>
    <s v="Amarillo"/>
    <x v="5"/>
    <n v="79109"/>
    <x v="2"/>
    <x v="1585"/>
    <x v="0"/>
    <x v="1"/>
    <x v="1567"/>
    <n v="366.74399999999997"/>
    <n v="4"/>
    <n v="0.3"/>
    <n v="-110.02320000000003"/>
  </r>
  <r>
    <n v="8506"/>
    <x v="4228"/>
    <x v="0"/>
    <x v="387"/>
    <d v="2013-03-13T00:00:00"/>
    <s v="Standard Class"/>
    <x v="319"/>
    <s v="Sanjit Jacobs"/>
    <x v="2"/>
    <s v="United States"/>
    <s v="Dallas"/>
    <x v="5"/>
    <n v="75217"/>
    <x v="2"/>
    <x v="1181"/>
    <x v="1"/>
    <x v="8"/>
    <x v="1158"/>
    <n v="8.8559999999999981"/>
    <n v="9"/>
    <n v="0.8"/>
    <n v="-14.169600000000003"/>
  </r>
  <r>
    <n v="8507"/>
    <x v="4228"/>
    <x v="0"/>
    <x v="387"/>
    <d v="2013-03-13T00:00:00"/>
    <s v="Standard Class"/>
    <x v="319"/>
    <s v="Sanjit Jacobs"/>
    <x v="2"/>
    <s v="United States"/>
    <s v="Dallas"/>
    <x v="5"/>
    <n v="75217"/>
    <x v="2"/>
    <x v="60"/>
    <x v="2"/>
    <x v="11"/>
    <x v="60"/>
    <n v="27.96"/>
    <n v="5"/>
    <n v="0.2"/>
    <n v="8.3880000000000035"/>
  </r>
  <r>
    <n v="8508"/>
    <x v="4228"/>
    <x v="0"/>
    <x v="387"/>
    <d v="2013-03-13T00:00:00"/>
    <s v="Standard Class"/>
    <x v="319"/>
    <s v="Sanjit Jacobs"/>
    <x v="2"/>
    <s v="United States"/>
    <s v="Dallas"/>
    <x v="5"/>
    <n v="75217"/>
    <x v="2"/>
    <x v="1697"/>
    <x v="1"/>
    <x v="12"/>
    <x v="1676"/>
    <n v="146.352"/>
    <n v="3"/>
    <n v="0.2"/>
    <n v="49.393799999999992"/>
  </r>
  <r>
    <n v="8509"/>
    <x v="4229"/>
    <x v="1"/>
    <x v="555"/>
    <d v="2012-12-14T00:00:00"/>
    <s v="First Class"/>
    <x v="222"/>
    <s v="Cynthia Arntzen"/>
    <x v="0"/>
    <s v="United States"/>
    <s v="Detroit"/>
    <x v="12"/>
    <n v="48205"/>
    <x v="2"/>
    <x v="788"/>
    <x v="2"/>
    <x v="11"/>
    <x v="778"/>
    <n v="175.23"/>
    <n v="11"/>
    <n v="0"/>
    <n v="61.330500000000001"/>
  </r>
  <r>
    <n v="8510"/>
    <x v="4229"/>
    <x v="1"/>
    <x v="555"/>
    <d v="2012-12-14T00:00:00"/>
    <s v="First Class"/>
    <x v="222"/>
    <s v="Cynthia Arntzen"/>
    <x v="0"/>
    <s v="United States"/>
    <s v="Detroit"/>
    <x v="12"/>
    <n v="48205"/>
    <x v="2"/>
    <x v="1419"/>
    <x v="2"/>
    <x v="7"/>
    <x v="1398"/>
    <n v="125.99"/>
    <n v="1"/>
    <n v="0"/>
    <n v="31.497500000000002"/>
  </r>
  <r>
    <n v="8511"/>
    <x v="4229"/>
    <x v="1"/>
    <x v="555"/>
    <d v="2012-12-14T00:00:00"/>
    <s v="First Class"/>
    <x v="222"/>
    <s v="Cynthia Arntzen"/>
    <x v="0"/>
    <s v="United States"/>
    <s v="Detroit"/>
    <x v="12"/>
    <n v="48205"/>
    <x v="2"/>
    <x v="1023"/>
    <x v="1"/>
    <x v="8"/>
    <x v="1005"/>
    <n v="23"/>
    <n v="2"/>
    <n v="0"/>
    <n v="10.35"/>
  </r>
  <r>
    <n v="8512"/>
    <x v="4230"/>
    <x v="0"/>
    <x v="596"/>
    <d v="2013-12-27T00:00:00"/>
    <s v="Standard Class"/>
    <x v="62"/>
    <s v="Lena Creighton"/>
    <x v="0"/>
    <s v="United States"/>
    <s v="New York City"/>
    <x v="15"/>
    <n v="10035"/>
    <x v="3"/>
    <x v="1399"/>
    <x v="1"/>
    <x v="8"/>
    <x v="1377"/>
    <n v="25.584000000000003"/>
    <n v="2"/>
    <n v="0.2"/>
    <n v="8.9543999999999997"/>
  </r>
  <r>
    <n v="8513"/>
    <x v="4231"/>
    <x v="0"/>
    <x v="1056"/>
    <d v="2013-02-08T00:00:00"/>
    <s v="Standard Class"/>
    <x v="374"/>
    <s v="Noel Staavos"/>
    <x v="1"/>
    <s v="United States"/>
    <s v="Houston"/>
    <x v="5"/>
    <n v="77041"/>
    <x v="2"/>
    <x v="737"/>
    <x v="0"/>
    <x v="5"/>
    <x v="729"/>
    <n v="73.784000000000006"/>
    <n v="2"/>
    <n v="0.6"/>
    <n v="-77.473200000000006"/>
  </r>
  <r>
    <n v="8514"/>
    <x v="4232"/>
    <x v="3"/>
    <x v="929"/>
    <d v="2014-06-10T00:00:00"/>
    <s v="Standard Class"/>
    <x v="374"/>
    <s v="Noel Staavos"/>
    <x v="1"/>
    <s v="United States"/>
    <s v="Orlando"/>
    <x v="2"/>
    <n v="32839"/>
    <x v="0"/>
    <x v="1290"/>
    <x v="1"/>
    <x v="10"/>
    <x v="1267"/>
    <n v="20.736000000000004"/>
    <n v="4"/>
    <n v="0.2"/>
    <n v="7.2576000000000001"/>
  </r>
  <r>
    <n v="8515"/>
    <x v="4233"/>
    <x v="1"/>
    <x v="291"/>
    <d v="2012-08-26T00:00:00"/>
    <s v="Standard Class"/>
    <x v="428"/>
    <s v="Henry Goldwyn"/>
    <x v="1"/>
    <s v="United States"/>
    <s v="Florence"/>
    <x v="0"/>
    <n v="41042"/>
    <x v="0"/>
    <x v="241"/>
    <x v="1"/>
    <x v="6"/>
    <x v="239"/>
    <n v="17.52"/>
    <n v="3"/>
    <n v="0"/>
    <n v="8.2343999999999991"/>
  </r>
  <r>
    <n v="8516"/>
    <x v="4233"/>
    <x v="1"/>
    <x v="291"/>
    <d v="2012-08-26T00:00:00"/>
    <s v="Standard Class"/>
    <x v="428"/>
    <s v="Henry Goldwyn"/>
    <x v="1"/>
    <s v="United States"/>
    <s v="Florence"/>
    <x v="0"/>
    <n v="41042"/>
    <x v="0"/>
    <x v="79"/>
    <x v="1"/>
    <x v="6"/>
    <x v="79"/>
    <n v="35.76"/>
    <n v="12"/>
    <n v="0"/>
    <n v="10.0128"/>
  </r>
  <r>
    <n v="8517"/>
    <x v="4234"/>
    <x v="0"/>
    <x v="281"/>
    <d v="2013-04-12T00:00:00"/>
    <s v="Standard Class"/>
    <x v="227"/>
    <s v="Sarah Foster"/>
    <x v="0"/>
    <s v="United States"/>
    <s v="New York City"/>
    <x v="15"/>
    <n v="10009"/>
    <x v="3"/>
    <x v="6"/>
    <x v="1"/>
    <x v="6"/>
    <x v="6"/>
    <n v="3.64"/>
    <n v="2"/>
    <n v="0"/>
    <n v="0.98280000000000012"/>
  </r>
  <r>
    <n v="8518"/>
    <x v="4235"/>
    <x v="3"/>
    <x v="400"/>
    <d v="2014-06-08T00:00:00"/>
    <s v="Second Class"/>
    <x v="191"/>
    <s v="Erin Mull"/>
    <x v="0"/>
    <s v="United States"/>
    <s v="Frisco"/>
    <x v="5"/>
    <n v="75034"/>
    <x v="2"/>
    <x v="1308"/>
    <x v="0"/>
    <x v="5"/>
    <x v="1284"/>
    <n v="30.336000000000006"/>
    <n v="6"/>
    <n v="0.6"/>
    <n v="-17.443199999999997"/>
  </r>
  <r>
    <n v="8519"/>
    <x v="4236"/>
    <x v="3"/>
    <x v="769"/>
    <d v="2014-12-11T00:00:00"/>
    <s v="Standard Class"/>
    <x v="770"/>
    <s v="Doug O'Connell"/>
    <x v="0"/>
    <s v="United States"/>
    <s v="Paterson"/>
    <x v="30"/>
    <n v="7501"/>
    <x v="3"/>
    <x v="1823"/>
    <x v="0"/>
    <x v="5"/>
    <x v="1802"/>
    <n v="12.99"/>
    <n v="1"/>
    <n v="0"/>
    <n v="1.5587999999999997"/>
  </r>
  <r>
    <n v="8520"/>
    <x v="4236"/>
    <x v="3"/>
    <x v="769"/>
    <d v="2014-12-11T00:00:00"/>
    <s v="Standard Class"/>
    <x v="770"/>
    <s v="Doug O'Connell"/>
    <x v="0"/>
    <s v="United States"/>
    <s v="Paterson"/>
    <x v="30"/>
    <n v="7501"/>
    <x v="3"/>
    <x v="163"/>
    <x v="0"/>
    <x v="1"/>
    <x v="162"/>
    <n v="182.22"/>
    <n v="3"/>
    <n v="0"/>
    <n v="45.555000000000007"/>
  </r>
  <r>
    <n v="8521"/>
    <x v="4236"/>
    <x v="3"/>
    <x v="769"/>
    <d v="2014-12-11T00:00:00"/>
    <s v="Standard Class"/>
    <x v="770"/>
    <s v="Doug O'Connell"/>
    <x v="0"/>
    <s v="United States"/>
    <s v="Paterson"/>
    <x v="30"/>
    <n v="7501"/>
    <x v="3"/>
    <x v="211"/>
    <x v="0"/>
    <x v="1"/>
    <x v="210"/>
    <n v="302.94"/>
    <n v="3"/>
    <n v="0"/>
    <n v="18.176399999999973"/>
  </r>
  <r>
    <n v="8522"/>
    <x v="4237"/>
    <x v="0"/>
    <x v="383"/>
    <d v="2013-01-15T00:00:00"/>
    <s v="Standard Class"/>
    <x v="88"/>
    <s v="Mark Packer"/>
    <x v="2"/>
    <s v="United States"/>
    <s v="Columbus"/>
    <x v="24"/>
    <n v="43229"/>
    <x v="3"/>
    <x v="875"/>
    <x v="0"/>
    <x v="5"/>
    <x v="860"/>
    <n v="54.992000000000004"/>
    <n v="14"/>
    <n v="0.2"/>
    <n v="8.9361999999999959"/>
  </r>
  <r>
    <n v="8523"/>
    <x v="4238"/>
    <x v="0"/>
    <x v="178"/>
    <d v="2013-04-08T00:00:00"/>
    <s v="Standard Class"/>
    <x v="501"/>
    <s v="Muhammed Yedwab"/>
    <x v="1"/>
    <s v="United States"/>
    <s v="Milwaukee"/>
    <x v="6"/>
    <n v="53209"/>
    <x v="2"/>
    <x v="780"/>
    <x v="2"/>
    <x v="7"/>
    <x v="771"/>
    <n v="12.99"/>
    <n v="1"/>
    <n v="0"/>
    <n v="0.25980000000000025"/>
  </r>
  <r>
    <n v="8524"/>
    <x v="4239"/>
    <x v="3"/>
    <x v="296"/>
    <d v="2014-09-26T00:00:00"/>
    <s v="Standard Class"/>
    <x v="140"/>
    <s v="Doug Bickford"/>
    <x v="0"/>
    <s v="United States"/>
    <s v="San Francisco"/>
    <x v="1"/>
    <n v="94109"/>
    <x v="1"/>
    <x v="226"/>
    <x v="1"/>
    <x v="10"/>
    <x v="224"/>
    <n v="55.86"/>
    <n v="7"/>
    <n v="0"/>
    <n v="27.93"/>
  </r>
  <r>
    <n v="8525"/>
    <x v="4240"/>
    <x v="3"/>
    <x v="633"/>
    <d v="2014-03-17T00:00:00"/>
    <s v="Same Day"/>
    <x v="727"/>
    <s v="Susan Pistek"/>
    <x v="0"/>
    <s v="United States"/>
    <s v="Columbus"/>
    <x v="24"/>
    <n v="43229"/>
    <x v="3"/>
    <x v="995"/>
    <x v="2"/>
    <x v="7"/>
    <x v="978"/>
    <n v="44.375999999999998"/>
    <n v="2"/>
    <n v="0.4"/>
    <n v="-7.3960000000000043"/>
  </r>
  <r>
    <n v="8526"/>
    <x v="4240"/>
    <x v="3"/>
    <x v="633"/>
    <d v="2014-03-17T00:00:00"/>
    <s v="Same Day"/>
    <x v="727"/>
    <s v="Susan Pistek"/>
    <x v="0"/>
    <s v="United States"/>
    <s v="Columbus"/>
    <x v="24"/>
    <n v="43229"/>
    <x v="3"/>
    <x v="1680"/>
    <x v="0"/>
    <x v="5"/>
    <x v="1659"/>
    <n v="51.264000000000003"/>
    <n v="6"/>
    <n v="0.2"/>
    <n v="7.6895999999999933"/>
  </r>
  <r>
    <n v="8527"/>
    <x v="4240"/>
    <x v="3"/>
    <x v="633"/>
    <d v="2014-03-17T00:00:00"/>
    <s v="Same Day"/>
    <x v="727"/>
    <s v="Susan Pistek"/>
    <x v="0"/>
    <s v="United States"/>
    <s v="Columbus"/>
    <x v="24"/>
    <n v="43229"/>
    <x v="3"/>
    <x v="68"/>
    <x v="1"/>
    <x v="8"/>
    <x v="68"/>
    <n v="5.1930000000000005"/>
    <n v="3"/>
    <n v="0.7"/>
    <n v="-3.4619999999999997"/>
  </r>
  <r>
    <n v="8528"/>
    <x v="4240"/>
    <x v="3"/>
    <x v="633"/>
    <d v="2014-03-17T00:00:00"/>
    <s v="Same Day"/>
    <x v="727"/>
    <s v="Susan Pistek"/>
    <x v="0"/>
    <s v="United States"/>
    <s v="Columbus"/>
    <x v="24"/>
    <n v="43229"/>
    <x v="3"/>
    <x v="409"/>
    <x v="2"/>
    <x v="11"/>
    <x v="404"/>
    <n v="159.98400000000001"/>
    <n v="2"/>
    <n v="0.2"/>
    <n v="43.995600000000003"/>
  </r>
  <r>
    <n v="8529"/>
    <x v="4240"/>
    <x v="3"/>
    <x v="633"/>
    <d v="2014-03-17T00:00:00"/>
    <s v="Same Day"/>
    <x v="727"/>
    <s v="Susan Pistek"/>
    <x v="0"/>
    <s v="United States"/>
    <s v="Columbus"/>
    <x v="24"/>
    <n v="43229"/>
    <x v="3"/>
    <x v="298"/>
    <x v="1"/>
    <x v="4"/>
    <x v="295"/>
    <n v="54.224000000000004"/>
    <n v="2"/>
    <n v="0.2"/>
    <n v="3.3889999999999993"/>
  </r>
  <r>
    <n v="8530"/>
    <x v="4241"/>
    <x v="3"/>
    <x v="468"/>
    <d v="2014-11-18T00:00:00"/>
    <s v="Standard Class"/>
    <x v="467"/>
    <s v="Maria Etezadi"/>
    <x v="2"/>
    <s v="United States"/>
    <s v="Los Angeles"/>
    <x v="1"/>
    <n v="90008"/>
    <x v="1"/>
    <x v="1318"/>
    <x v="0"/>
    <x v="1"/>
    <x v="1295"/>
    <n v="241.42399999999998"/>
    <n v="2"/>
    <n v="0.2"/>
    <n v="-36.213599999999985"/>
  </r>
  <r>
    <n v="8531"/>
    <x v="4242"/>
    <x v="0"/>
    <x v="885"/>
    <d v="2013-12-07T00:00:00"/>
    <s v="Standard Class"/>
    <x v="94"/>
    <s v="Bruce Stewart"/>
    <x v="0"/>
    <s v="United States"/>
    <s v="Detroit"/>
    <x v="12"/>
    <n v="48227"/>
    <x v="2"/>
    <x v="1305"/>
    <x v="1"/>
    <x v="10"/>
    <x v="1281"/>
    <n v="33.36"/>
    <n v="4"/>
    <n v="0"/>
    <n v="16.68"/>
  </r>
  <r>
    <n v="8532"/>
    <x v="4242"/>
    <x v="0"/>
    <x v="885"/>
    <d v="2013-12-07T00:00:00"/>
    <s v="Standard Class"/>
    <x v="94"/>
    <s v="Bruce Stewart"/>
    <x v="0"/>
    <s v="United States"/>
    <s v="Detroit"/>
    <x v="12"/>
    <n v="48227"/>
    <x v="2"/>
    <x v="320"/>
    <x v="1"/>
    <x v="10"/>
    <x v="317"/>
    <n v="13.76"/>
    <n v="2"/>
    <n v="0"/>
    <n v="6.3295999999999992"/>
  </r>
  <r>
    <n v="8533"/>
    <x v="4242"/>
    <x v="0"/>
    <x v="885"/>
    <d v="2013-12-07T00:00:00"/>
    <s v="Standard Class"/>
    <x v="94"/>
    <s v="Bruce Stewart"/>
    <x v="0"/>
    <s v="United States"/>
    <s v="Detroit"/>
    <x v="12"/>
    <n v="48227"/>
    <x v="2"/>
    <x v="1043"/>
    <x v="1"/>
    <x v="4"/>
    <x v="1023"/>
    <n v="496.86"/>
    <n v="7"/>
    <n v="0"/>
    <n v="24.842999999999947"/>
  </r>
  <r>
    <n v="8534"/>
    <x v="4242"/>
    <x v="0"/>
    <x v="885"/>
    <d v="2013-12-07T00:00:00"/>
    <s v="Standard Class"/>
    <x v="94"/>
    <s v="Bruce Stewart"/>
    <x v="0"/>
    <s v="United States"/>
    <s v="Detroit"/>
    <x v="12"/>
    <n v="48227"/>
    <x v="2"/>
    <x v="70"/>
    <x v="0"/>
    <x v="1"/>
    <x v="70"/>
    <n v="389.97"/>
    <n v="3"/>
    <n v="0"/>
    <n v="35.097300000000004"/>
  </r>
  <r>
    <n v="8535"/>
    <x v="4243"/>
    <x v="1"/>
    <x v="1004"/>
    <d v="2012-01-15T00:00:00"/>
    <s v="Second Class"/>
    <x v="754"/>
    <s v="Karen Seio"/>
    <x v="1"/>
    <s v="United States"/>
    <s v="Columbus"/>
    <x v="32"/>
    <n v="31907"/>
    <x v="0"/>
    <x v="607"/>
    <x v="1"/>
    <x v="2"/>
    <x v="602"/>
    <n v="9.82"/>
    <n v="2"/>
    <n v="0"/>
    <n v="4.8117999999999999"/>
  </r>
  <r>
    <n v="8536"/>
    <x v="4244"/>
    <x v="2"/>
    <x v="1174"/>
    <d v="2011-05-20T00:00:00"/>
    <s v="Standard Class"/>
    <x v="693"/>
    <s v="Cindy Chapman"/>
    <x v="0"/>
    <s v="United States"/>
    <s v="San Francisco"/>
    <x v="1"/>
    <n v="94122"/>
    <x v="1"/>
    <x v="1202"/>
    <x v="2"/>
    <x v="11"/>
    <x v="1178"/>
    <n v="56.400000000000006"/>
    <n v="3"/>
    <n v="0"/>
    <n v="3.3840000000000003"/>
  </r>
  <r>
    <n v="8537"/>
    <x v="4245"/>
    <x v="1"/>
    <x v="722"/>
    <d v="2012-06-11T00:00:00"/>
    <s v="Standard Class"/>
    <x v="787"/>
    <s v="Harold Dahlen"/>
    <x v="2"/>
    <s v="United States"/>
    <s v="Philadelphia"/>
    <x v="9"/>
    <n v="19143"/>
    <x v="3"/>
    <x v="785"/>
    <x v="1"/>
    <x v="8"/>
    <x v="776"/>
    <n v="18.312000000000001"/>
    <n v="4"/>
    <n v="0.7"/>
    <n v="-12.207999999999995"/>
  </r>
  <r>
    <n v="8538"/>
    <x v="4245"/>
    <x v="1"/>
    <x v="722"/>
    <d v="2012-06-11T00:00:00"/>
    <s v="Standard Class"/>
    <x v="787"/>
    <s v="Harold Dahlen"/>
    <x v="2"/>
    <s v="United States"/>
    <s v="Philadelphia"/>
    <x v="9"/>
    <n v="19143"/>
    <x v="3"/>
    <x v="1553"/>
    <x v="1"/>
    <x v="10"/>
    <x v="1532"/>
    <n v="25.920000000000005"/>
    <n v="5"/>
    <n v="0.2"/>
    <n v="9.0719999999999992"/>
  </r>
  <r>
    <n v="8539"/>
    <x v="4245"/>
    <x v="1"/>
    <x v="722"/>
    <d v="2012-06-11T00:00:00"/>
    <s v="Standard Class"/>
    <x v="787"/>
    <s v="Harold Dahlen"/>
    <x v="2"/>
    <s v="United States"/>
    <s v="Philadelphia"/>
    <x v="9"/>
    <n v="19143"/>
    <x v="3"/>
    <x v="1412"/>
    <x v="1"/>
    <x v="6"/>
    <x v="1390"/>
    <n v="8.016"/>
    <n v="3"/>
    <n v="0.2"/>
    <n v="1.0019999999999993"/>
  </r>
  <r>
    <n v="8540"/>
    <x v="4246"/>
    <x v="3"/>
    <x v="631"/>
    <d v="2014-03-14T00:00:00"/>
    <s v="Standard Class"/>
    <x v="41"/>
    <s v="Karl Braun"/>
    <x v="0"/>
    <s v="United States"/>
    <s v="Los Angeles"/>
    <x v="1"/>
    <n v="90008"/>
    <x v="1"/>
    <x v="1327"/>
    <x v="2"/>
    <x v="16"/>
    <x v="1304"/>
    <n v="479.98400000000004"/>
    <n v="2"/>
    <n v="0.2"/>
    <n v="59.997999999999962"/>
  </r>
  <r>
    <n v="8541"/>
    <x v="4246"/>
    <x v="3"/>
    <x v="631"/>
    <d v="2014-03-14T00:00:00"/>
    <s v="Standard Class"/>
    <x v="41"/>
    <s v="Karl Braun"/>
    <x v="0"/>
    <s v="United States"/>
    <s v="Los Angeles"/>
    <x v="1"/>
    <n v="90008"/>
    <x v="1"/>
    <x v="8"/>
    <x v="1"/>
    <x v="8"/>
    <x v="8"/>
    <n v="30.84"/>
    <n v="5"/>
    <n v="0.2"/>
    <n v="9.6374999999999993"/>
  </r>
  <r>
    <n v="8542"/>
    <x v="4247"/>
    <x v="1"/>
    <x v="937"/>
    <d v="2012-12-23T00:00:00"/>
    <s v="First Class"/>
    <x v="403"/>
    <s v="Harold Ryan"/>
    <x v="1"/>
    <s v="United States"/>
    <s v="Philadelphia"/>
    <x v="9"/>
    <n v="19140"/>
    <x v="3"/>
    <x v="1222"/>
    <x v="1"/>
    <x v="4"/>
    <x v="1197"/>
    <n v="33.568000000000005"/>
    <n v="2"/>
    <n v="0.2"/>
    <n v="1.6783999999999981"/>
  </r>
  <r>
    <n v="8543"/>
    <x v="4247"/>
    <x v="1"/>
    <x v="937"/>
    <d v="2012-12-23T00:00:00"/>
    <s v="First Class"/>
    <x v="403"/>
    <s v="Harold Ryan"/>
    <x v="1"/>
    <s v="United States"/>
    <s v="Philadelphia"/>
    <x v="9"/>
    <n v="19140"/>
    <x v="3"/>
    <x v="866"/>
    <x v="0"/>
    <x v="1"/>
    <x v="851"/>
    <n v="422.62499999999994"/>
    <n v="7"/>
    <n v="0.3"/>
    <n v="0"/>
  </r>
  <r>
    <n v="8544"/>
    <x v="4248"/>
    <x v="2"/>
    <x v="908"/>
    <d v="2011-08-11T00:00:00"/>
    <s v="Standard Class"/>
    <x v="577"/>
    <s v="Trudy Brown"/>
    <x v="0"/>
    <s v="United States"/>
    <s v="New York City"/>
    <x v="15"/>
    <n v="10035"/>
    <x v="3"/>
    <x v="409"/>
    <x v="2"/>
    <x v="11"/>
    <x v="404"/>
    <n v="199.98"/>
    <n v="2"/>
    <n v="0"/>
    <n v="83.991600000000005"/>
  </r>
  <r>
    <n v="8545"/>
    <x v="4249"/>
    <x v="0"/>
    <x v="1196"/>
    <d v="2013-04-01T00:00:00"/>
    <s v="Standard Class"/>
    <x v="103"/>
    <s v="David Smith"/>
    <x v="1"/>
    <s v="United States"/>
    <s v="Columbus"/>
    <x v="32"/>
    <n v="31907"/>
    <x v="0"/>
    <x v="1653"/>
    <x v="0"/>
    <x v="5"/>
    <x v="1633"/>
    <n v="20.239999999999998"/>
    <n v="1"/>
    <n v="0"/>
    <n v="8.7032000000000007"/>
  </r>
  <r>
    <n v="8546"/>
    <x v="4249"/>
    <x v="0"/>
    <x v="1196"/>
    <d v="2013-04-01T00:00:00"/>
    <s v="Standard Class"/>
    <x v="103"/>
    <s v="David Smith"/>
    <x v="1"/>
    <s v="United States"/>
    <s v="Columbus"/>
    <x v="32"/>
    <n v="31907"/>
    <x v="0"/>
    <x v="1611"/>
    <x v="0"/>
    <x v="5"/>
    <x v="1593"/>
    <n v="39.92"/>
    <n v="4"/>
    <n v="0"/>
    <n v="11.177600000000002"/>
  </r>
  <r>
    <n v="8547"/>
    <x v="4249"/>
    <x v="0"/>
    <x v="1196"/>
    <d v="2013-04-01T00:00:00"/>
    <s v="Standard Class"/>
    <x v="103"/>
    <s v="David Smith"/>
    <x v="1"/>
    <s v="United States"/>
    <s v="Columbus"/>
    <x v="32"/>
    <n v="31907"/>
    <x v="0"/>
    <x v="1526"/>
    <x v="1"/>
    <x v="8"/>
    <x v="1504"/>
    <n v="32.54"/>
    <n v="2"/>
    <n v="0"/>
    <n v="15.944599999999998"/>
  </r>
  <r>
    <n v="8548"/>
    <x v="4250"/>
    <x v="1"/>
    <x v="901"/>
    <d v="2012-12-10T00:00:00"/>
    <s v="Standard Class"/>
    <x v="334"/>
    <s v="George Bell"/>
    <x v="1"/>
    <s v="United States"/>
    <s v="Los Angeles"/>
    <x v="1"/>
    <n v="90049"/>
    <x v="1"/>
    <x v="197"/>
    <x v="2"/>
    <x v="11"/>
    <x v="196"/>
    <n v="39"/>
    <n v="3"/>
    <n v="0"/>
    <n v="17.549999999999997"/>
  </r>
  <r>
    <n v="8549"/>
    <x v="4250"/>
    <x v="1"/>
    <x v="901"/>
    <d v="2012-12-10T00:00:00"/>
    <s v="Standard Class"/>
    <x v="334"/>
    <s v="George Bell"/>
    <x v="1"/>
    <s v="United States"/>
    <s v="Los Angeles"/>
    <x v="1"/>
    <n v="90049"/>
    <x v="1"/>
    <x v="816"/>
    <x v="1"/>
    <x v="2"/>
    <x v="804"/>
    <n v="12.6"/>
    <n v="4"/>
    <n v="0"/>
    <n v="6.048"/>
  </r>
  <r>
    <n v="8550"/>
    <x v="4251"/>
    <x v="1"/>
    <x v="861"/>
    <d v="2012-09-12T00:00:00"/>
    <s v="First Class"/>
    <x v="334"/>
    <s v="George Bell"/>
    <x v="1"/>
    <s v="United States"/>
    <s v="Aurora"/>
    <x v="22"/>
    <n v="80013"/>
    <x v="1"/>
    <x v="442"/>
    <x v="0"/>
    <x v="5"/>
    <x v="437"/>
    <n v="24.64"/>
    <n v="4"/>
    <n v="0.2"/>
    <n v="4.0039999999999978"/>
  </r>
  <r>
    <n v="8551"/>
    <x v="4252"/>
    <x v="1"/>
    <x v="789"/>
    <d v="2012-07-24T00:00:00"/>
    <s v="Standard Class"/>
    <x v="146"/>
    <s v="Victoria Brennan"/>
    <x v="1"/>
    <s v="United States"/>
    <s v="Houston"/>
    <x v="5"/>
    <n v="77041"/>
    <x v="2"/>
    <x v="1796"/>
    <x v="1"/>
    <x v="2"/>
    <x v="1777"/>
    <n v="6.2640000000000002"/>
    <n v="3"/>
    <n v="0.2"/>
    <n v="2.0358000000000001"/>
  </r>
  <r>
    <n v="8552"/>
    <x v="4252"/>
    <x v="1"/>
    <x v="789"/>
    <d v="2012-07-24T00:00:00"/>
    <s v="Standard Class"/>
    <x v="146"/>
    <s v="Victoria Brennan"/>
    <x v="1"/>
    <s v="United States"/>
    <s v="Houston"/>
    <x v="5"/>
    <n v="77041"/>
    <x v="2"/>
    <x v="485"/>
    <x v="1"/>
    <x v="13"/>
    <x v="480"/>
    <n v="14.432"/>
    <n v="4"/>
    <n v="0.2"/>
    <n v="3.4276000000000004"/>
  </r>
  <r>
    <n v="8553"/>
    <x v="4253"/>
    <x v="2"/>
    <x v="992"/>
    <d v="2011-06-03T00:00:00"/>
    <s v="Standard Class"/>
    <x v="466"/>
    <s v="Mark Cousins"/>
    <x v="1"/>
    <s v="United States"/>
    <s v="Chicago"/>
    <x v="10"/>
    <n v="60623"/>
    <x v="2"/>
    <x v="851"/>
    <x v="2"/>
    <x v="16"/>
    <x v="836"/>
    <n v="719.97600000000011"/>
    <n v="3"/>
    <n v="0.2"/>
    <n v="134.99549999999999"/>
  </r>
  <r>
    <n v="8554"/>
    <x v="4254"/>
    <x v="3"/>
    <x v="38"/>
    <d v="2014-11-21T00:00:00"/>
    <s v="Standard Class"/>
    <x v="90"/>
    <s v="Cassandra Brandow"/>
    <x v="0"/>
    <s v="United States"/>
    <s v="Decatur"/>
    <x v="19"/>
    <n v="35601"/>
    <x v="0"/>
    <x v="701"/>
    <x v="2"/>
    <x v="11"/>
    <x v="694"/>
    <n v="239.92"/>
    <n v="8"/>
    <n v="0"/>
    <n v="23.99199999999999"/>
  </r>
  <r>
    <n v="8555"/>
    <x v="4255"/>
    <x v="0"/>
    <x v="10"/>
    <d v="2013-12-12T00:00:00"/>
    <s v="First Class"/>
    <x v="400"/>
    <s v="Paul MacIntyre"/>
    <x v="0"/>
    <s v="United States"/>
    <s v="Springfield"/>
    <x v="17"/>
    <n v="22153"/>
    <x v="0"/>
    <x v="1000"/>
    <x v="0"/>
    <x v="3"/>
    <x v="983"/>
    <n v="1056.8599999999999"/>
    <n v="7"/>
    <n v="0"/>
    <n v="158.52899999999994"/>
  </r>
  <r>
    <n v="8556"/>
    <x v="4256"/>
    <x v="1"/>
    <x v="204"/>
    <d v="2012-03-22T00:00:00"/>
    <s v="Same Day"/>
    <x v="290"/>
    <s v="Debra Catini"/>
    <x v="0"/>
    <s v="United States"/>
    <s v="Plantation"/>
    <x v="2"/>
    <n v="33317"/>
    <x v="0"/>
    <x v="428"/>
    <x v="2"/>
    <x v="11"/>
    <x v="423"/>
    <n v="447.94399999999996"/>
    <n v="7"/>
    <n v="0.2"/>
    <n v="89.588799999999992"/>
  </r>
  <r>
    <n v="8557"/>
    <x v="4256"/>
    <x v="1"/>
    <x v="204"/>
    <d v="2012-03-22T00:00:00"/>
    <s v="Same Day"/>
    <x v="290"/>
    <s v="Debra Catini"/>
    <x v="0"/>
    <s v="United States"/>
    <s v="Plantation"/>
    <x v="2"/>
    <n v="33317"/>
    <x v="0"/>
    <x v="1751"/>
    <x v="1"/>
    <x v="4"/>
    <x v="1732"/>
    <n v="150.40799999999999"/>
    <n v="9"/>
    <n v="0.2"/>
    <n v="-33.841799999999999"/>
  </r>
  <r>
    <n v="8558"/>
    <x v="4257"/>
    <x v="0"/>
    <x v="443"/>
    <d v="2013-12-27T00:00:00"/>
    <s v="Second Class"/>
    <x v="156"/>
    <s v="Laura Armstrong"/>
    <x v="1"/>
    <s v="United States"/>
    <s v="Houston"/>
    <x v="5"/>
    <n v="77041"/>
    <x v="2"/>
    <x v="867"/>
    <x v="2"/>
    <x v="7"/>
    <x v="852"/>
    <n v="453.57600000000002"/>
    <n v="3"/>
    <n v="0.2"/>
    <n v="39.687899999999985"/>
  </r>
  <r>
    <n v="8559"/>
    <x v="4257"/>
    <x v="0"/>
    <x v="443"/>
    <d v="2013-12-27T00:00:00"/>
    <s v="Second Class"/>
    <x v="156"/>
    <s v="Laura Armstrong"/>
    <x v="1"/>
    <s v="United States"/>
    <s v="Houston"/>
    <x v="5"/>
    <n v="77041"/>
    <x v="2"/>
    <x v="1621"/>
    <x v="1"/>
    <x v="2"/>
    <x v="1603"/>
    <n v="45.36"/>
    <n v="9"/>
    <n v="0.2"/>
    <n v="14.741999999999997"/>
  </r>
  <r>
    <n v="8560"/>
    <x v="4257"/>
    <x v="0"/>
    <x v="443"/>
    <d v="2013-12-27T00:00:00"/>
    <s v="Second Class"/>
    <x v="156"/>
    <s v="Laura Armstrong"/>
    <x v="1"/>
    <s v="United States"/>
    <s v="Houston"/>
    <x v="5"/>
    <n v="77041"/>
    <x v="2"/>
    <x v="1191"/>
    <x v="2"/>
    <x v="7"/>
    <x v="1167"/>
    <n v="287.88"/>
    <n v="3"/>
    <n v="0.2"/>
    <n v="35.984999999999999"/>
  </r>
  <r>
    <n v="8561"/>
    <x v="4257"/>
    <x v="0"/>
    <x v="443"/>
    <d v="2013-12-27T00:00:00"/>
    <s v="Second Class"/>
    <x v="156"/>
    <s v="Laura Armstrong"/>
    <x v="1"/>
    <s v="United States"/>
    <s v="Houston"/>
    <x v="5"/>
    <n v="77041"/>
    <x v="2"/>
    <x v="1514"/>
    <x v="2"/>
    <x v="7"/>
    <x v="1492"/>
    <n v="131.88000000000002"/>
    <n v="3"/>
    <n v="0.2"/>
    <n v="14.836499999999987"/>
  </r>
  <r>
    <n v="8562"/>
    <x v="4257"/>
    <x v="0"/>
    <x v="443"/>
    <d v="2013-12-27T00:00:00"/>
    <s v="Second Class"/>
    <x v="156"/>
    <s v="Laura Armstrong"/>
    <x v="1"/>
    <s v="United States"/>
    <s v="Houston"/>
    <x v="5"/>
    <n v="77041"/>
    <x v="2"/>
    <x v="396"/>
    <x v="0"/>
    <x v="5"/>
    <x v="392"/>
    <n v="2.3280000000000003"/>
    <n v="2"/>
    <n v="0.6"/>
    <n v="-0.75660000000000016"/>
  </r>
  <r>
    <n v="8563"/>
    <x v="4258"/>
    <x v="0"/>
    <x v="1197"/>
    <d v="2013-04-07T00:00:00"/>
    <s v="Second Class"/>
    <x v="249"/>
    <s v="Denny Joy"/>
    <x v="1"/>
    <s v="United States"/>
    <s v="Milwaukee"/>
    <x v="6"/>
    <n v="53209"/>
    <x v="2"/>
    <x v="1003"/>
    <x v="0"/>
    <x v="1"/>
    <x v="986"/>
    <n v="1454.9"/>
    <n v="5"/>
    <n v="0"/>
    <n v="378.274"/>
  </r>
  <r>
    <n v="8564"/>
    <x v="4259"/>
    <x v="3"/>
    <x v="504"/>
    <d v="2014-05-05T00:00:00"/>
    <s v="Standard Class"/>
    <x v="414"/>
    <s v="Mick Hernandez"/>
    <x v="2"/>
    <s v="United States"/>
    <s v="Sanford"/>
    <x v="2"/>
    <n v="32771"/>
    <x v="0"/>
    <x v="973"/>
    <x v="1"/>
    <x v="8"/>
    <x v="958"/>
    <n v="4.8420000000000005"/>
    <n v="3"/>
    <n v="0.7"/>
    <n v="-3.5507999999999988"/>
  </r>
  <r>
    <n v="8565"/>
    <x v="4259"/>
    <x v="3"/>
    <x v="504"/>
    <d v="2014-05-05T00:00:00"/>
    <s v="Standard Class"/>
    <x v="414"/>
    <s v="Mick Hernandez"/>
    <x v="2"/>
    <s v="United States"/>
    <s v="Sanford"/>
    <x v="2"/>
    <n v="32771"/>
    <x v="0"/>
    <x v="1762"/>
    <x v="0"/>
    <x v="5"/>
    <x v="1742"/>
    <n v="220.70400000000001"/>
    <n v="6"/>
    <n v="0.2"/>
    <n v="-8.2764000000000379"/>
  </r>
  <r>
    <n v="8566"/>
    <x v="4260"/>
    <x v="0"/>
    <x v="1019"/>
    <d v="2013-11-19T00:00:00"/>
    <s v="First Class"/>
    <x v="767"/>
    <s v="Barry Gonzalez"/>
    <x v="0"/>
    <s v="United States"/>
    <s v="The Colony"/>
    <x v="5"/>
    <n v="75056"/>
    <x v="2"/>
    <x v="1480"/>
    <x v="2"/>
    <x v="7"/>
    <x v="1458"/>
    <n v="67.176000000000002"/>
    <n v="3"/>
    <n v="0.2"/>
    <n v="6.7175999999999974"/>
  </r>
  <r>
    <n v="8567"/>
    <x v="4260"/>
    <x v="0"/>
    <x v="1019"/>
    <d v="2013-11-19T00:00:00"/>
    <s v="First Class"/>
    <x v="767"/>
    <s v="Barry Gonzalez"/>
    <x v="0"/>
    <s v="United States"/>
    <s v="The Colony"/>
    <x v="5"/>
    <n v="75056"/>
    <x v="2"/>
    <x v="1393"/>
    <x v="1"/>
    <x v="10"/>
    <x v="1370"/>
    <n v="15.231999999999999"/>
    <n v="4"/>
    <n v="0.2"/>
    <n v="5.5215999999999994"/>
  </r>
  <r>
    <n v="8568"/>
    <x v="4261"/>
    <x v="0"/>
    <x v="338"/>
    <d v="2013-11-13T00:00:00"/>
    <s v="First Class"/>
    <x v="277"/>
    <s v="Seth Vernon"/>
    <x v="0"/>
    <s v="United States"/>
    <s v="Troy"/>
    <x v="24"/>
    <n v="45373"/>
    <x v="3"/>
    <x v="1290"/>
    <x v="1"/>
    <x v="10"/>
    <x v="1267"/>
    <n v="31.104000000000006"/>
    <n v="6"/>
    <n v="0.2"/>
    <n v="10.8864"/>
  </r>
  <r>
    <n v="8569"/>
    <x v="4262"/>
    <x v="0"/>
    <x v="409"/>
    <d v="2013-12-13T00:00:00"/>
    <s v="Standard Class"/>
    <x v="317"/>
    <s v="Dave Poirier"/>
    <x v="1"/>
    <s v="United States"/>
    <s v="Hempstead"/>
    <x v="15"/>
    <n v="11550"/>
    <x v="3"/>
    <x v="1591"/>
    <x v="1"/>
    <x v="8"/>
    <x v="1574"/>
    <n v="968.74400000000014"/>
    <n v="7"/>
    <n v="0.2"/>
    <n v="314.84180000000003"/>
  </r>
  <r>
    <n v="8570"/>
    <x v="4262"/>
    <x v="0"/>
    <x v="409"/>
    <d v="2013-12-13T00:00:00"/>
    <s v="Standard Class"/>
    <x v="317"/>
    <s v="Dave Poirier"/>
    <x v="1"/>
    <s v="United States"/>
    <s v="Hempstead"/>
    <x v="15"/>
    <n v="11550"/>
    <x v="3"/>
    <x v="94"/>
    <x v="1"/>
    <x v="8"/>
    <x v="94"/>
    <n v="222.35199999999998"/>
    <n v="13"/>
    <n v="0.2"/>
    <n v="77.823200000000014"/>
  </r>
  <r>
    <n v="8571"/>
    <x v="4262"/>
    <x v="0"/>
    <x v="409"/>
    <d v="2013-12-13T00:00:00"/>
    <s v="Standard Class"/>
    <x v="317"/>
    <s v="Dave Poirier"/>
    <x v="1"/>
    <s v="United States"/>
    <s v="Hempstead"/>
    <x v="15"/>
    <n v="11550"/>
    <x v="3"/>
    <x v="851"/>
    <x v="2"/>
    <x v="16"/>
    <x v="836"/>
    <n v="479.98400000000004"/>
    <n v="2"/>
    <n v="0.2"/>
    <n v="89.996999999999986"/>
  </r>
  <r>
    <n v="8572"/>
    <x v="4263"/>
    <x v="0"/>
    <x v="1015"/>
    <d v="2013-04-04T00:00:00"/>
    <s v="Same Day"/>
    <x v="256"/>
    <s v="Steven Roelle"/>
    <x v="2"/>
    <s v="United States"/>
    <s v="Dallas"/>
    <x v="5"/>
    <n v="75081"/>
    <x v="2"/>
    <x v="1117"/>
    <x v="1"/>
    <x v="10"/>
    <x v="1096"/>
    <n v="10.272000000000002"/>
    <n v="3"/>
    <n v="0.2"/>
    <n v="3.2099999999999982"/>
  </r>
  <r>
    <n v="8573"/>
    <x v="4264"/>
    <x v="2"/>
    <x v="683"/>
    <d v="2011-12-02T00:00:00"/>
    <s v="Standard Class"/>
    <x v="537"/>
    <s v="Brian Thompson"/>
    <x v="0"/>
    <s v="United States"/>
    <s v="Houston"/>
    <x v="5"/>
    <n v="77041"/>
    <x v="2"/>
    <x v="1093"/>
    <x v="2"/>
    <x v="15"/>
    <x v="1074"/>
    <n v="998.84999999999991"/>
    <n v="5"/>
    <n v="0.4"/>
    <n v="-199.7700000000001"/>
  </r>
  <r>
    <n v="8574"/>
    <x v="4265"/>
    <x v="1"/>
    <x v="1182"/>
    <d v="2012-10-22T00:00:00"/>
    <s v="First Class"/>
    <x v="474"/>
    <s v="Maxwell Schwartz"/>
    <x v="0"/>
    <s v="United States"/>
    <s v="New York City"/>
    <x v="15"/>
    <n v="10035"/>
    <x v="3"/>
    <x v="33"/>
    <x v="1"/>
    <x v="10"/>
    <x v="33"/>
    <n v="24.56"/>
    <n v="2"/>
    <n v="0"/>
    <n v="11.543199999999999"/>
  </r>
  <r>
    <n v="8575"/>
    <x v="4266"/>
    <x v="2"/>
    <x v="111"/>
    <d v="2011-09-19T00:00:00"/>
    <s v="Same Day"/>
    <x v="82"/>
    <s v="Jim Kriz"/>
    <x v="2"/>
    <s v="United States"/>
    <s v="San Francisco"/>
    <x v="1"/>
    <n v="94110"/>
    <x v="1"/>
    <x v="969"/>
    <x v="1"/>
    <x v="13"/>
    <x v="953"/>
    <n v="5.67"/>
    <n v="3"/>
    <n v="0"/>
    <n v="0.11340000000000017"/>
  </r>
  <r>
    <n v="8576"/>
    <x v="4267"/>
    <x v="3"/>
    <x v="151"/>
    <d v="2014-08-31T00:00:00"/>
    <s v="Second Class"/>
    <x v="461"/>
    <s v="Shui Tom"/>
    <x v="0"/>
    <s v="United States"/>
    <s v="Port Saint Lucie"/>
    <x v="2"/>
    <n v="34952"/>
    <x v="0"/>
    <x v="566"/>
    <x v="1"/>
    <x v="9"/>
    <x v="561"/>
    <n v="14.336000000000002"/>
    <n v="4"/>
    <n v="0.2"/>
    <n v="0.89599999999999991"/>
  </r>
  <r>
    <n v="8577"/>
    <x v="4268"/>
    <x v="3"/>
    <x v="445"/>
    <d v="2014-07-05T00:00:00"/>
    <s v="First Class"/>
    <x v="700"/>
    <s v="Tony Sayre"/>
    <x v="0"/>
    <s v="United States"/>
    <s v="Concord"/>
    <x v="38"/>
    <n v="3301"/>
    <x v="3"/>
    <x v="743"/>
    <x v="0"/>
    <x v="5"/>
    <x v="734"/>
    <n v="102.3"/>
    <n v="1"/>
    <n v="0"/>
    <n v="26.597999999999999"/>
  </r>
  <r>
    <n v="8578"/>
    <x v="4269"/>
    <x v="3"/>
    <x v="66"/>
    <d v="2014-12-27T00:00:00"/>
    <s v="Standard Class"/>
    <x v="496"/>
    <s v="Charlotte Melton"/>
    <x v="0"/>
    <s v="United States"/>
    <s v="Rochester"/>
    <x v="11"/>
    <n v="55901"/>
    <x v="2"/>
    <x v="335"/>
    <x v="0"/>
    <x v="3"/>
    <x v="331"/>
    <n v="607.52"/>
    <n v="2"/>
    <n v="0"/>
    <n v="97.203200000000038"/>
  </r>
  <r>
    <n v="8579"/>
    <x v="4269"/>
    <x v="3"/>
    <x v="66"/>
    <d v="2014-12-27T00:00:00"/>
    <s v="Standard Class"/>
    <x v="496"/>
    <s v="Charlotte Melton"/>
    <x v="0"/>
    <s v="United States"/>
    <s v="Rochester"/>
    <x v="11"/>
    <n v="55901"/>
    <x v="2"/>
    <x v="230"/>
    <x v="1"/>
    <x v="4"/>
    <x v="445"/>
    <n v="31.16"/>
    <n v="2"/>
    <n v="0"/>
    <n v="7.7899999999999991"/>
  </r>
  <r>
    <n v="8580"/>
    <x v="4270"/>
    <x v="0"/>
    <x v="797"/>
    <d v="2014-01-03T00:00:00"/>
    <s v="Standard Class"/>
    <x v="527"/>
    <s v="Joni Wasserman"/>
    <x v="0"/>
    <s v="United States"/>
    <s v="Louisville"/>
    <x v="0"/>
    <n v="40214"/>
    <x v="0"/>
    <x v="1796"/>
    <x v="1"/>
    <x v="2"/>
    <x v="1777"/>
    <n v="2.61"/>
    <n v="1"/>
    <n v="0"/>
    <n v="1.2005999999999999"/>
  </r>
  <r>
    <n v="8581"/>
    <x v="4271"/>
    <x v="2"/>
    <x v="671"/>
    <d v="2011-05-22T00:00:00"/>
    <s v="Second Class"/>
    <x v="565"/>
    <s v="Matt Collister"/>
    <x v="1"/>
    <s v="United States"/>
    <s v="San Marcos"/>
    <x v="5"/>
    <n v="78666"/>
    <x v="2"/>
    <x v="1781"/>
    <x v="0"/>
    <x v="5"/>
    <x v="1762"/>
    <n v="10.332000000000001"/>
    <n v="3"/>
    <n v="0.6"/>
    <n v="-5.9408999999999992"/>
  </r>
  <r>
    <n v="8582"/>
    <x v="4271"/>
    <x v="2"/>
    <x v="671"/>
    <d v="2011-05-22T00:00:00"/>
    <s v="Second Class"/>
    <x v="565"/>
    <s v="Matt Collister"/>
    <x v="1"/>
    <s v="United States"/>
    <s v="San Marcos"/>
    <x v="5"/>
    <n v="78666"/>
    <x v="2"/>
    <x v="730"/>
    <x v="1"/>
    <x v="10"/>
    <x v="722"/>
    <n v="10.368000000000002"/>
    <n v="2"/>
    <n v="0.2"/>
    <n v="3.6288"/>
  </r>
  <r>
    <n v="8583"/>
    <x v="4271"/>
    <x v="2"/>
    <x v="671"/>
    <d v="2011-05-22T00:00:00"/>
    <s v="Second Class"/>
    <x v="565"/>
    <s v="Matt Collister"/>
    <x v="1"/>
    <s v="United States"/>
    <s v="San Marcos"/>
    <x v="5"/>
    <n v="78666"/>
    <x v="2"/>
    <x v="1421"/>
    <x v="2"/>
    <x v="11"/>
    <x v="1400"/>
    <n v="20.784000000000002"/>
    <n v="2"/>
    <n v="0.2"/>
    <n v="-3.6372000000000027"/>
  </r>
  <r>
    <n v="8584"/>
    <x v="4271"/>
    <x v="2"/>
    <x v="671"/>
    <d v="2011-05-22T00:00:00"/>
    <s v="Second Class"/>
    <x v="565"/>
    <s v="Matt Collister"/>
    <x v="1"/>
    <s v="United States"/>
    <s v="San Marcos"/>
    <x v="5"/>
    <n v="78666"/>
    <x v="2"/>
    <x v="1764"/>
    <x v="1"/>
    <x v="4"/>
    <x v="1744"/>
    <n v="66.959999999999994"/>
    <n v="5"/>
    <n v="0.2"/>
    <n v="-13.392000000000003"/>
  </r>
  <r>
    <n v="8585"/>
    <x v="4272"/>
    <x v="2"/>
    <x v="519"/>
    <d v="2011-02-09T00:00:00"/>
    <s v="Second Class"/>
    <x v="775"/>
    <s v="Mark Haberlin"/>
    <x v="1"/>
    <s v="United States"/>
    <s v="Escondido"/>
    <x v="1"/>
    <n v="92025"/>
    <x v="1"/>
    <x v="828"/>
    <x v="1"/>
    <x v="8"/>
    <x v="816"/>
    <n v="17.248000000000001"/>
    <n v="2"/>
    <n v="0.2"/>
    <n v="6.0367999999999986"/>
  </r>
  <r>
    <n v="8586"/>
    <x v="4273"/>
    <x v="3"/>
    <x v="34"/>
    <d v="2014-12-16T00:00:00"/>
    <s v="Standard Class"/>
    <x v="742"/>
    <s v="Roger Demir"/>
    <x v="0"/>
    <s v="United States"/>
    <s v="Philadelphia"/>
    <x v="9"/>
    <n v="19134"/>
    <x v="3"/>
    <x v="1085"/>
    <x v="1"/>
    <x v="8"/>
    <x v="1066"/>
    <n v="11.088000000000003"/>
    <n v="7"/>
    <n v="0.7"/>
    <n v="-8.1311999999999998"/>
  </r>
  <r>
    <n v="8587"/>
    <x v="4274"/>
    <x v="3"/>
    <x v="497"/>
    <d v="2014-07-19T00:00:00"/>
    <s v="Standard Class"/>
    <x v="208"/>
    <s v="Karen Bern"/>
    <x v="1"/>
    <s v="United States"/>
    <s v="Los Angeles"/>
    <x v="1"/>
    <n v="90049"/>
    <x v="1"/>
    <x v="217"/>
    <x v="2"/>
    <x v="11"/>
    <x v="216"/>
    <n v="1287.45"/>
    <n v="5"/>
    <n v="0"/>
    <n v="244.61549999999988"/>
  </r>
  <r>
    <n v="8588"/>
    <x v="4274"/>
    <x v="3"/>
    <x v="497"/>
    <d v="2014-07-19T00:00:00"/>
    <s v="Standard Class"/>
    <x v="208"/>
    <s v="Karen Bern"/>
    <x v="1"/>
    <s v="United States"/>
    <s v="Los Angeles"/>
    <x v="1"/>
    <n v="90049"/>
    <x v="1"/>
    <x v="731"/>
    <x v="1"/>
    <x v="9"/>
    <x v="723"/>
    <n v="168.1"/>
    <n v="5"/>
    <n v="0"/>
    <n v="43.705999999999996"/>
  </r>
  <r>
    <n v="8589"/>
    <x v="4275"/>
    <x v="1"/>
    <x v="1060"/>
    <d v="2012-05-22T00:00:00"/>
    <s v="Standard Class"/>
    <x v="712"/>
    <s v="Fred Chung"/>
    <x v="1"/>
    <s v="United States"/>
    <s v="Philadelphia"/>
    <x v="9"/>
    <n v="19140"/>
    <x v="3"/>
    <x v="571"/>
    <x v="1"/>
    <x v="4"/>
    <x v="566"/>
    <n v="51.967999999999996"/>
    <n v="2"/>
    <n v="0.2"/>
    <n v="-10.393600000000001"/>
  </r>
  <r>
    <n v="8590"/>
    <x v="4276"/>
    <x v="3"/>
    <x v="926"/>
    <d v="2014-02-02T00:00:00"/>
    <s v="First Class"/>
    <x v="420"/>
    <s v="Bryan Davis"/>
    <x v="0"/>
    <s v="United States"/>
    <s v="Philadelphia"/>
    <x v="9"/>
    <n v="19120"/>
    <x v="3"/>
    <x v="79"/>
    <x v="1"/>
    <x v="6"/>
    <x v="79"/>
    <n v="4.7679999999999998"/>
    <n v="2"/>
    <n v="0.2"/>
    <n v="0.47680000000000011"/>
  </r>
  <r>
    <n v="8591"/>
    <x v="4277"/>
    <x v="3"/>
    <x v="365"/>
    <d v="2014-10-02T00:00:00"/>
    <s v="First Class"/>
    <x v="92"/>
    <s v="Fred Hopkins"/>
    <x v="1"/>
    <s v="United States"/>
    <s v="Hempstead"/>
    <x v="15"/>
    <n v="11550"/>
    <x v="3"/>
    <x v="1510"/>
    <x v="1"/>
    <x v="12"/>
    <x v="1488"/>
    <n v="7.98"/>
    <n v="3"/>
    <n v="0"/>
    <n v="3.9102000000000006"/>
  </r>
  <r>
    <n v="8592"/>
    <x v="4278"/>
    <x v="3"/>
    <x v="756"/>
    <d v="2014-04-27T00:00:00"/>
    <s v="First Class"/>
    <x v="2"/>
    <s v="Sean O'Donnell"/>
    <x v="0"/>
    <s v="United States"/>
    <s v="Greeley"/>
    <x v="22"/>
    <n v="80634"/>
    <x v="1"/>
    <x v="1040"/>
    <x v="1"/>
    <x v="12"/>
    <x v="33"/>
    <n v="18.687999999999999"/>
    <n v="2"/>
    <n v="0.2"/>
    <n v="7.008"/>
  </r>
  <r>
    <n v="8593"/>
    <x v="4278"/>
    <x v="3"/>
    <x v="756"/>
    <d v="2014-04-27T00:00:00"/>
    <s v="First Class"/>
    <x v="2"/>
    <s v="Sean O'Donnell"/>
    <x v="0"/>
    <s v="United States"/>
    <s v="Greeley"/>
    <x v="22"/>
    <n v="80634"/>
    <x v="1"/>
    <x v="1721"/>
    <x v="0"/>
    <x v="5"/>
    <x v="1699"/>
    <n v="11.664000000000001"/>
    <n v="3"/>
    <n v="0.2"/>
    <n v="3.3534000000000006"/>
  </r>
  <r>
    <n v="8594"/>
    <x v="4279"/>
    <x v="3"/>
    <x v="45"/>
    <d v="2014-11-14T00:00:00"/>
    <s v="Standard Class"/>
    <x v="327"/>
    <s v="Peter McVee"/>
    <x v="2"/>
    <s v="United States"/>
    <s v="Jacksonville"/>
    <x v="2"/>
    <n v="32216"/>
    <x v="0"/>
    <x v="428"/>
    <x v="2"/>
    <x v="11"/>
    <x v="423"/>
    <n v="191.976"/>
    <n v="3"/>
    <n v="0.2"/>
    <n v="38.395199999999988"/>
  </r>
  <r>
    <n v="8595"/>
    <x v="4279"/>
    <x v="3"/>
    <x v="45"/>
    <d v="2014-11-14T00:00:00"/>
    <s v="Standard Class"/>
    <x v="327"/>
    <s v="Peter McVee"/>
    <x v="2"/>
    <s v="United States"/>
    <s v="Jacksonville"/>
    <x v="2"/>
    <n v="32216"/>
    <x v="0"/>
    <x v="1807"/>
    <x v="2"/>
    <x v="7"/>
    <x v="1788"/>
    <n v="499.16800000000006"/>
    <n v="4"/>
    <n v="0.2"/>
    <n v="31.197999999999993"/>
  </r>
  <r>
    <n v="8596"/>
    <x v="4280"/>
    <x v="2"/>
    <x v="952"/>
    <d v="2011-05-07T00:00:00"/>
    <s v="First Class"/>
    <x v="241"/>
    <s v="Giulietta Dortch"/>
    <x v="1"/>
    <s v="United States"/>
    <s v="Arlington"/>
    <x v="17"/>
    <n v="22204"/>
    <x v="0"/>
    <x v="990"/>
    <x v="1"/>
    <x v="8"/>
    <x v="302"/>
    <n v="11.88"/>
    <n v="2"/>
    <n v="0"/>
    <n v="5.3460000000000001"/>
  </r>
  <r>
    <n v="8597"/>
    <x v="4280"/>
    <x v="2"/>
    <x v="952"/>
    <d v="2011-05-07T00:00:00"/>
    <s v="First Class"/>
    <x v="241"/>
    <s v="Giulietta Dortch"/>
    <x v="1"/>
    <s v="United States"/>
    <s v="Arlington"/>
    <x v="17"/>
    <n v="22204"/>
    <x v="0"/>
    <x v="258"/>
    <x v="1"/>
    <x v="10"/>
    <x v="33"/>
    <n v="35.44"/>
    <n v="1"/>
    <n v="0"/>
    <n v="16.656799999999997"/>
  </r>
  <r>
    <n v="8598"/>
    <x v="4281"/>
    <x v="0"/>
    <x v="189"/>
    <d v="2013-11-01T00:00:00"/>
    <s v="Standard Class"/>
    <x v="50"/>
    <s v="Pete Armstrong"/>
    <x v="2"/>
    <s v="United States"/>
    <s v="San Francisco"/>
    <x v="1"/>
    <n v="94122"/>
    <x v="1"/>
    <x v="1786"/>
    <x v="1"/>
    <x v="8"/>
    <x v="1767"/>
    <n v="67.13600000000001"/>
    <n v="4"/>
    <n v="0.2"/>
    <n v="25.175999999999998"/>
  </r>
  <r>
    <n v="8599"/>
    <x v="4282"/>
    <x v="2"/>
    <x v="35"/>
    <d v="2011-12-01T00:00:00"/>
    <s v="Standard Class"/>
    <x v="624"/>
    <s v="Luke Schmidt"/>
    <x v="1"/>
    <s v="United States"/>
    <s v="Fresno"/>
    <x v="1"/>
    <n v="93727"/>
    <x v="1"/>
    <x v="751"/>
    <x v="1"/>
    <x v="8"/>
    <x v="742"/>
    <n v="4.32"/>
    <n v="3"/>
    <n v="0.2"/>
    <n v="1.512"/>
  </r>
  <r>
    <n v="8600"/>
    <x v="4282"/>
    <x v="2"/>
    <x v="35"/>
    <d v="2011-12-01T00:00:00"/>
    <s v="Standard Class"/>
    <x v="624"/>
    <s v="Luke Schmidt"/>
    <x v="1"/>
    <s v="United States"/>
    <s v="Fresno"/>
    <x v="1"/>
    <n v="93727"/>
    <x v="1"/>
    <x v="1025"/>
    <x v="1"/>
    <x v="10"/>
    <x v="1007"/>
    <n v="14.940000000000001"/>
    <n v="3"/>
    <n v="0"/>
    <n v="7.0218000000000007"/>
  </r>
  <r>
    <n v="8601"/>
    <x v="4282"/>
    <x v="2"/>
    <x v="35"/>
    <d v="2011-12-01T00:00:00"/>
    <s v="Standard Class"/>
    <x v="624"/>
    <s v="Luke Schmidt"/>
    <x v="1"/>
    <s v="United States"/>
    <s v="Fresno"/>
    <x v="1"/>
    <n v="93727"/>
    <x v="1"/>
    <x v="1266"/>
    <x v="1"/>
    <x v="9"/>
    <x v="1241"/>
    <n v="40.54"/>
    <n v="2"/>
    <n v="0"/>
    <n v="11.351200000000002"/>
  </r>
  <r>
    <n v="8602"/>
    <x v="4282"/>
    <x v="2"/>
    <x v="35"/>
    <d v="2011-12-01T00:00:00"/>
    <s v="Standard Class"/>
    <x v="624"/>
    <s v="Luke Schmidt"/>
    <x v="1"/>
    <s v="United States"/>
    <s v="Fresno"/>
    <x v="1"/>
    <n v="93727"/>
    <x v="1"/>
    <x v="1316"/>
    <x v="1"/>
    <x v="8"/>
    <x v="1293"/>
    <n v="7.3120000000000012"/>
    <n v="1"/>
    <n v="0.2"/>
    <n v="2.5591999999999997"/>
  </r>
  <r>
    <n v="8603"/>
    <x v="4283"/>
    <x v="2"/>
    <x v="520"/>
    <d v="2011-12-31T00:00:00"/>
    <s v="Same Day"/>
    <x v="311"/>
    <s v="James Lanier"/>
    <x v="2"/>
    <s v="United States"/>
    <s v="Reno"/>
    <x v="33"/>
    <n v="89502"/>
    <x v="1"/>
    <x v="1495"/>
    <x v="2"/>
    <x v="7"/>
    <x v="1474"/>
    <n v="475.94400000000002"/>
    <n v="7"/>
    <n v="0.2"/>
    <n v="59.492999999999952"/>
  </r>
  <r>
    <n v="8604"/>
    <x v="4284"/>
    <x v="0"/>
    <x v="835"/>
    <d v="2013-01-08T00:00:00"/>
    <s v="Standard Class"/>
    <x v="119"/>
    <s v="Christine Abelman"/>
    <x v="1"/>
    <s v="United States"/>
    <s v="San Antonio"/>
    <x v="5"/>
    <n v="78207"/>
    <x v="2"/>
    <x v="1202"/>
    <x v="2"/>
    <x v="11"/>
    <x v="1178"/>
    <n v="30.080000000000002"/>
    <n v="2"/>
    <n v="0.2"/>
    <n v="-5.2640000000000002"/>
  </r>
  <r>
    <n v="8605"/>
    <x v="4284"/>
    <x v="0"/>
    <x v="835"/>
    <d v="2013-01-08T00:00:00"/>
    <s v="Standard Class"/>
    <x v="119"/>
    <s v="Christine Abelman"/>
    <x v="1"/>
    <s v="United States"/>
    <s v="San Antonio"/>
    <x v="5"/>
    <n v="78207"/>
    <x v="2"/>
    <x v="1615"/>
    <x v="2"/>
    <x v="11"/>
    <x v="1597"/>
    <n v="165.60000000000002"/>
    <n v="3"/>
    <n v="0.2"/>
    <n v="-6.2100000000000151"/>
  </r>
  <r>
    <n v="8606"/>
    <x v="4284"/>
    <x v="0"/>
    <x v="835"/>
    <d v="2013-01-08T00:00:00"/>
    <s v="Standard Class"/>
    <x v="119"/>
    <s v="Christine Abelman"/>
    <x v="1"/>
    <s v="United States"/>
    <s v="San Antonio"/>
    <x v="5"/>
    <n v="78207"/>
    <x v="2"/>
    <x v="1409"/>
    <x v="2"/>
    <x v="7"/>
    <x v="1387"/>
    <n v="180.96"/>
    <n v="5"/>
    <n v="0.2"/>
    <n v="13.571999999999996"/>
  </r>
  <r>
    <n v="8607"/>
    <x v="4285"/>
    <x v="3"/>
    <x v="238"/>
    <d v="2014-08-23T00:00:00"/>
    <s v="Standard Class"/>
    <x v="380"/>
    <s v="Charles McCrossin"/>
    <x v="0"/>
    <s v="United States"/>
    <s v="New Bedford"/>
    <x v="31"/>
    <n v="2740"/>
    <x v="3"/>
    <x v="567"/>
    <x v="2"/>
    <x v="11"/>
    <x v="562"/>
    <n v="23.18"/>
    <n v="2"/>
    <n v="0"/>
    <n v="7.6493999999999982"/>
  </r>
  <r>
    <n v="8608"/>
    <x v="4286"/>
    <x v="2"/>
    <x v="611"/>
    <d v="2011-06-09T00:00:00"/>
    <s v="Standard Class"/>
    <x v="590"/>
    <s v="Bobby Trafton"/>
    <x v="0"/>
    <s v="United States"/>
    <s v="New York City"/>
    <x v="15"/>
    <n v="10035"/>
    <x v="3"/>
    <x v="1146"/>
    <x v="0"/>
    <x v="5"/>
    <x v="1125"/>
    <n v="56.96"/>
    <n v="2"/>
    <n v="0"/>
    <n v="21.075200000000002"/>
  </r>
  <r>
    <n v="8609"/>
    <x v="4286"/>
    <x v="2"/>
    <x v="611"/>
    <d v="2011-06-09T00:00:00"/>
    <s v="Standard Class"/>
    <x v="590"/>
    <s v="Bobby Trafton"/>
    <x v="0"/>
    <s v="United States"/>
    <s v="New York City"/>
    <x v="15"/>
    <n v="10035"/>
    <x v="3"/>
    <x v="1034"/>
    <x v="1"/>
    <x v="9"/>
    <x v="1016"/>
    <n v="15.56"/>
    <n v="4"/>
    <n v="0"/>
    <n v="4.0456000000000003"/>
  </r>
  <r>
    <n v="8610"/>
    <x v="4286"/>
    <x v="2"/>
    <x v="611"/>
    <d v="2011-06-09T00:00:00"/>
    <s v="Standard Class"/>
    <x v="590"/>
    <s v="Bobby Trafton"/>
    <x v="0"/>
    <s v="United States"/>
    <s v="New York City"/>
    <x v="15"/>
    <n v="10035"/>
    <x v="3"/>
    <x v="587"/>
    <x v="0"/>
    <x v="0"/>
    <x v="582"/>
    <n v="353.56799999999998"/>
    <n v="2"/>
    <n v="0.2"/>
    <n v="-44.196000000000026"/>
  </r>
  <r>
    <n v="8611"/>
    <x v="4286"/>
    <x v="2"/>
    <x v="611"/>
    <d v="2011-06-09T00:00:00"/>
    <s v="Standard Class"/>
    <x v="590"/>
    <s v="Bobby Trafton"/>
    <x v="0"/>
    <s v="United States"/>
    <s v="New York City"/>
    <x v="15"/>
    <n v="10035"/>
    <x v="3"/>
    <x v="770"/>
    <x v="0"/>
    <x v="5"/>
    <x v="762"/>
    <n v="13.96"/>
    <n v="2"/>
    <n v="0"/>
    <n v="6.7008000000000001"/>
  </r>
  <r>
    <n v="8612"/>
    <x v="4287"/>
    <x v="3"/>
    <x v="38"/>
    <d v="2014-11-18T00:00:00"/>
    <s v="Second Class"/>
    <x v="339"/>
    <s v="Sanjit Engle"/>
    <x v="0"/>
    <s v="United States"/>
    <s v="Oxnard"/>
    <x v="1"/>
    <n v="93030"/>
    <x v="1"/>
    <x v="1350"/>
    <x v="2"/>
    <x v="11"/>
    <x v="1327"/>
    <n v="82.95"/>
    <n v="5"/>
    <n v="0"/>
    <n v="29.032499999999999"/>
  </r>
  <r>
    <n v="8613"/>
    <x v="4288"/>
    <x v="0"/>
    <x v="1198"/>
    <d v="2013-02-01T00:00:00"/>
    <s v="Second Class"/>
    <x v="428"/>
    <s v="Henry Goldwyn"/>
    <x v="1"/>
    <s v="United States"/>
    <s v="Los Angeles"/>
    <x v="1"/>
    <n v="90036"/>
    <x v="1"/>
    <x v="397"/>
    <x v="1"/>
    <x v="6"/>
    <x v="393"/>
    <n v="39.68"/>
    <n v="2"/>
    <n v="0"/>
    <n v="10.316800000000001"/>
  </r>
  <r>
    <n v="8614"/>
    <x v="4289"/>
    <x v="0"/>
    <x v="1199"/>
    <d v="2013-11-15T00:00:00"/>
    <s v="Standard Class"/>
    <x v="58"/>
    <s v="Philip Fox"/>
    <x v="0"/>
    <s v="United States"/>
    <s v="Oakland"/>
    <x v="1"/>
    <n v="94601"/>
    <x v="1"/>
    <x v="265"/>
    <x v="2"/>
    <x v="11"/>
    <x v="262"/>
    <n v="479.97"/>
    <n v="3"/>
    <n v="0"/>
    <n v="177.58890000000002"/>
  </r>
  <r>
    <n v="8615"/>
    <x v="4290"/>
    <x v="0"/>
    <x v="545"/>
    <d v="2013-09-15T00:00:00"/>
    <s v="Standard Class"/>
    <x v="420"/>
    <s v="Bryan Davis"/>
    <x v="0"/>
    <s v="United States"/>
    <s v="Edmonds"/>
    <x v="4"/>
    <n v="98026"/>
    <x v="1"/>
    <x v="1647"/>
    <x v="1"/>
    <x v="2"/>
    <x v="1627"/>
    <n v="7.38"/>
    <n v="2"/>
    <n v="0"/>
    <n v="3.4685999999999999"/>
  </r>
  <r>
    <n v="8616"/>
    <x v="4290"/>
    <x v="0"/>
    <x v="545"/>
    <d v="2013-09-15T00:00:00"/>
    <s v="Standard Class"/>
    <x v="420"/>
    <s v="Bryan Davis"/>
    <x v="0"/>
    <s v="United States"/>
    <s v="Edmonds"/>
    <x v="4"/>
    <n v="98026"/>
    <x v="1"/>
    <x v="990"/>
    <x v="1"/>
    <x v="8"/>
    <x v="302"/>
    <n v="14.256000000000002"/>
    <n v="3"/>
    <n v="0.2"/>
    <n v="4.4550000000000001"/>
  </r>
  <r>
    <n v="8617"/>
    <x v="4290"/>
    <x v="0"/>
    <x v="545"/>
    <d v="2013-09-15T00:00:00"/>
    <s v="Standard Class"/>
    <x v="420"/>
    <s v="Bryan Davis"/>
    <x v="0"/>
    <s v="United States"/>
    <s v="Edmonds"/>
    <x v="4"/>
    <n v="98026"/>
    <x v="1"/>
    <x v="839"/>
    <x v="1"/>
    <x v="10"/>
    <x v="825"/>
    <n v="81.98"/>
    <n v="2"/>
    <n v="0"/>
    <n v="40.170200000000001"/>
  </r>
  <r>
    <n v="8618"/>
    <x v="4290"/>
    <x v="0"/>
    <x v="545"/>
    <d v="2013-09-15T00:00:00"/>
    <s v="Standard Class"/>
    <x v="420"/>
    <s v="Bryan Davis"/>
    <x v="0"/>
    <s v="United States"/>
    <s v="Edmonds"/>
    <x v="4"/>
    <n v="98026"/>
    <x v="1"/>
    <x v="729"/>
    <x v="1"/>
    <x v="8"/>
    <x v="721"/>
    <n v="39.624000000000009"/>
    <n v="3"/>
    <n v="0.2"/>
    <n v="13.868400000000001"/>
  </r>
  <r>
    <n v="8619"/>
    <x v="4291"/>
    <x v="3"/>
    <x v="448"/>
    <d v="2014-03-09T00:00:00"/>
    <s v="Standard Class"/>
    <x v="387"/>
    <s v="Bill Tyler"/>
    <x v="1"/>
    <s v="United States"/>
    <s v="Los Angeles"/>
    <x v="1"/>
    <n v="90004"/>
    <x v="1"/>
    <x v="719"/>
    <x v="0"/>
    <x v="3"/>
    <x v="711"/>
    <n v="399.67200000000003"/>
    <n v="7"/>
    <n v="0.2"/>
    <n v="-14.987700000000061"/>
  </r>
  <r>
    <n v="8620"/>
    <x v="4292"/>
    <x v="3"/>
    <x v="565"/>
    <d v="2014-09-14T00:00:00"/>
    <s v="Second Class"/>
    <x v="313"/>
    <s v="Eudokia Martin"/>
    <x v="1"/>
    <s v="United States"/>
    <s v="New York City"/>
    <x v="15"/>
    <n v="10024"/>
    <x v="3"/>
    <x v="1569"/>
    <x v="1"/>
    <x v="4"/>
    <x v="1551"/>
    <n v="65.12"/>
    <n v="4"/>
    <n v="0"/>
    <n v="16.931200000000004"/>
  </r>
  <r>
    <n v="8621"/>
    <x v="4293"/>
    <x v="3"/>
    <x v="44"/>
    <d v="2014-11-10T00:00:00"/>
    <s v="Second Class"/>
    <x v="702"/>
    <s v="Liz Carlisle"/>
    <x v="0"/>
    <s v="United States"/>
    <s v="Dallas"/>
    <x v="5"/>
    <n v="75217"/>
    <x v="2"/>
    <x v="677"/>
    <x v="0"/>
    <x v="5"/>
    <x v="671"/>
    <n v="30.560000000000002"/>
    <n v="5"/>
    <n v="0.6"/>
    <n v="-19.863999999999997"/>
  </r>
  <r>
    <n v="8622"/>
    <x v="4294"/>
    <x v="3"/>
    <x v="726"/>
    <d v="2014-05-19T00:00:00"/>
    <s v="Standard Class"/>
    <x v="395"/>
    <s v="Frank Hawley"/>
    <x v="1"/>
    <s v="United States"/>
    <s v="Franklin"/>
    <x v="18"/>
    <n v="37064"/>
    <x v="0"/>
    <x v="95"/>
    <x v="1"/>
    <x v="9"/>
    <x v="95"/>
    <n v="20.768000000000001"/>
    <n v="2"/>
    <n v="0.2"/>
    <n v="2.3363999999999976"/>
  </r>
  <r>
    <n v="8623"/>
    <x v="4295"/>
    <x v="0"/>
    <x v="581"/>
    <d v="2013-12-02T00:00:00"/>
    <s v="Standard Class"/>
    <x v="632"/>
    <s v="Chris McAfee"/>
    <x v="0"/>
    <s v="United States"/>
    <s v="Phoenix"/>
    <x v="16"/>
    <n v="85023"/>
    <x v="1"/>
    <x v="253"/>
    <x v="1"/>
    <x v="4"/>
    <x v="251"/>
    <n v="39.808"/>
    <n v="4"/>
    <n v="0.2"/>
    <n v="3.9808000000000003"/>
  </r>
  <r>
    <n v="8624"/>
    <x v="4296"/>
    <x v="1"/>
    <x v="50"/>
    <d v="2012-11-18T00:00:00"/>
    <s v="Standard Class"/>
    <x v="248"/>
    <s v="Fred McMath"/>
    <x v="0"/>
    <s v="United States"/>
    <s v="Miami"/>
    <x v="2"/>
    <n v="33178"/>
    <x v="0"/>
    <x v="1080"/>
    <x v="1"/>
    <x v="8"/>
    <x v="1061"/>
    <n v="121.10400000000003"/>
    <n v="6"/>
    <n v="0.7"/>
    <n v="-100.91999999999999"/>
  </r>
  <r>
    <n v="8625"/>
    <x v="4296"/>
    <x v="1"/>
    <x v="50"/>
    <d v="2012-11-18T00:00:00"/>
    <s v="Standard Class"/>
    <x v="248"/>
    <s v="Fred McMath"/>
    <x v="0"/>
    <s v="United States"/>
    <s v="Miami"/>
    <x v="2"/>
    <n v="33178"/>
    <x v="0"/>
    <x v="1130"/>
    <x v="2"/>
    <x v="11"/>
    <x v="1109"/>
    <n v="111.96"/>
    <n v="5"/>
    <n v="0.2"/>
    <n v="-1.3995000000000104"/>
  </r>
  <r>
    <n v="8626"/>
    <x v="4297"/>
    <x v="1"/>
    <x v="575"/>
    <d v="2012-12-12T00:00:00"/>
    <s v="Standard Class"/>
    <x v="428"/>
    <s v="Henry Goldwyn"/>
    <x v="1"/>
    <s v="United States"/>
    <s v="Colorado Springs"/>
    <x v="22"/>
    <n v="80906"/>
    <x v="1"/>
    <x v="1221"/>
    <x v="1"/>
    <x v="10"/>
    <x v="1196"/>
    <n v="15.696000000000002"/>
    <n v="3"/>
    <n v="0.2"/>
    <n v="5.1011999999999995"/>
  </r>
  <r>
    <n v="8627"/>
    <x v="4298"/>
    <x v="1"/>
    <x v="67"/>
    <d v="2012-09-12T00:00:00"/>
    <s v="Standard Class"/>
    <x v="132"/>
    <s v="Andy Gerbode"/>
    <x v="1"/>
    <s v="United States"/>
    <s v="New York City"/>
    <x v="15"/>
    <n v="10011"/>
    <x v="3"/>
    <x v="1247"/>
    <x v="1"/>
    <x v="4"/>
    <x v="1222"/>
    <n v="70.260000000000005"/>
    <n v="3"/>
    <n v="0"/>
    <n v="18.970199999999998"/>
  </r>
  <r>
    <n v="8628"/>
    <x v="4298"/>
    <x v="1"/>
    <x v="67"/>
    <d v="2012-09-12T00:00:00"/>
    <s v="Standard Class"/>
    <x v="132"/>
    <s v="Andy Gerbode"/>
    <x v="1"/>
    <s v="United States"/>
    <s v="New York City"/>
    <x v="15"/>
    <n v="10011"/>
    <x v="3"/>
    <x v="1542"/>
    <x v="2"/>
    <x v="11"/>
    <x v="1521"/>
    <n v="90"/>
    <n v="5"/>
    <n v="0"/>
    <n v="16.199999999999992"/>
  </r>
  <r>
    <n v="8629"/>
    <x v="4298"/>
    <x v="1"/>
    <x v="67"/>
    <d v="2012-09-12T00:00:00"/>
    <s v="Standard Class"/>
    <x v="132"/>
    <s v="Andy Gerbode"/>
    <x v="1"/>
    <s v="United States"/>
    <s v="New York City"/>
    <x v="15"/>
    <n v="10011"/>
    <x v="3"/>
    <x v="536"/>
    <x v="1"/>
    <x v="8"/>
    <x v="531"/>
    <n v="6.0960000000000001"/>
    <n v="2"/>
    <n v="0.2"/>
    <n v="2.0573999999999995"/>
  </r>
  <r>
    <n v="8630"/>
    <x v="4298"/>
    <x v="1"/>
    <x v="67"/>
    <d v="2012-09-12T00:00:00"/>
    <s v="Standard Class"/>
    <x v="132"/>
    <s v="Andy Gerbode"/>
    <x v="1"/>
    <s v="United States"/>
    <s v="New York City"/>
    <x v="15"/>
    <n v="10011"/>
    <x v="3"/>
    <x v="1382"/>
    <x v="0"/>
    <x v="3"/>
    <x v="1358"/>
    <n v="481.17599999999999"/>
    <n v="2"/>
    <n v="0.4"/>
    <n v="-120.29400000000004"/>
  </r>
  <r>
    <n v="8631"/>
    <x v="4298"/>
    <x v="1"/>
    <x v="67"/>
    <d v="2012-09-12T00:00:00"/>
    <s v="Standard Class"/>
    <x v="132"/>
    <s v="Andy Gerbode"/>
    <x v="1"/>
    <s v="United States"/>
    <s v="New York City"/>
    <x v="15"/>
    <n v="10011"/>
    <x v="3"/>
    <x v="804"/>
    <x v="1"/>
    <x v="13"/>
    <x v="794"/>
    <n v="7.24"/>
    <n v="4"/>
    <n v="0"/>
    <n v="2.3891999999999998"/>
  </r>
  <r>
    <n v="8632"/>
    <x v="4299"/>
    <x v="0"/>
    <x v="1062"/>
    <d v="2013-07-30T00:00:00"/>
    <s v="First Class"/>
    <x v="220"/>
    <s v="Olvera Toch"/>
    <x v="0"/>
    <s v="United States"/>
    <s v="Bethlehem"/>
    <x v="9"/>
    <n v="18018"/>
    <x v="3"/>
    <x v="631"/>
    <x v="0"/>
    <x v="0"/>
    <x v="625"/>
    <n v="177.45000000000002"/>
    <n v="5"/>
    <n v="0.5"/>
    <n v="-78.078000000000003"/>
  </r>
  <r>
    <n v="8633"/>
    <x v="4299"/>
    <x v="0"/>
    <x v="1062"/>
    <d v="2013-07-30T00:00:00"/>
    <s v="First Class"/>
    <x v="220"/>
    <s v="Olvera Toch"/>
    <x v="0"/>
    <s v="United States"/>
    <s v="Bethlehem"/>
    <x v="9"/>
    <n v="18018"/>
    <x v="3"/>
    <x v="692"/>
    <x v="1"/>
    <x v="8"/>
    <x v="685"/>
    <n v="1369.7640000000001"/>
    <n v="6"/>
    <n v="0.7"/>
    <n v="-913.17599999999993"/>
  </r>
  <r>
    <n v="8634"/>
    <x v="4299"/>
    <x v="0"/>
    <x v="1062"/>
    <d v="2013-07-30T00:00:00"/>
    <s v="First Class"/>
    <x v="220"/>
    <s v="Olvera Toch"/>
    <x v="0"/>
    <s v="United States"/>
    <s v="Bethlehem"/>
    <x v="9"/>
    <n v="18018"/>
    <x v="3"/>
    <x v="1683"/>
    <x v="1"/>
    <x v="9"/>
    <x v="1662"/>
    <n v="9.48"/>
    <n v="3"/>
    <n v="0.2"/>
    <n v="0.7110000000000003"/>
  </r>
  <r>
    <n v="8635"/>
    <x v="4300"/>
    <x v="3"/>
    <x v="326"/>
    <d v="2014-08-30T00:00:00"/>
    <s v="Standard Class"/>
    <x v="277"/>
    <s v="Seth Vernon"/>
    <x v="0"/>
    <s v="United States"/>
    <s v="Philadelphia"/>
    <x v="9"/>
    <n v="19140"/>
    <x v="3"/>
    <x v="0"/>
    <x v="0"/>
    <x v="0"/>
    <x v="0"/>
    <n v="130.97999999999999"/>
    <n v="2"/>
    <n v="0.5"/>
    <n v="-89.066399999999987"/>
  </r>
  <r>
    <n v="8636"/>
    <x v="4301"/>
    <x v="2"/>
    <x v="1013"/>
    <d v="2011-05-02T00:00:00"/>
    <s v="First Class"/>
    <x v="594"/>
    <s v="Justin MacKendrick"/>
    <x v="0"/>
    <s v="United States"/>
    <s v="Louisville"/>
    <x v="0"/>
    <n v="40214"/>
    <x v="0"/>
    <x v="1753"/>
    <x v="1"/>
    <x v="6"/>
    <x v="1734"/>
    <n v="174.95000000000002"/>
    <n v="5"/>
    <n v="0"/>
    <n v="45.487000000000002"/>
  </r>
  <r>
    <n v="8637"/>
    <x v="4301"/>
    <x v="2"/>
    <x v="1013"/>
    <d v="2011-05-02T00:00:00"/>
    <s v="First Class"/>
    <x v="594"/>
    <s v="Justin MacKendrick"/>
    <x v="0"/>
    <s v="United States"/>
    <s v="Louisville"/>
    <x v="0"/>
    <n v="40214"/>
    <x v="0"/>
    <x v="546"/>
    <x v="1"/>
    <x v="4"/>
    <x v="541"/>
    <n v="826"/>
    <n v="5"/>
    <n v="0"/>
    <n v="214.76"/>
  </r>
  <r>
    <n v="8638"/>
    <x v="4302"/>
    <x v="3"/>
    <x v="842"/>
    <d v="2014-05-03T00:00:00"/>
    <s v="Standard Class"/>
    <x v="31"/>
    <s v="Henry MacAllister"/>
    <x v="0"/>
    <s v="United States"/>
    <s v="Seattle"/>
    <x v="4"/>
    <n v="98105"/>
    <x v="1"/>
    <x v="63"/>
    <x v="0"/>
    <x v="5"/>
    <x v="63"/>
    <n v="139.58000000000001"/>
    <n v="7"/>
    <n v="0"/>
    <n v="39.082400000000007"/>
  </r>
  <r>
    <n v="8639"/>
    <x v="4303"/>
    <x v="3"/>
    <x v="283"/>
    <d v="2014-07-25T00:00:00"/>
    <s v="First Class"/>
    <x v="178"/>
    <s v="Philisse Overcash"/>
    <x v="2"/>
    <s v="United States"/>
    <s v="Kenosha"/>
    <x v="6"/>
    <n v="53142"/>
    <x v="2"/>
    <x v="1105"/>
    <x v="2"/>
    <x v="11"/>
    <x v="1085"/>
    <n v="399.95"/>
    <n v="5"/>
    <n v="0"/>
    <n v="143.982"/>
  </r>
  <r>
    <n v="8640"/>
    <x v="4304"/>
    <x v="2"/>
    <x v="736"/>
    <d v="2011-12-15T00:00:00"/>
    <s v="Second Class"/>
    <x v="169"/>
    <s v="Kimberly Carter"/>
    <x v="1"/>
    <s v="United States"/>
    <s v="Henderson"/>
    <x v="0"/>
    <n v="42420"/>
    <x v="0"/>
    <x v="925"/>
    <x v="1"/>
    <x v="8"/>
    <x v="908"/>
    <n v="12.39"/>
    <n v="3"/>
    <n v="0"/>
    <n v="5.8232999999999997"/>
  </r>
  <r>
    <n v="8641"/>
    <x v="4305"/>
    <x v="3"/>
    <x v="602"/>
    <d v="2014-01-17T00:00:00"/>
    <s v="Standard Class"/>
    <x v="106"/>
    <s v="David Bremer"/>
    <x v="1"/>
    <s v="United States"/>
    <s v="Dallas"/>
    <x v="5"/>
    <n v="75217"/>
    <x v="2"/>
    <x v="692"/>
    <x v="1"/>
    <x v="8"/>
    <x v="685"/>
    <n v="760.97999999999979"/>
    <n v="5"/>
    <n v="0.8"/>
    <n v="-1141.47"/>
  </r>
  <r>
    <n v="8642"/>
    <x v="4306"/>
    <x v="3"/>
    <x v="574"/>
    <d v="2014-12-03T00:00:00"/>
    <s v="Same Day"/>
    <x v="603"/>
    <s v="Susan Vittorini"/>
    <x v="0"/>
    <s v="United States"/>
    <s v="Peoria"/>
    <x v="16"/>
    <n v="85345"/>
    <x v="1"/>
    <x v="443"/>
    <x v="1"/>
    <x v="8"/>
    <x v="438"/>
    <n v="67.860000000000014"/>
    <n v="6"/>
    <n v="0.7"/>
    <n v="-45.239999999999995"/>
  </r>
  <r>
    <n v="8643"/>
    <x v="4307"/>
    <x v="1"/>
    <x v="627"/>
    <d v="2012-11-15T00:00:00"/>
    <s v="Standard Class"/>
    <x v="374"/>
    <s v="Noel Staavos"/>
    <x v="1"/>
    <s v="United States"/>
    <s v="Jacksonville"/>
    <x v="3"/>
    <n v="28540"/>
    <x v="0"/>
    <x v="294"/>
    <x v="1"/>
    <x v="13"/>
    <x v="291"/>
    <n v="31.504000000000005"/>
    <n v="11"/>
    <n v="0.2"/>
    <n v="11.814"/>
  </r>
  <r>
    <n v="8644"/>
    <x v="4307"/>
    <x v="1"/>
    <x v="627"/>
    <d v="2012-11-15T00:00:00"/>
    <s v="Standard Class"/>
    <x v="374"/>
    <s v="Noel Staavos"/>
    <x v="1"/>
    <s v="United States"/>
    <s v="Jacksonville"/>
    <x v="3"/>
    <n v="28540"/>
    <x v="0"/>
    <x v="1621"/>
    <x v="1"/>
    <x v="2"/>
    <x v="1603"/>
    <n v="5.04"/>
    <n v="1"/>
    <n v="0.2"/>
    <n v="1.6379999999999997"/>
  </r>
  <r>
    <n v="8645"/>
    <x v="4307"/>
    <x v="1"/>
    <x v="627"/>
    <d v="2012-11-15T00:00:00"/>
    <s v="Standard Class"/>
    <x v="374"/>
    <s v="Noel Staavos"/>
    <x v="1"/>
    <s v="United States"/>
    <s v="Jacksonville"/>
    <x v="3"/>
    <n v="28540"/>
    <x v="0"/>
    <x v="412"/>
    <x v="1"/>
    <x v="8"/>
    <x v="407"/>
    <n v="39.878999999999998"/>
    <n v="7"/>
    <n v="0.7"/>
    <n v="-29.244599999999991"/>
  </r>
  <r>
    <n v="8646"/>
    <x v="4307"/>
    <x v="1"/>
    <x v="627"/>
    <d v="2012-11-15T00:00:00"/>
    <s v="Standard Class"/>
    <x v="374"/>
    <s v="Noel Staavos"/>
    <x v="1"/>
    <s v="United States"/>
    <s v="Jacksonville"/>
    <x v="3"/>
    <n v="28540"/>
    <x v="0"/>
    <x v="325"/>
    <x v="0"/>
    <x v="5"/>
    <x v="322"/>
    <n v="4.7119999999999997"/>
    <n v="1"/>
    <n v="0.2"/>
    <n v="1.4136000000000002"/>
  </r>
  <r>
    <n v="8647"/>
    <x v="4308"/>
    <x v="0"/>
    <x v="881"/>
    <d v="2013-11-30T00:00:00"/>
    <s v="Standard Class"/>
    <x v="708"/>
    <s v="Mark Hamilton"/>
    <x v="0"/>
    <s v="United States"/>
    <s v="Los Angeles"/>
    <x v="1"/>
    <n v="90032"/>
    <x v="1"/>
    <x v="167"/>
    <x v="0"/>
    <x v="1"/>
    <x v="166"/>
    <n v="194.35200000000003"/>
    <n v="3"/>
    <n v="0.2"/>
    <n v="19.435200000000009"/>
  </r>
  <r>
    <n v="8648"/>
    <x v="4309"/>
    <x v="1"/>
    <x v="901"/>
    <d v="2012-12-08T00:00:00"/>
    <s v="First Class"/>
    <x v="645"/>
    <s v="Rick Reed"/>
    <x v="1"/>
    <s v="United States"/>
    <s v="Nashville"/>
    <x v="18"/>
    <n v="37211"/>
    <x v="0"/>
    <x v="212"/>
    <x v="0"/>
    <x v="1"/>
    <x v="211"/>
    <n v="97.424000000000007"/>
    <n v="2"/>
    <n v="0.2"/>
    <n v="10.960199999999993"/>
  </r>
  <r>
    <n v="8649"/>
    <x v="4310"/>
    <x v="0"/>
    <x v="875"/>
    <d v="2013-08-04T00:00:00"/>
    <s v="Standard Class"/>
    <x v="653"/>
    <s v="Ritsa Hightower"/>
    <x v="0"/>
    <s v="United States"/>
    <s v="Charlotte"/>
    <x v="3"/>
    <n v="28205"/>
    <x v="0"/>
    <x v="718"/>
    <x v="1"/>
    <x v="4"/>
    <x v="710"/>
    <n v="704.76"/>
    <n v="5"/>
    <n v="0.2"/>
    <n v="26.428499999999957"/>
  </r>
  <r>
    <n v="8650"/>
    <x v="4310"/>
    <x v="0"/>
    <x v="875"/>
    <d v="2013-08-04T00:00:00"/>
    <s v="Standard Class"/>
    <x v="653"/>
    <s v="Ritsa Hightower"/>
    <x v="0"/>
    <s v="United States"/>
    <s v="Charlotte"/>
    <x v="3"/>
    <n v="28205"/>
    <x v="0"/>
    <x v="471"/>
    <x v="1"/>
    <x v="8"/>
    <x v="467"/>
    <n v="27.396000000000004"/>
    <n v="3"/>
    <n v="0.7"/>
    <n v="-20.090399999999995"/>
  </r>
  <r>
    <n v="8651"/>
    <x v="4311"/>
    <x v="2"/>
    <x v="103"/>
    <d v="2011-09-13T00:00:00"/>
    <s v="Same Day"/>
    <x v="261"/>
    <s v="Resi Pölking"/>
    <x v="0"/>
    <s v="United States"/>
    <s v="Seattle"/>
    <x v="4"/>
    <n v="98103"/>
    <x v="1"/>
    <x v="1705"/>
    <x v="1"/>
    <x v="13"/>
    <x v="1685"/>
    <n v="5.6999999999999993"/>
    <n v="5"/>
    <n v="0"/>
    <n v="2.6789999999999998"/>
  </r>
  <r>
    <n v="8652"/>
    <x v="4311"/>
    <x v="2"/>
    <x v="103"/>
    <d v="2011-09-13T00:00:00"/>
    <s v="Same Day"/>
    <x v="261"/>
    <s v="Resi Pölking"/>
    <x v="0"/>
    <s v="United States"/>
    <s v="Seattle"/>
    <x v="4"/>
    <n v="98103"/>
    <x v="1"/>
    <x v="283"/>
    <x v="0"/>
    <x v="5"/>
    <x v="280"/>
    <n v="14.190000000000001"/>
    <n v="3"/>
    <n v="0"/>
    <n v="5.5341000000000014"/>
  </r>
  <r>
    <n v="8653"/>
    <x v="4311"/>
    <x v="2"/>
    <x v="103"/>
    <d v="2011-09-13T00:00:00"/>
    <s v="Same Day"/>
    <x v="261"/>
    <s v="Resi Pölking"/>
    <x v="0"/>
    <s v="United States"/>
    <s v="Seattle"/>
    <x v="4"/>
    <n v="98103"/>
    <x v="1"/>
    <x v="503"/>
    <x v="1"/>
    <x v="14"/>
    <x v="498"/>
    <n v="7.3"/>
    <n v="2"/>
    <n v="0"/>
    <n v="2.1899999999999995"/>
  </r>
  <r>
    <n v="8654"/>
    <x v="4311"/>
    <x v="2"/>
    <x v="103"/>
    <d v="2011-09-13T00:00:00"/>
    <s v="Same Day"/>
    <x v="261"/>
    <s v="Resi Pölking"/>
    <x v="0"/>
    <s v="United States"/>
    <s v="Seattle"/>
    <x v="4"/>
    <n v="98103"/>
    <x v="1"/>
    <x v="590"/>
    <x v="2"/>
    <x v="11"/>
    <x v="585"/>
    <n v="199.98"/>
    <n v="2"/>
    <n v="0"/>
    <n v="75.992400000000004"/>
  </r>
  <r>
    <n v="8655"/>
    <x v="4311"/>
    <x v="2"/>
    <x v="103"/>
    <d v="2011-09-13T00:00:00"/>
    <s v="Same Day"/>
    <x v="261"/>
    <s v="Resi Pölking"/>
    <x v="0"/>
    <s v="United States"/>
    <s v="Seattle"/>
    <x v="4"/>
    <n v="98103"/>
    <x v="1"/>
    <x v="1519"/>
    <x v="2"/>
    <x v="11"/>
    <x v="1497"/>
    <n v="144.96"/>
    <n v="4"/>
    <n v="0"/>
    <n v="60.883200000000002"/>
  </r>
  <r>
    <n v="8656"/>
    <x v="4311"/>
    <x v="2"/>
    <x v="103"/>
    <d v="2011-09-13T00:00:00"/>
    <s v="Same Day"/>
    <x v="261"/>
    <s v="Resi Pölking"/>
    <x v="0"/>
    <s v="United States"/>
    <s v="Seattle"/>
    <x v="4"/>
    <n v="98103"/>
    <x v="1"/>
    <x v="1013"/>
    <x v="2"/>
    <x v="11"/>
    <x v="996"/>
    <n v="118"/>
    <n v="2"/>
    <n v="0"/>
    <n v="20.059999999999988"/>
  </r>
  <r>
    <n v="8657"/>
    <x v="4311"/>
    <x v="2"/>
    <x v="103"/>
    <d v="2011-09-13T00:00:00"/>
    <s v="Same Day"/>
    <x v="261"/>
    <s v="Resi Pölking"/>
    <x v="0"/>
    <s v="United States"/>
    <s v="Seattle"/>
    <x v="4"/>
    <n v="98103"/>
    <x v="1"/>
    <x v="1438"/>
    <x v="1"/>
    <x v="10"/>
    <x v="1417"/>
    <n v="48.94"/>
    <n v="1"/>
    <n v="0"/>
    <n v="24.47"/>
  </r>
  <r>
    <n v="8658"/>
    <x v="4311"/>
    <x v="2"/>
    <x v="103"/>
    <d v="2011-09-13T00:00:00"/>
    <s v="Same Day"/>
    <x v="261"/>
    <s v="Resi Pölking"/>
    <x v="0"/>
    <s v="United States"/>
    <s v="Seattle"/>
    <x v="4"/>
    <n v="98103"/>
    <x v="1"/>
    <x v="1201"/>
    <x v="1"/>
    <x v="9"/>
    <x v="1177"/>
    <n v="22.66"/>
    <n v="2"/>
    <n v="0"/>
    <n v="9.743800000000002"/>
  </r>
  <r>
    <n v="8659"/>
    <x v="4312"/>
    <x v="0"/>
    <x v="1028"/>
    <d v="2013-06-26T00:00:00"/>
    <s v="Standard Class"/>
    <x v="33"/>
    <s v="Ken Brennan"/>
    <x v="1"/>
    <s v="United States"/>
    <s v="Chicago"/>
    <x v="10"/>
    <n v="60623"/>
    <x v="2"/>
    <x v="807"/>
    <x v="1"/>
    <x v="8"/>
    <x v="797"/>
    <n v="0.83599999999999974"/>
    <n v="1"/>
    <n v="0.8"/>
    <n v="-1.3376000000000001"/>
  </r>
  <r>
    <n v="8660"/>
    <x v="4313"/>
    <x v="0"/>
    <x v="323"/>
    <d v="2013-09-09T00:00:00"/>
    <s v="Standard Class"/>
    <x v="588"/>
    <s v="Matt Hagelstein"/>
    <x v="1"/>
    <s v="United States"/>
    <s v="Cincinnati"/>
    <x v="24"/>
    <n v="45231"/>
    <x v="3"/>
    <x v="1408"/>
    <x v="1"/>
    <x v="10"/>
    <x v="1386"/>
    <n v="30.96"/>
    <n v="6"/>
    <n v="0.2"/>
    <n v="11.223000000000001"/>
  </r>
  <r>
    <n v="8661"/>
    <x v="4314"/>
    <x v="3"/>
    <x v="920"/>
    <d v="2014-12-01T00:00:00"/>
    <s v="Standard Class"/>
    <x v="521"/>
    <s v="Henia Zydlo"/>
    <x v="0"/>
    <s v="United States"/>
    <s v="Fort Lauderdale"/>
    <x v="2"/>
    <n v="33311"/>
    <x v="0"/>
    <x v="1103"/>
    <x v="0"/>
    <x v="0"/>
    <x v="1083"/>
    <n v="723.92"/>
    <n v="5"/>
    <n v="0.2"/>
    <n v="-81.440999999999946"/>
  </r>
  <r>
    <n v="8662"/>
    <x v="4315"/>
    <x v="1"/>
    <x v="793"/>
    <d v="2012-05-17T00:00:00"/>
    <s v="Standard Class"/>
    <x v="506"/>
    <s v="James Galang"/>
    <x v="0"/>
    <s v="United States"/>
    <s v="Houston"/>
    <x v="5"/>
    <n v="77041"/>
    <x v="2"/>
    <x v="1649"/>
    <x v="0"/>
    <x v="5"/>
    <x v="1629"/>
    <n v="21.968000000000004"/>
    <n v="4"/>
    <n v="0.6"/>
    <n v="-15.9268"/>
  </r>
  <r>
    <n v="8663"/>
    <x v="4315"/>
    <x v="1"/>
    <x v="793"/>
    <d v="2012-05-17T00:00:00"/>
    <s v="Standard Class"/>
    <x v="506"/>
    <s v="James Galang"/>
    <x v="0"/>
    <s v="United States"/>
    <s v="Houston"/>
    <x v="5"/>
    <n v="77041"/>
    <x v="2"/>
    <x v="957"/>
    <x v="2"/>
    <x v="7"/>
    <x v="941"/>
    <n v="619.15200000000004"/>
    <n v="6"/>
    <n v="0.2"/>
    <n v="69.654599999999988"/>
  </r>
  <r>
    <n v="8664"/>
    <x v="4315"/>
    <x v="1"/>
    <x v="793"/>
    <d v="2012-05-17T00:00:00"/>
    <s v="Standard Class"/>
    <x v="506"/>
    <s v="James Galang"/>
    <x v="0"/>
    <s v="United States"/>
    <s v="Houston"/>
    <x v="5"/>
    <n v="77041"/>
    <x v="2"/>
    <x v="600"/>
    <x v="1"/>
    <x v="10"/>
    <x v="595"/>
    <n v="127.90400000000001"/>
    <n v="7"/>
    <n v="0.2"/>
    <n v="41.568799999999996"/>
  </r>
  <r>
    <n v="8665"/>
    <x v="4316"/>
    <x v="3"/>
    <x v="983"/>
    <d v="2014-04-02T00:00:00"/>
    <s v="Second Class"/>
    <x v="269"/>
    <s v="Alan Barnes"/>
    <x v="0"/>
    <s v="United States"/>
    <s v="Lakewood"/>
    <x v="1"/>
    <n v="90712"/>
    <x v="1"/>
    <x v="1155"/>
    <x v="0"/>
    <x v="5"/>
    <x v="1134"/>
    <n v="94.2"/>
    <n v="5"/>
    <n v="0"/>
    <n v="39.564000000000007"/>
  </r>
  <r>
    <n v="8666"/>
    <x v="4317"/>
    <x v="0"/>
    <x v="1019"/>
    <d v="2013-11-19T00:00:00"/>
    <s v="First Class"/>
    <x v="707"/>
    <s v="Heather Jas"/>
    <x v="2"/>
    <s v="United States"/>
    <s v="San Francisco"/>
    <x v="1"/>
    <n v="94122"/>
    <x v="1"/>
    <x v="558"/>
    <x v="1"/>
    <x v="14"/>
    <x v="552"/>
    <n v="49.5"/>
    <n v="5"/>
    <n v="0"/>
    <n v="13.365"/>
  </r>
  <r>
    <n v="8667"/>
    <x v="4318"/>
    <x v="0"/>
    <x v="945"/>
    <d v="2014-01-03T00:00:00"/>
    <s v="First Class"/>
    <x v="788"/>
    <s v="Carl Jackson"/>
    <x v="1"/>
    <s v="United States"/>
    <s v="Philadelphia"/>
    <x v="9"/>
    <n v="19140"/>
    <x v="3"/>
    <x v="1560"/>
    <x v="1"/>
    <x v="6"/>
    <x v="1541"/>
    <n v="16.520000000000003"/>
    <n v="5"/>
    <n v="0.2"/>
    <n v="1.6519999999999992"/>
  </r>
  <r>
    <n v="8668"/>
    <x v="4319"/>
    <x v="0"/>
    <x v="596"/>
    <d v="2013-12-25T00:00:00"/>
    <s v="Second Class"/>
    <x v="525"/>
    <s v="Emily Ducich"/>
    <x v="2"/>
    <s v="United States"/>
    <s v="Seattle"/>
    <x v="4"/>
    <n v="98115"/>
    <x v="1"/>
    <x v="153"/>
    <x v="1"/>
    <x v="8"/>
    <x v="152"/>
    <n v="55.360000000000007"/>
    <n v="4"/>
    <n v="0.2"/>
    <n v="19.375999999999998"/>
  </r>
  <r>
    <n v="8669"/>
    <x v="4319"/>
    <x v="0"/>
    <x v="596"/>
    <d v="2013-12-25T00:00:00"/>
    <s v="Second Class"/>
    <x v="525"/>
    <s v="Emily Ducich"/>
    <x v="2"/>
    <s v="United States"/>
    <s v="Seattle"/>
    <x v="4"/>
    <n v="98115"/>
    <x v="1"/>
    <x v="1703"/>
    <x v="2"/>
    <x v="15"/>
    <x v="1683"/>
    <n v="11.56"/>
    <n v="1"/>
    <n v="0.2"/>
    <n v="3.7569999999999992"/>
  </r>
  <r>
    <n v="8670"/>
    <x v="4320"/>
    <x v="1"/>
    <x v="139"/>
    <d v="2012-12-25T00:00:00"/>
    <s v="Second Class"/>
    <x v="482"/>
    <s v="Arianne Irving"/>
    <x v="0"/>
    <s v="United States"/>
    <s v="Los Angeles"/>
    <x v="1"/>
    <n v="90036"/>
    <x v="1"/>
    <x v="1115"/>
    <x v="1"/>
    <x v="10"/>
    <x v="33"/>
    <n v="17.12"/>
    <n v="4"/>
    <n v="0"/>
    <n v="7.7039999999999988"/>
  </r>
  <r>
    <n v="8671"/>
    <x v="4321"/>
    <x v="2"/>
    <x v="422"/>
    <d v="2012-01-01T00:00:00"/>
    <s v="Second Class"/>
    <x v="41"/>
    <s v="Karl Braun"/>
    <x v="0"/>
    <s v="United States"/>
    <s v="Cleveland"/>
    <x v="24"/>
    <n v="44105"/>
    <x v="3"/>
    <x v="1597"/>
    <x v="0"/>
    <x v="5"/>
    <x v="1580"/>
    <n v="182.35200000000003"/>
    <n v="3"/>
    <n v="0.2"/>
    <n v="-18.23520000000002"/>
  </r>
  <r>
    <n v="8672"/>
    <x v="4321"/>
    <x v="2"/>
    <x v="422"/>
    <d v="2012-01-01T00:00:00"/>
    <s v="Second Class"/>
    <x v="41"/>
    <s v="Karl Braun"/>
    <x v="0"/>
    <s v="United States"/>
    <s v="Cleveland"/>
    <x v="24"/>
    <n v="44105"/>
    <x v="3"/>
    <x v="235"/>
    <x v="1"/>
    <x v="4"/>
    <x v="233"/>
    <n v="118.16"/>
    <n v="2"/>
    <n v="0.2"/>
    <n v="-25.108999999999988"/>
  </r>
  <r>
    <n v="8673"/>
    <x v="4322"/>
    <x v="3"/>
    <x v="911"/>
    <d v="2014-02-22T00:00:00"/>
    <s v="Standard Class"/>
    <x v="559"/>
    <s v="Joy Smith"/>
    <x v="0"/>
    <s v="United States"/>
    <s v="Decatur"/>
    <x v="10"/>
    <n v="62521"/>
    <x v="2"/>
    <x v="271"/>
    <x v="1"/>
    <x v="13"/>
    <x v="268"/>
    <n v="18.368000000000002"/>
    <n v="2"/>
    <n v="0.2"/>
    <n v="6.1991999999999994"/>
  </r>
  <r>
    <n v="8674"/>
    <x v="4322"/>
    <x v="3"/>
    <x v="911"/>
    <d v="2014-02-22T00:00:00"/>
    <s v="Standard Class"/>
    <x v="559"/>
    <s v="Joy Smith"/>
    <x v="0"/>
    <s v="United States"/>
    <s v="Decatur"/>
    <x v="10"/>
    <n v="62521"/>
    <x v="2"/>
    <x v="120"/>
    <x v="0"/>
    <x v="1"/>
    <x v="120"/>
    <n v="600.55799999999999"/>
    <n v="3"/>
    <n v="0.3"/>
    <n v="-8.5794000000000779"/>
  </r>
  <r>
    <n v="8675"/>
    <x v="4322"/>
    <x v="3"/>
    <x v="911"/>
    <d v="2014-02-22T00:00:00"/>
    <s v="Standard Class"/>
    <x v="559"/>
    <s v="Joy Smith"/>
    <x v="0"/>
    <s v="United States"/>
    <s v="Decatur"/>
    <x v="10"/>
    <n v="62521"/>
    <x v="2"/>
    <x v="193"/>
    <x v="1"/>
    <x v="4"/>
    <x v="192"/>
    <n v="50.352000000000004"/>
    <n v="3"/>
    <n v="0.2"/>
    <n v="-8.1822000000000052"/>
  </r>
  <r>
    <n v="8676"/>
    <x v="4322"/>
    <x v="3"/>
    <x v="911"/>
    <d v="2014-02-22T00:00:00"/>
    <s v="Standard Class"/>
    <x v="559"/>
    <s v="Joy Smith"/>
    <x v="0"/>
    <s v="United States"/>
    <s v="Decatur"/>
    <x v="10"/>
    <n v="62521"/>
    <x v="2"/>
    <x v="512"/>
    <x v="1"/>
    <x v="6"/>
    <x v="507"/>
    <n v="28.031999999999996"/>
    <n v="6"/>
    <n v="0.2"/>
    <n v="3.5039999999999996"/>
  </r>
  <r>
    <n v="8677"/>
    <x v="4322"/>
    <x v="3"/>
    <x v="911"/>
    <d v="2014-02-22T00:00:00"/>
    <s v="Standard Class"/>
    <x v="559"/>
    <s v="Joy Smith"/>
    <x v="0"/>
    <s v="United States"/>
    <s v="Decatur"/>
    <x v="10"/>
    <n v="62521"/>
    <x v="2"/>
    <x v="1006"/>
    <x v="0"/>
    <x v="5"/>
    <x v="1372"/>
    <n v="7.6920000000000002"/>
    <n v="1"/>
    <n v="0.6"/>
    <n v="-3.6536999999999988"/>
  </r>
  <r>
    <n v="8678"/>
    <x v="4323"/>
    <x v="3"/>
    <x v="1200"/>
    <d v="2014-10-27T00:00:00"/>
    <s v="First Class"/>
    <x v="138"/>
    <s v="Patrick O'Brill"/>
    <x v="0"/>
    <s v="United States"/>
    <s v="Mansfield"/>
    <x v="5"/>
    <n v="76063"/>
    <x v="2"/>
    <x v="1116"/>
    <x v="0"/>
    <x v="3"/>
    <x v="1095"/>
    <n v="517.40500000000009"/>
    <n v="5"/>
    <n v="0.3"/>
    <n v="-81.306500000000028"/>
  </r>
  <r>
    <n v="8679"/>
    <x v="4324"/>
    <x v="0"/>
    <x v="476"/>
    <d v="2013-09-08T00:00:00"/>
    <s v="Second Class"/>
    <x v="279"/>
    <s v="Ross DeVincentis"/>
    <x v="2"/>
    <s v="United States"/>
    <s v="Houston"/>
    <x v="5"/>
    <n v="77070"/>
    <x v="2"/>
    <x v="636"/>
    <x v="1"/>
    <x v="8"/>
    <x v="630"/>
    <n v="8.6079999999999988"/>
    <n v="8"/>
    <n v="0.8"/>
    <n v="-13.342400000000001"/>
  </r>
  <r>
    <n v="8680"/>
    <x v="4324"/>
    <x v="0"/>
    <x v="476"/>
    <d v="2013-09-08T00:00:00"/>
    <s v="Second Class"/>
    <x v="279"/>
    <s v="Ross DeVincentis"/>
    <x v="2"/>
    <s v="United States"/>
    <s v="Houston"/>
    <x v="5"/>
    <n v="77070"/>
    <x v="2"/>
    <x v="685"/>
    <x v="2"/>
    <x v="11"/>
    <x v="678"/>
    <n v="159.56"/>
    <n v="5"/>
    <n v="0.2"/>
    <n v="33.906499999999994"/>
  </r>
  <r>
    <n v="8681"/>
    <x v="4325"/>
    <x v="0"/>
    <x v="49"/>
    <d v="2013-12-04T00:00:00"/>
    <s v="Second Class"/>
    <x v="63"/>
    <s v="Jonathan Doherty"/>
    <x v="1"/>
    <s v="United States"/>
    <s v="Richmond"/>
    <x v="17"/>
    <n v="23223"/>
    <x v="0"/>
    <x v="227"/>
    <x v="1"/>
    <x v="9"/>
    <x v="225"/>
    <n v="2104.5499999999997"/>
    <n v="7"/>
    <n v="0"/>
    <n v="694.50149999999985"/>
  </r>
  <r>
    <n v="8682"/>
    <x v="4325"/>
    <x v="0"/>
    <x v="49"/>
    <d v="2013-12-04T00:00:00"/>
    <s v="Second Class"/>
    <x v="63"/>
    <s v="Jonathan Doherty"/>
    <x v="1"/>
    <s v="United States"/>
    <s v="Richmond"/>
    <x v="17"/>
    <n v="23223"/>
    <x v="0"/>
    <x v="597"/>
    <x v="1"/>
    <x v="14"/>
    <x v="592"/>
    <n v="40.700000000000003"/>
    <n v="5"/>
    <n v="0"/>
    <n v="11.802999999999999"/>
  </r>
  <r>
    <n v="8683"/>
    <x v="4326"/>
    <x v="2"/>
    <x v="1127"/>
    <d v="2011-11-10T00:00:00"/>
    <s v="Standard Class"/>
    <x v="256"/>
    <s v="Steven Roelle"/>
    <x v="2"/>
    <s v="United States"/>
    <s v="Arlington"/>
    <x v="17"/>
    <n v="22204"/>
    <x v="0"/>
    <x v="1365"/>
    <x v="2"/>
    <x v="11"/>
    <x v="1342"/>
    <n v="47.79"/>
    <n v="3"/>
    <n v="0"/>
    <n v="16.2486"/>
  </r>
  <r>
    <n v="8684"/>
    <x v="4327"/>
    <x v="3"/>
    <x v="920"/>
    <d v="2014-12-02T00:00:00"/>
    <s v="Standard Class"/>
    <x v="356"/>
    <s v="Tracy Zic"/>
    <x v="0"/>
    <s v="United States"/>
    <s v="San Francisco"/>
    <x v="1"/>
    <n v="94122"/>
    <x v="1"/>
    <x v="679"/>
    <x v="1"/>
    <x v="6"/>
    <x v="673"/>
    <n v="5.16"/>
    <n v="2"/>
    <n v="0"/>
    <n v="1.3416000000000001"/>
  </r>
  <r>
    <n v="8685"/>
    <x v="4328"/>
    <x v="0"/>
    <x v="186"/>
    <d v="2013-12-24T00:00:00"/>
    <s v="Standard Class"/>
    <x v="184"/>
    <s v="Tanja Norvell"/>
    <x v="2"/>
    <s v="United States"/>
    <s v="San Diego"/>
    <x v="1"/>
    <n v="92024"/>
    <x v="1"/>
    <x v="427"/>
    <x v="2"/>
    <x v="11"/>
    <x v="422"/>
    <n v="21.209999999999997"/>
    <n v="7"/>
    <n v="0"/>
    <n v="4.4540999999999986"/>
  </r>
  <r>
    <n v="8686"/>
    <x v="4329"/>
    <x v="3"/>
    <x v="237"/>
    <d v="2014-11-19T00:00:00"/>
    <s v="Second Class"/>
    <x v="463"/>
    <s v="Pauline Webber"/>
    <x v="1"/>
    <s v="United States"/>
    <s v="Watertown"/>
    <x v="15"/>
    <n v="13601"/>
    <x v="3"/>
    <x v="1229"/>
    <x v="1"/>
    <x v="4"/>
    <x v="1203"/>
    <n v="96.359999999999985"/>
    <n v="6"/>
    <n v="0"/>
    <n v="25.053599999999996"/>
  </r>
  <r>
    <n v="8687"/>
    <x v="4330"/>
    <x v="0"/>
    <x v="190"/>
    <d v="2013-06-27T00:00:00"/>
    <s v="Same Day"/>
    <x v="340"/>
    <s v="Adam Hart"/>
    <x v="1"/>
    <s v="United States"/>
    <s v="Los Angeles"/>
    <x v="1"/>
    <n v="90036"/>
    <x v="1"/>
    <x v="413"/>
    <x v="1"/>
    <x v="14"/>
    <x v="408"/>
    <n v="231.72"/>
    <n v="2"/>
    <n v="0"/>
    <n v="11.585999999999984"/>
  </r>
  <r>
    <n v="8688"/>
    <x v="4330"/>
    <x v="0"/>
    <x v="190"/>
    <d v="2013-06-27T00:00:00"/>
    <s v="Same Day"/>
    <x v="340"/>
    <s v="Adam Hart"/>
    <x v="1"/>
    <s v="United States"/>
    <s v="Los Angeles"/>
    <x v="1"/>
    <n v="90036"/>
    <x v="1"/>
    <x v="294"/>
    <x v="1"/>
    <x v="13"/>
    <x v="291"/>
    <n v="17.899999999999999"/>
    <n v="5"/>
    <n v="0"/>
    <n v="8.9499999999999993"/>
  </r>
  <r>
    <n v="8689"/>
    <x v="4330"/>
    <x v="0"/>
    <x v="190"/>
    <d v="2013-06-27T00:00:00"/>
    <s v="Same Day"/>
    <x v="340"/>
    <s v="Adam Hart"/>
    <x v="1"/>
    <s v="United States"/>
    <s v="Los Angeles"/>
    <x v="1"/>
    <n v="90036"/>
    <x v="1"/>
    <x v="910"/>
    <x v="1"/>
    <x v="10"/>
    <x v="893"/>
    <n v="12.48"/>
    <n v="2"/>
    <n v="0"/>
    <n v="5.6159999999999997"/>
  </r>
  <r>
    <n v="8690"/>
    <x v="4331"/>
    <x v="2"/>
    <x v="58"/>
    <d v="2011-12-30T00:00:00"/>
    <s v="Standard Class"/>
    <x v="672"/>
    <s v="Andy Yotov"/>
    <x v="1"/>
    <s v="United States"/>
    <s v="Philadelphia"/>
    <x v="9"/>
    <n v="19140"/>
    <x v="3"/>
    <x v="1216"/>
    <x v="1"/>
    <x v="6"/>
    <x v="1191"/>
    <n v="8.016"/>
    <n v="3"/>
    <n v="0.2"/>
    <n v="1.102199999999999"/>
  </r>
  <r>
    <n v="8691"/>
    <x v="4332"/>
    <x v="0"/>
    <x v="1041"/>
    <d v="2013-08-19T00:00:00"/>
    <s v="Standard Class"/>
    <x v="70"/>
    <s v="Stephanie Phelps"/>
    <x v="1"/>
    <s v="United States"/>
    <s v="Akron"/>
    <x v="24"/>
    <n v="44312"/>
    <x v="3"/>
    <x v="1015"/>
    <x v="2"/>
    <x v="7"/>
    <x v="997"/>
    <n v="259.89600000000002"/>
    <n v="2"/>
    <n v="0.4"/>
    <n v="-56.310799999999972"/>
  </r>
  <r>
    <n v="8692"/>
    <x v="4332"/>
    <x v="0"/>
    <x v="1041"/>
    <d v="2013-08-19T00:00:00"/>
    <s v="Standard Class"/>
    <x v="70"/>
    <s v="Stephanie Phelps"/>
    <x v="1"/>
    <s v="United States"/>
    <s v="Akron"/>
    <x v="24"/>
    <n v="44312"/>
    <x v="3"/>
    <x v="638"/>
    <x v="2"/>
    <x v="7"/>
    <x v="752"/>
    <n v="247.18799999999999"/>
    <n v="2"/>
    <n v="0.4"/>
    <n v="-49.437600000000032"/>
  </r>
  <r>
    <n v="8693"/>
    <x v="4332"/>
    <x v="0"/>
    <x v="1041"/>
    <d v="2013-08-19T00:00:00"/>
    <s v="Standard Class"/>
    <x v="70"/>
    <s v="Stephanie Phelps"/>
    <x v="1"/>
    <s v="United States"/>
    <s v="Akron"/>
    <x v="24"/>
    <n v="44312"/>
    <x v="3"/>
    <x v="1509"/>
    <x v="2"/>
    <x v="11"/>
    <x v="1487"/>
    <n v="279.95999999999998"/>
    <n v="5"/>
    <n v="0.2"/>
    <n v="48.992999999999995"/>
  </r>
  <r>
    <n v="8694"/>
    <x v="4333"/>
    <x v="0"/>
    <x v="1057"/>
    <d v="2013-10-29T00:00:00"/>
    <s v="Standard Class"/>
    <x v="525"/>
    <s v="Emily Ducich"/>
    <x v="2"/>
    <s v="United States"/>
    <s v="San Francisco"/>
    <x v="1"/>
    <n v="94110"/>
    <x v="1"/>
    <x v="293"/>
    <x v="2"/>
    <x v="11"/>
    <x v="290"/>
    <n v="450"/>
    <n v="5"/>
    <n v="0"/>
    <n v="162"/>
  </r>
  <r>
    <n v="8695"/>
    <x v="4334"/>
    <x v="2"/>
    <x v="709"/>
    <d v="2011-08-28T00:00:00"/>
    <s v="Second Class"/>
    <x v="128"/>
    <s v="Corey Roper"/>
    <x v="2"/>
    <s v="United States"/>
    <s v="Grand Rapids"/>
    <x v="12"/>
    <n v="49505"/>
    <x v="2"/>
    <x v="548"/>
    <x v="1"/>
    <x v="10"/>
    <x v="543"/>
    <n v="19.440000000000001"/>
    <n v="3"/>
    <n v="0"/>
    <n v="9.5256000000000007"/>
  </r>
  <r>
    <n v="8696"/>
    <x v="4335"/>
    <x v="3"/>
    <x v="175"/>
    <d v="2014-09-18T00:00:00"/>
    <s v="Second Class"/>
    <x v="37"/>
    <s v="Christopher Schild"/>
    <x v="2"/>
    <s v="United States"/>
    <s v="San Francisco"/>
    <x v="1"/>
    <n v="94109"/>
    <x v="1"/>
    <x v="215"/>
    <x v="0"/>
    <x v="3"/>
    <x v="214"/>
    <n v="300.904"/>
    <n v="1"/>
    <n v="0.2"/>
    <n v="11.283900000000017"/>
  </r>
  <r>
    <n v="8697"/>
    <x v="4336"/>
    <x v="3"/>
    <x v="140"/>
    <d v="2014-06-21T00:00:00"/>
    <s v="Standard Class"/>
    <x v="131"/>
    <s v="Thomas Seio"/>
    <x v="1"/>
    <s v="United States"/>
    <s v="Nashville"/>
    <x v="18"/>
    <n v="37211"/>
    <x v="0"/>
    <x v="1278"/>
    <x v="2"/>
    <x v="7"/>
    <x v="1254"/>
    <n v="239.976"/>
    <n v="3"/>
    <n v="0.2"/>
    <n v="26.997299999999967"/>
  </r>
  <r>
    <n v="8698"/>
    <x v="4336"/>
    <x v="3"/>
    <x v="140"/>
    <d v="2014-06-21T00:00:00"/>
    <s v="Standard Class"/>
    <x v="131"/>
    <s v="Thomas Seio"/>
    <x v="1"/>
    <s v="United States"/>
    <s v="Nashville"/>
    <x v="18"/>
    <n v="37211"/>
    <x v="0"/>
    <x v="221"/>
    <x v="0"/>
    <x v="5"/>
    <x v="33"/>
    <n v="31.168000000000003"/>
    <n v="4"/>
    <n v="0.2"/>
    <n v="9.3504000000000005"/>
  </r>
  <r>
    <n v="8699"/>
    <x v="4336"/>
    <x v="3"/>
    <x v="140"/>
    <d v="2014-06-21T00:00:00"/>
    <s v="Standard Class"/>
    <x v="131"/>
    <s v="Thomas Seio"/>
    <x v="1"/>
    <s v="United States"/>
    <s v="Nashville"/>
    <x v="18"/>
    <n v="37211"/>
    <x v="0"/>
    <x v="1529"/>
    <x v="0"/>
    <x v="3"/>
    <x v="1507"/>
    <n v="120.96"/>
    <n v="2"/>
    <n v="0.4"/>
    <n v="-28.224000000000004"/>
  </r>
  <r>
    <n v="8700"/>
    <x v="4336"/>
    <x v="3"/>
    <x v="140"/>
    <d v="2014-06-21T00:00:00"/>
    <s v="Standard Class"/>
    <x v="131"/>
    <s v="Thomas Seio"/>
    <x v="1"/>
    <s v="United States"/>
    <s v="Nashville"/>
    <x v="18"/>
    <n v="37211"/>
    <x v="0"/>
    <x v="754"/>
    <x v="2"/>
    <x v="7"/>
    <x v="745"/>
    <n v="2239.9360000000001"/>
    <n v="8"/>
    <n v="0.2"/>
    <n v="223.99360000000013"/>
  </r>
  <r>
    <n v="8701"/>
    <x v="4336"/>
    <x v="3"/>
    <x v="140"/>
    <d v="2014-06-21T00:00:00"/>
    <s v="Standard Class"/>
    <x v="131"/>
    <s v="Thomas Seio"/>
    <x v="1"/>
    <s v="United States"/>
    <s v="Nashville"/>
    <x v="18"/>
    <n v="37211"/>
    <x v="0"/>
    <x v="360"/>
    <x v="1"/>
    <x v="9"/>
    <x v="33"/>
    <n v="76.608000000000004"/>
    <n v="8"/>
    <n v="0.2"/>
    <n v="6.7031999999999954"/>
  </r>
  <r>
    <n v="8702"/>
    <x v="4336"/>
    <x v="3"/>
    <x v="140"/>
    <d v="2014-06-21T00:00:00"/>
    <s v="Standard Class"/>
    <x v="131"/>
    <s v="Thomas Seio"/>
    <x v="1"/>
    <s v="United States"/>
    <s v="Nashville"/>
    <x v="18"/>
    <n v="37211"/>
    <x v="0"/>
    <x v="518"/>
    <x v="1"/>
    <x v="4"/>
    <x v="513"/>
    <n v="142.77600000000001"/>
    <n v="1"/>
    <n v="0.2"/>
    <n v="17.84699999999998"/>
  </r>
  <r>
    <n v="8703"/>
    <x v="4336"/>
    <x v="3"/>
    <x v="140"/>
    <d v="2014-06-21T00:00:00"/>
    <s v="Standard Class"/>
    <x v="131"/>
    <s v="Thomas Seio"/>
    <x v="1"/>
    <s v="United States"/>
    <s v="Nashville"/>
    <x v="18"/>
    <n v="37211"/>
    <x v="0"/>
    <x v="1841"/>
    <x v="1"/>
    <x v="10"/>
    <x v="1820"/>
    <n v="91.360000000000014"/>
    <n v="5"/>
    <n v="0.2"/>
    <n v="29.691999999999993"/>
  </r>
  <r>
    <n v="8704"/>
    <x v="4337"/>
    <x v="1"/>
    <x v="1201"/>
    <d v="2012-03-05T00:00:00"/>
    <s v="Standard Class"/>
    <x v="261"/>
    <s v="Resi Pölking"/>
    <x v="0"/>
    <s v="United States"/>
    <s v="Philadelphia"/>
    <x v="9"/>
    <n v="19120"/>
    <x v="3"/>
    <x v="1108"/>
    <x v="1"/>
    <x v="9"/>
    <x v="1088"/>
    <n v="3.5520000000000005"/>
    <n v="2"/>
    <n v="0.2"/>
    <n v="0.44399999999999973"/>
  </r>
  <r>
    <n v="8705"/>
    <x v="4338"/>
    <x v="0"/>
    <x v="310"/>
    <d v="2013-07-27T00:00:00"/>
    <s v="First Class"/>
    <x v="582"/>
    <s v="Ivan Liston"/>
    <x v="0"/>
    <s v="United States"/>
    <s v="Houston"/>
    <x v="5"/>
    <n v="77041"/>
    <x v="2"/>
    <x v="1763"/>
    <x v="2"/>
    <x v="7"/>
    <x v="1743"/>
    <n v="115.136"/>
    <n v="8"/>
    <n v="0.2"/>
    <n v="11.513600000000004"/>
  </r>
  <r>
    <n v="8706"/>
    <x v="4339"/>
    <x v="2"/>
    <x v="1202"/>
    <d v="2011-10-05T00:00:00"/>
    <s v="Standard Class"/>
    <x v="739"/>
    <s v="Neil Französisch"/>
    <x v="2"/>
    <s v="United States"/>
    <s v="Reno"/>
    <x v="33"/>
    <n v="89502"/>
    <x v="1"/>
    <x v="1835"/>
    <x v="1"/>
    <x v="13"/>
    <x v="1814"/>
    <n v="4.71"/>
    <n v="1"/>
    <n v="0"/>
    <n v="0"/>
  </r>
  <r>
    <n v="8707"/>
    <x v="4340"/>
    <x v="2"/>
    <x v="78"/>
    <d v="2011-09-13T00:00:00"/>
    <s v="Standard Class"/>
    <x v="452"/>
    <s v="Paul Prost"/>
    <x v="2"/>
    <s v="United States"/>
    <s v="New York City"/>
    <x v="15"/>
    <n v="10009"/>
    <x v="3"/>
    <x v="992"/>
    <x v="0"/>
    <x v="1"/>
    <x v="975"/>
    <n v="172.76400000000001"/>
    <n v="2"/>
    <n v="0.1"/>
    <n v="13.437199999999986"/>
  </r>
  <r>
    <n v="8708"/>
    <x v="4340"/>
    <x v="2"/>
    <x v="78"/>
    <d v="2011-09-13T00:00:00"/>
    <s v="Standard Class"/>
    <x v="452"/>
    <s v="Paul Prost"/>
    <x v="2"/>
    <s v="United States"/>
    <s v="New York City"/>
    <x v="15"/>
    <n v="10009"/>
    <x v="3"/>
    <x v="1273"/>
    <x v="1"/>
    <x v="6"/>
    <x v="1249"/>
    <n v="3.52"/>
    <n v="2"/>
    <n v="0"/>
    <n v="1.6896"/>
  </r>
  <r>
    <n v="8709"/>
    <x v="4341"/>
    <x v="2"/>
    <x v="912"/>
    <d v="2011-11-18T00:00:00"/>
    <s v="First Class"/>
    <x v="251"/>
    <s v="Justin Deggeller"/>
    <x v="1"/>
    <s v="United States"/>
    <s v="Los Angeles"/>
    <x v="1"/>
    <n v="90008"/>
    <x v="1"/>
    <x v="771"/>
    <x v="2"/>
    <x v="7"/>
    <x v="763"/>
    <n v="79.968000000000004"/>
    <n v="4"/>
    <n v="0.2"/>
    <n v="-17.992799999999999"/>
  </r>
  <r>
    <n v="8710"/>
    <x v="4341"/>
    <x v="2"/>
    <x v="912"/>
    <d v="2011-11-18T00:00:00"/>
    <s v="First Class"/>
    <x v="251"/>
    <s v="Justin Deggeller"/>
    <x v="1"/>
    <s v="United States"/>
    <s v="Los Angeles"/>
    <x v="1"/>
    <n v="90008"/>
    <x v="1"/>
    <x v="574"/>
    <x v="0"/>
    <x v="0"/>
    <x v="569"/>
    <n v="305.97449999999998"/>
    <n v="3"/>
    <n v="0.15"/>
    <n v="25.197899999999969"/>
  </r>
  <r>
    <n v="8711"/>
    <x v="4341"/>
    <x v="2"/>
    <x v="912"/>
    <d v="2011-11-18T00:00:00"/>
    <s v="First Class"/>
    <x v="251"/>
    <s v="Justin Deggeller"/>
    <x v="1"/>
    <s v="United States"/>
    <s v="Los Angeles"/>
    <x v="1"/>
    <n v="90008"/>
    <x v="1"/>
    <x v="156"/>
    <x v="1"/>
    <x v="4"/>
    <x v="155"/>
    <n v="344.90999999999997"/>
    <n v="3"/>
    <n v="0"/>
    <n v="10.347300000000004"/>
  </r>
  <r>
    <n v="8712"/>
    <x v="4342"/>
    <x v="2"/>
    <x v="223"/>
    <d v="2011-03-07T00:00:00"/>
    <s v="Standard Class"/>
    <x v="412"/>
    <s v="Eva Jacobs"/>
    <x v="0"/>
    <s v="United States"/>
    <s v="San Diego"/>
    <x v="1"/>
    <n v="92037"/>
    <x v="1"/>
    <x v="971"/>
    <x v="0"/>
    <x v="3"/>
    <x v="956"/>
    <n v="626.35200000000009"/>
    <n v="3"/>
    <n v="0.2"/>
    <n v="-23.488200000000091"/>
  </r>
  <r>
    <n v="8713"/>
    <x v="4343"/>
    <x v="1"/>
    <x v="155"/>
    <d v="2012-12-07T00:00:00"/>
    <s v="Standard Class"/>
    <x v="617"/>
    <s v="Pierre Wener"/>
    <x v="0"/>
    <s v="United States"/>
    <s v="San Francisco"/>
    <x v="1"/>
    <n v="94110"/>
    <x v="1"/>
    <x v="1248"/>
    <x v="0"/>
    <x v="0"/>
    <x v="1325"/>
    <n v="359.49899999999997"/>
    <n v="3"/>
    <n v="0.15"/>
    <n v="-29.605799999999981"/>
  </r>
  <r>
    <n v="8714"/>
    <x v="4344"/>
    <x v="3"/>
    <x v="497"/>
    <d v="2014-07-17T00:00:00"/>
    <s v="Standard Class"/>
    <x v="747"/>
    <s v="Tom Stivers"/>
    <x v="1"/>
    <s v="United States"/>
    <s v="San Diego"/>
    <x v="1"/>
    <n v="92105"/>
    <x v="1"/>
    <x v="611"/>
    <x v="2"/>
    <x v="7"/>
    <x v="606"/>
    <n v="71.951999999999998"/>
    <n v="6"/>
    <n v="0.2"/>
    <n v="5.3963999999999963"/>
  </r>
  <r>
    <n v="8715"/>
    <x v="4344"/>
    <x v="3"/>
    <x v="497"/>
    <d v="2014-07-17T00:00:00"/>
    <s v="Standard Class"/>
    <x v="747"/>
    <s v="Tom Stivers"/>
    <x v="1"/>
    <s v="United States"/>
    <s v="San Diego"/>
    <x v="1"/>
    <n v="92105"/>
    <x v="1"/>
    <x v="985"/>
    <x v="1"/>
    <x v="8"/>
    <x v="969"/>
    <n v="29.800000000000004"/>
    <n v="5"/>
    <n v="0.2"/>
    <n v="9.3124999999999982"/>
  </r>
  <r>
    <n v="8716"/>
    <x v="4345"/>
    <x v="3"/>
    <x v="673"/>
    <d v="2014-11-21T00:00:00"/>
    <s v="Second Class"/>
    <x v="312"/>
    <s v="Brian Moss"/>
    <x v="1"/>
    <s v="United States"/>
    <s v="Elyria"/>
    <x v="24"/>
    <n v="44035"/>
    <x v="3"/>
    <x v="525"/>
    <x v="1"/>
    <x v="8"/>
    <x v="520"/>
    <n v="1.8240000000000003"/>
    <n v="1"/>
    <n v="0.7"/>
    <n v="-1.3983999999999996"/>
  </r>
  <r>
    <n v="8717"/>
    <x v="4346"/>
    <x v="0"/>
    <x v="1"/>
    <d v="2013-06-17T00:00:00"/>
    <s v="Second Class"/>
    <x v="585"/>
    <s v="Arthur Wiediger"/>
    <x v="2"/>
    <s v="United States"/>
    <s v="Houston"/>
    <x v="5"/>
    <n v="77070"/>
    <x v="2"/>
    <x v="1429"/>
    <x v="1"/>
    <x v="9"/>
    <x v="1408"/>
    <n v="64.383999999999986"/>
    <n v="4"/>
    <n v="0.8"/>
    <n v="-160.96"/>
  </r>
  <r>
    <n v="8718"/>
    <x v="4346"/>
    <x v="0"/>
    <x v="1"/>
    <d v="2013-06-17T00:00:00"/>
    <s v="Second Class"/>
    <x v="585"/>
    <s v="Arthur Wiediger"/>
    <x v="2"/>
    <s v="United States"/>
    <s v="Houston"/>
    <x v="5"/>
    <n v="77070"/>
    <x v="2"/>
    <x v="698"/>
    <x v="0"/>
    <x v="5"/>
    <x v="691"/>
    <n v="6.9840000000000009"/>
    <n v="2"/>
    <n v="0.6"/>
    <n v="-4.5396000000000019"/>
  </r>
  <r>
    <n v="8719"/>
    <x v="4346"/>
    <x v="0"/>
    <x v="1"/>
    <d v="2013-06-17T00:00:00"/>
    <s v="Second Class"/>
    <x v="585"/>
    <s v="Arthur Wiediger"/>
    <x v="2"/>
    <s v="United States"/>
    <s v="Houston"/>
    <x v="5"/>
    <n v="77070"/>
    <x v="2"/>
    <x v="1273"/>
    <x v="1"/>
    <x v="6"/>
    <x v="1249"/>
    <n v="11.264000000000001"/>
    <n v="8"/>
    <n v="0.2"/>
    <n v="3.9423999999999997"/>
  </r>
  <r>
    <n v="8720"/>
    <x v="4346"/>
    <x v="0"/>
    <x v="1"/>
    <d v="2013-06-17T00:00:00"/>
    <s v="Second Class"/>
    <x v="585"/>
    <s v="Arthur Wiediger"/>
    <x v="2"/>
    <s v="United States"/>
    <s v="Houston"/>
    <x v="5"/>
    <n v="77070"/>
    <x v="2"/>
    <x v="1641"/>
    <x v="1"/>
    <x v="10"/>
    <x v="1622"/>
    <n v="15.552000000000003"/>
    <n v="3"/>
    <n v="0.2"/>
    <n v="5.6375999999999999"/>
  </r>
  <r>
    <n v="8721"/>
    <x v="4346"/>
    <x v="0"/>
    <x v="1"/>
    <d v="2013-06-17T00:00:00"/>
    <s v="Second Class"/>
    <x v="585"/>
    <s v="Arthur Wiediger"/>
    <x v="2"/>
    <s v="United States"/>
    <s v="Houston"/>
    <x v="5"/>
    <n v="77070"/>
    <x v="2"/>
    <x v="1631"/>
    <x v="0"/>
    <x v="1"/>
    <x v="1612"/>
    <n v="379.37200000000001"/>
    <n v="2"/>
    <n v="0.3"/>
    <n v="-119.23120000000003"/>
  </r>
  <r>
    <n v="8722"/>
    <x v="4346"/>
    <x v="0"/>
    <x v="1"/>
    <d v="2013-06-17T00:00:00"/>
    <s v="Second Class"/>
    <x v="585"/>
    <s v="Arthur Wiediger"/>
    <x v="2"/>
    <s v="United States"/>
    <s v="Houston"/>
    <x v="5"/>
    <n v="77070"/>
    <x v="2"/>
    <x v="1190"/>
    <x v="1"/>
    <x v="4"/>
    <x v="33"/>
    <n v="67.536000000000016"/>
    <n v="9"/>
    <n v="0.2"/>
    <n v="6.7535999999999987"/>
  </r>
  <r>
    <n v="8723"/>
    <x v="4346"/>
    <x v="0"/>
    <x v="1"/>
    <d v="2013-06-17T00:00:00"/>
    <s v="Second Class"/>
    <x v="585"/>
    <s v="Arthur Wiediger"/>
    <x v="2"/>
    <s v="United States"/>
    <s v="Houston"/>
    <x v="5"/>
    <n v="77070"/>
    <x v="2"/>
    <x v="31"/>
    <x v="1"/>
    <x v="8"/>
    <x v="31"/>
    <n v="1.5239999999999996"/>
    <n v="2"/>
    <n v="0.8"/>
    <n v="-2.6670000000000007"/>
  </r>
  <r>
    <n v="8724"/>
    <x v="4347"/>
    <x v="0"/>
    <x v="723"/>
    <d v="2014-01-01T00:00:00"/>
    <s v="Second Class"/>
    <x v="762"/>
    <s v="Marc Harrigan"/>
    <x v="2"/>
    <s v="United States"/>
    <s v="Miami"/>
    <x v="2"/>
    <n v="33178"/>
    <x v="0"/>
    <x v="481"/>
    <x v="1"/>
    <x v="10"/>
    <x v="477"/>
    <n v="37.408000000000001"/>
    <n v="7"/>
    <n v="0.2"/>
    <n v="13.0928"/>
  </r>
  <r>
    <n v="8725"/>
    <x v="4347"/>
    <x v="0"/>
    <x v="723"/>
    <d v="2014-01-01T00:00:00"/>
    <s v="Second Class"/>
    <x v="762"/>
    <s v="Marc Harrigan"/>
    <x v="2"/>
    <s v="United States"/>
    <s v="Miami"/>
    <x v="2"/>
    <n v="33178"/>
    <x v="0"/>
    <x v="1714"/>
    <x v="1"/>
    <x v="10"/>
    <x v="1692"/>
    <n v="25.344000000000001"/>
    <n v="6"/>
    <n v="0.2"/>
    <n v="8.8704000000000018"/>
  </r>
  <r>
    <n v="8726"/>
    <x v="4348"/>
    <x v="3"/>
    <x v="257"/>
    <d v="2014-03-24T00:00:00"/>
    <s v="Standard Class"/>
    <x v="349"/>
    <s v="Scott Williamson"/>
    <x v="0"/>
    <s v="United States"/>
    <s v="Seattle"/>
    <x v="4"/>
    <n v="98115"/>
    <x v="1"/>
    <x v="684"/>
    <x v="1"/>
    <x v="6"/>
    <x v="677"/>
    <n v="46.2"/>
    <n v="4"/>
    <n v="0"/>
    <n v="21.251999999999999"/>
  </r>
  <r>
    <n v="8727"/>
    <x v="4349"/>
    <x v="1"/>
    <x v="17"/>
    <d v="2012-12-31T00:00:00"/>
    <s v="Standard Class"/>
    <x v="133"/>
    <s v="Sung Pak"/>
    <x v="1"/>
    <s v="United States"/>
    <s v="Murfreesboro"/>
    <x v="18"/>
    <n v="37130"/>
    <x v="0"/>
    <x v="1837"/>
    <x v="2"/>
    <x v="11"/>
    <x v="1816"/>
    <n v="4.7279999999999998"/>
    <n v="3"/>
    <n v="0.2"/>
    <n v="0.70919999999999961"/>
  </r>
  <r>
    <n v="8728"/>
    <x v="4349"/>
    <x v="1"/>
    <x v="17"/>
    <d v="2012-12-31T00:00:00"/>
    <s v="Standard Class"/>
    <x v="133"/>
    <s v="Sung Pak"/>
    <x v="1"/>
    <s v="United States"/>
    <s v="Murfreesboro"/>
    <x v="18"/>
    <n v="37130"/>
    <x v="0"/>
    <x v="1834"/>
    <x v="0"/>
    <x v="5"/>
    <x v="1813"/>
    <n v="53.352000000000004"/>
    <n v="3"/>
    <n v="0.2"/>
    <n v="16.005600000000005"/>
  </r>
  <r>
    <n v="8729"/>
    <x v="4349"/>
    <x v="1"/>
    <x v="17"/>
    <d v="2012-12-31T00:00:00"/>
    <s v="Standard Class"/>
    <x v="133"/>
    <s v="Sung Pak"/>
    <x v="1"/>
    <s v="United States"/>
    <s v="Murfreesboro"/>
    <x v="18"/>
    <n v="37130"/>
    <x v="0"/>
    <x v="1632"/>
    <x v="0"/>
    <x v="0"/>
    <x v="1613"/>
    <n v="131.10400000000001"/>
    <n v="2"/>
    <n v="0.2"/>
    <n v="8.1939999999999955"/>
  </r>
  <r>
    <n v="8730"/>
    <x v="4349"/>
    <x v="1"/>
    <x v="17"/>
    <d v="2012-12-31T00:00:00"/>
    <s v="Standard Class"/>
    <x v="133"/>
    <s v="Sung Pak"/>
    <x v="1"/>
    <s v="United States"/>
    <s v="Murfreesboro"/>
    <x v="18"/>
    <n v="37130"/>
    <x v="0"/>
    <x v="1190"/>
    <x v="1"/>
    <x v="4"/>
    <x v="33"/>
    <n v="22.512000000000004"/>
    <n v="3"/>
    <n v="0.2"/>
    <n v="2.2511999999999999"/>
  </r>
  <r>
    <n v="8731"/>
    <x v="4349"/>
    <x v="1"/>
    <x v="17"/>
    <d v="2012-12-31T00:00:00"/>
    <s v="Standard Class"/>
    <x v="133"/>
    <s v="Sung Pak"/>
    <x v="1"/>
    <s v="United States"/>
    <s v="Murfreesboro"/>
    <x v="18"/>
    <n v="37130"/>
    <x v="0"/>
    <x v="1421"/>
    <x v="2"/>
    <x v="11"/>
    <x v="1400"/>
    <n v="72.744000000000014"/>
    <n v="7"/>
    <n v="0.2"/>
    <n v="-12.730200000000011"/>
  </r>
  <r>
    <n v="8732"/>
    <x v="4350"/>
    <x v="1"/>
    <x v="374"/>
    <d v="2012-08-06T00:00:00"/>
    <s v="Standard Class"/>
    <x v="281"/>
    <s v="Steve Chapman"/>
    <x v="1"/>
    <s v="United States"/>
    <s v="Saint Louis"/>
    <x v="25"/>
    <n v="63116"/>
    <x v="2"/>
    <x v="354"/>
    <x v="1"/>
    <x v="14"/>
    <x v="350"/>
    <n v="52.59"/>
    <n v="3"/>
    <n v="0"/>
    <n v="15.776999999999996"/>
  </r>
  <r>
    <n v="8733"/>
    <x v="4351"/>
    <x v="3"/>
    <x v="818"/>
    <d v="2014-06-30T00:00:00"/>
    <s v="Second Class"/>
    <x v="463"/>
    <s v="Pauline Webber"/>
    <x v="1"/>
    <s v="United States"/>
    <s v="Seattle"/>
    <x v="4"/>
    <n v="98105"/>
    <x v="1"/>
    <x v="1465"/>
    <x v="1"/>
    <x v="10"/>
    <x v="1442"/>
    <n v="19.440000000000001"/>
    <n v="3"/>
    <n v="0"/>
    <n v="9.3312000000000008"/>
  </r>
  <r>
    <n v="8734"/>
    <x v="4351"/>
    <x v="3"/>
    <x v="818"/>
    <d v="2014-06-30T00:00:00"/>
    <s v="Second Class"/>
    <x v="463"/>
    <s v="Pauline Webber"/>
    <x v="1"/>
    <s v="United States"/>
    <s v="Seattle"/>
    <x v="4"/>
    <n v="98105"/>
    <x v="1"/>
    <x v="451"/>
    <x v="0"/>
    <x v="5"/>
    <x v="447"/>
    <n v="126.30000000000001"/>
    <n v="3"/>
    <n v="0"/>
    <n v="40.415999999999997"/>
  </r>
  <r>
    <n v="8735"/>
    <x v="4351"/>
    <x v="3"/>
    <x v="818"/>
    <d v="2014-06-30T00:00:00"/>
    <s v="Second Class"/>
    <x v="463"/>
    <s v="Pauline Webber"/>
    <x v="1"/>
    <s v="United States"/>
    <s v="Seattle"/>
    <x v="4"/>
    <n v="98105"/>
    <x v="1"/>
    <x v="217"/>
    <x v="2"/>
    <x v="11"/>
    <x v="216"/>
    <n v="1287.45"/>
    <n v="5"/>
    <n v="0"/>
    <n v="244.61549999999988"/>
  </r>
  <r>
    <n v="8736"/>
    <x v="4352"/>
    <x v="2"/>
    <x v="315"/>
    <d v="2011-02-11T00:00:00"/>
    <s v="Second Class"/>
    <x v="294"/>
    <s v="Chris Selesnick"/>
    <x v="1"/>
    <s v="United States"/>
    <s v="New York City"/>
    <x v="15"/>
    <n v="10024"/>
    <x v="3"/>
    <x v="720"/>
    <x v="1"/>
    <x v="4"/>
    <x v="712"/>
    <n v="64.959999999999994"/>
    <n v="4"/>
    <n v="0"/>
    <n v="9.7439999999999998"/>
  </r>
  <r>
    <n v="8737"/>
    <x v="4353"/>
    <x v="0"/>
    <x v="913"/>
    <d v="2013-09-10T00:00:00"/>
    <s v="Standard Class"/>
    <x v="532"/>
    <s v="Roy Phan"/>
    <x v="1"/>
    <s v="United States"/>
    <s v="Woodbury"/>
    <x v="11"/>
    <n v="55125"/>
    <x v="2"/>
    <x v="518"/>
    <x v="1"/>
    <x v="4"/>
    <x v="513"/>
    <n v="535.41"/>
    <n v="3"/>
    <n v="0"/>
    <n v="160.62299999999993"/>
  </r>
  <r>
    <n v="8738"/>
    <x v="4354"/>
    <x v="3"/>
    <x v="1191"/>
    <d v="2014-04-11T00:00:00"/>
    <s v="Standard Class"/>
    <x v="728"/>
    <s v="Charles Sheldon"/>
    <x v="1"/>
    <s v="United States"/>
    <s v="Chattanooga"/>
    <x v="18"/>
    <n v="37421"/>
    <x v="0"/>
    <x v="806"/>
    <x v="1"/>
    <x v="8"/>
    <x v="796"/>
    <n v="8.1000000000000014"/>
    <n v="5"/>
    <n v="0.7"/>
    <n v="-5.9399999999999977"/>
  </r>
  <r>
    <n v="8739"/>
    <x v="4355"/>
    <x v="3"/>
    <x v="166"/>
    <d v="2014-12-12T00:00:00"/>
    <s v="First Class"/>
    <x v="77"/>
    <s v="Max Jones"/>
    <x v="0"/>
    <s v="United States"/>
    <s v="Philadelphia"/>
    <x v="9"/>
    <n v="19140"/>
    <x v="3"/>
    <x v="154"/>
    <x v="1"/>
    <x v="6"/>
    <x v="153"/>
    <n v="13.247999999999999"/>
    <n v="4"/>
    <n v="0.2"/>
    <n v="3.6431999999999998"/>
  </r>
  <r>
    <n v="8740"/>
    <x v="4355"/>
    <x v="3"/>
    <x v="166"/>
    <d v="2014-12-12T00:00:00"/>
    <s v="First Class"/>
    <x v="77"/>
    <s v="Max Jones"/>
    <x v="0"/>
    <s v="United States"/>
    <s v="Philadelphia"/>
    <x v="9"/>
    <n v="19140"/>
    <x v="3"/>
    <x v="431"/>
    <x v="2"/>
    <x v="7"/>
    <x v="426"/>
    <n v="83.987999999999985"/>
    <n v="2"/>
    <n v="0.4"/>
    <n v="-20.996999999999993"/>
  </r>
  <r>
    <n v="8741"/>
    <x v="4356"/>
    <x v="0"/>
    <x v="1131"/>
    <d v="2013-07-26T00:00:00"/>
    <s v="First Class"/>
    <x v="506"/>
    <s v="James Galang"/>
    <x v="0"/>
    <s v="United States"/>
    <s v="Lafayette"/>
    <x v="28"/>
    <n v="70506"/>
    <x v="0"/>
    <x v="1064"/>
    <x v="1"/>
    <x v="6"/>
    <x v="1044"/>
    <n v="73.2"/>
    <n v="5"/>
    <n v="0"/>
    <n v="21.227999999999998"/>
  </r>
  <r>
    <n v="8742"/>
    <x v="4357"/>
    <x v="1"/>
    <x v="529"/>
    <d v="2012-11-09T00:00:00"/>
    <s v="Same Day"/>
    <x v="326"/>
    <s v="Anthony Garverick"/>
    <x v="2"/>
    <s v="United States"/>
    <s v="Lawrence"/>
    <x v="14"/>
    <n v="46226"/>
    <x v="2"/>
    <x v="175"/>
    <x v="1"/>
    <x v="8"/>
    <x v="174"/>
    <n v="10.74"/>
    <n v="3"/>
    <n v="0"/>
    <n v="5.1551999999999998"/>
  </r>
  <r>
    <n v="8743"/>
    <x v="4358"/>
    <x v="1"/>
    <x v="653"/>
    <d v="2012-10-04T00:00:00"/>
    <s v="First Class"/>
    <x v="237"/>
    <s v="Chloris Kastensmidt"/>
    <x v="0"/>
    <s v="United States"/>
    <s v="Hillsboro"/>
    <x v="21"/>
    <n v="97123"/>
    <x v="1"/>
    <x v="93"/>
    <x v="0"/>
    <x v="5"/>
    <x v="93"/>
    <n v="11.032"/>
    <n v="1"/>
    <n v="0.2"/>
    <n v="3.0338000000000003"/>
  </r>
  <r>
    <n v="8744"/>
    <x v="4358"/>
    <x v="1"/>
    <x v="653"/>
    <d v="2012-10-04T00:00:00"/>
    <s v="First Class"/>
    <x v="237"/>
    <s v="Chloris Kastensmidt"/>
    <x v="0"/>
    <s v="United States"/>
    <s v="Hillsboro"/>
    <x v="21"/>
    <n v="97123"/>
    <x v="1"/>
    <x v="176"/>
    <x v="2"/>
    <x v="11"/>
    <x v="175"/>
    <n v="53.040000000000006"/>
    <n v="3"/>
    <n v="0.2"/>
    <n v="-4.6409999999999982"/>
  </r>
  <r>
    <n v="8745"/>
    <x v="4359"/>
    <x v="1"/>
    <x v="6"/>
    <d v="2012-11-25T00:00:00"/>
    <s v="Second Class"/>
    <x v="787"/>
    <s v="Harold Dahlen"/>
    <x v="2"/>
    <s v="United States"/>
    <s v="Cambridge"/>
    <x v="31"/>
    <n v="2138"/>
    <x v="3"/>
    <x v="18"/>
    <x v="1"/>
    <x v="6"/>
    <x v="18"/>
    <n v="17.12"/>
    <n v="4"/>
    <n v="0"/>
    <n v="4.9647999999999985"/>
  </r>
  <r>
    <n v="8746"/>
    <x v="4359"/>
    <x v="1"/>
    <x v="6"/>
    <d v="2012-11-25T00:00:00"/>
    <s v="Second Class"/>
    <x v="787"/>
    <s v="Harold Dahlen"/>
    <x v="2"/>
    <s v="United States"/>
    <s v="Cambridge"/>
    <x v="31"/>
    <n v="2138"/>
    <x v="3"/>
    <x v="1785"/>
    <x v="1"/>
    <x v="10"/>
    <x v="1766"/>
    <n v="59.94"/>
    <n v="3"/>
    <n v="0"/>
    <n v="28.171799999999998"/>
  </r>
  <r>
    <n v="8747"/>
    <x v="4360"/>
    <x v="3"/>
    <x v="62"/>
    <d v="2014-02-08T00:00:00"/>
    <s v="Standard Class"/>
    <x v="635"/>
    <s v="Bill Overfelt"/>
    <x v="1"/>
    <s v="United States"/>
    <s v="San Diego"/>
    <x v="1"/>
    <n v="92105"/>
    <x v="1"/>
    <x v="793"/>
    <x v="0"/>
    <x v="5"/>
    <x v="783"/>
    <n v="210.58"/>
    <n v="2"/>
    <n v="0"/>
    <n v="12.634799999999984"/>
  </r>
  <r>
    <n v="8748"/>
    <x v="4360"/>
    <x v="3"/>
    <x v="62"/>
    <d v="2014-02-08T00:00:00"/>
    <s v="Standard Class"/>
    <x v="635"/>
    <s v="Bill Overfelt"/>
    <x v="1"/>
    <s v="United States"/>
    <s v="San Diego"/>
    <x v="1"/>
    <n v="92105"/>
    <x v="1"/>
    <x v="612"/>
    <x v="1"/>
    <x v="8"/>
    <x v="607"/>
    <n v="30.960000000000004"/>
    <n v="2"/>
    <n v="0.2"/>
    <n v="10.061999999999998"/>
  </r>
  <r>
    <n v="8749"/>
    <x v="4360"/>
    <x v="3"/>
    <x v="62"/>
    <d v="2014-02-08T00:00:00"/>
    <s v="Standard Class"/>
    <x v="635"/>
    <s v="Bill Overfelt"/>
    <x v="1"/>
    <s v="United States"/>
    <s v="San Diego"/>
    <x v="1"/>
    <n v="92105"/>
    <x v="1"/>
    <x v="1748"/>
    <x v="2"/>
    <x v="15"/>
    <x v="1729"/>
    <n v="239.98400000000004"/>
    <n v="2"/>
    <n v="0.2"/>
    <n v="38.997399999999971"/>
  </r>
  <r>
    <n v="8750"/>
    <x v="4361"/>
    <x v="1"/>
    <x v="382"/>
    <d v="2012-06-19T00:00:00"/>
    <s v="First Class"/>
    <x v="62"/>
    <s v="Lena Creighton"/>
    <x v="0"/>
    <s v="United States"/>
    <s v="New York City"/>
    <x v="15"/>
    <n v="10009"/>
    <x v="3"/>
    <x v="450"/>
    <x v="1"/>
    <x v="8"/>
    <x v="446"/>
    <n v="3050.3760000000002"/>
    <n v="3"/>
    <n v="0.2"/>
    <n v="1143.8910000000001"/>
  </r>
  <r>
    <n v="8751"/>
    <x v="4361"/>
    <x v="1"/>
    <x v="382"/>
    <d v="2012-06-19T00:00:00"/>
    <s v="First Class"/>
    <x v="62"/>
    <s v="Lena Creighton"/>
    <x v="0"/>
    <s v="United States"/>
    <s v="New York City"/>
    <x v="15"/>
    <n v="10009"/>
    <x v="3"/>
    <x v="1086"/>
    <x v="2"/>
    <x v="7"/>
    <x v="1067"/>
    <n v="133.97999999999999"/>
    <n v="2"/>
    <n v="0"/>
    <n v="33.495000000000005"/>
  </r>
  <r>
    <n v="8752"/>
    <x v="4362"/>
    <x v="0"/>
    <x v="465"/>
    <d v="2013-05-10T00:00:00"/>
    <s v="Standard Class"/>
    <x v="46"/>
    <s v="Rick Bensley"/>
    <x v="2"/>
    <s v="United States"/>
    <s v="Tallahassee"/>
    <x v="2"/>
    <n v="32303"/>
    <x v="0"/>
    <x v="1842"/>
    <x v="1"/>
    <x v="10"/>
    <x v="1821"/>
    <n v="93.248000000000005"/>
    <n v="4"/>
    <n v="0.2"/>
    <n v="31.4712"/>
  </r>
  <r>
    <n v="8753"/>
    <x v="4362"/>
    <x v="0"/>
    <x v="465"/>
    <d v="2013-05-10T00:00:00"/>
    <s v="Standard Class"/>
    <x v="46"/>
    <s v="Rick Bensley"/>
    <x v="2"/>
    <s v="United States"/>
    <s v="Tallahassee"/>
    <x v="2"/>
    <n v="32303"/>
    <x v="0"/>
    <x v="1192"/>
    <x v="2"/>
    <x v="7"/>
    <x v="1168"/>
    <n v="177.48000000000002"/>
    <n v="3"/>
    <n v="0.2"/>
    <n v="19.966499999999982"/>
  </r>
  <r>
    <n v="8754"/>
    <x v="4363"/>
    <x v="3"/>
    <x v="428"/>
    <d v="2014-09-11T00:00:00"/>
    <s v="First Class"/>
    <x v="557"/>
    <s v="Joy Daniels"/>
    <x v="0"/>
    <s v="United States"/>
    <s v="Toledo"/>
    <x v="24"/>
    <n v="43615"/>
    <x v="3"/>
    <x v="1139"/>
    <x v="1"/>
    <x v="2"/>
    <x v="1118"/>
    <n v="17.712"/>
    <n v="6"/>
    <n v="0.2"/>
    <n v="5.9777999999999993"/>
  </r>
  <r>
    <n v="8755"/>
    <x v="4363"/>
    <x v="3"/>
    <x v="428"/>
    <d v="2014-09-11T00:00:00"/>
    <s v="First Class"/>
    <x v="557"/>
    <s v="Joy Daniels"/>
    <x v="0"/>
    <s v="United States"/>
    <s v="Toledo"/>
    <x v="24"/>
    <n v="43615"/>
    <x v="3"/>
    <x v="806"/>
    <x v="1"/>
    <x v="8"/>
    <x v="796"/>
    <n v="4.8600000000000012"/>
    <n v="3"/>
    <n v="0.7"/>
    <n v="-3.5640000000000001"/>
  </r>
  <r>
    <n v="8756"/>
    <x v="4363"/>
    <x v="3"/>
    <x v="428"/>
    <d v="2014-09-11T00:00:00"/>
    <s v="First Class"/>
    <x v="557"/>
    <s v="Joy Daniels"/>
    <x v="0"/>
    <s v="United States"/>
    <s v="Toledo"/>
    <x v="24"/>
    <n v="43615"/>
    <x v="3"/>
    <x v="1124"/>
    <x v="1"/>
    <x v="8"/>
    <x v="1103"/>
    <n v="6.2580000000000009"/>
    <n v="2"/>
    <n v="0.7"/>
    <n v="-5.2149999999999999"/>
  </r>
  <r>
    <n v="8757"/>
    <x v="4364"/>
    <x v="0"/>
    <x v="405"/>
    <d v="2013-07-27T00:00:00"/>
    <s v="Standard Class"/>
    <x v="716"/>
    <s v="Maureen Fritzler"/>
    <x v="1"/>
    <s v="United States"/>
    <s v="Columbia"/>
    <x v="39"/>
    <n v="21044"/>
    <x v="3"/>
    <x v="551"/>
    <x v="1"/>
    <x v="9"/>
    <x v="545"/>
    <n v="37.68"/>
    <n v="2"/>
    <n v="0"/>
    <n v="10.5504"/>
  </r>
  <r>
    <n v="8758"/>
    <x v="4364"/>
    <x v="0"/>
    <x v="405"/>
    <d v="2013-07-27T00:00:00"/>
    <s v="Standard Class"/>
    <x v="716"/>
    <s v="Maureen Fritzler"/>
    <x v="1"/>
    <s v="United States"/>
    <s v="Columbia"/>
    <x v="39"/>
    <n v="21044"/>
    <x v="3"/>
    <x v="260"/>
    <x v="1"/>
    <x v="10"/>
    <x v="257"/>
    <n v="51.84"/>
    <n v="8"/>
    <n v="0"/>
    <n v="24.883200000000002"/>
  </r>
  <r>
    <n v="8759"/>
    <x v="4364"/>
    <x v="0"/>
    <x v="405"/>
    <d v="2013-07-27T00:00:00"/>
    <s v="Standard Class"/>
    <x v="716"/>
    <s v="Maureen Fritzler"/>
    <x v="1"/>
    <s v="United States"/>
    <s v="Columbia"/>
    <x v="39"/>
    <n v="21044"/>
    <x v="3"/>
    <x v="645"/>
    <x v="0"/>
    <x v="5"/>
    <x v="639"/>
    <n v="27.42"/>
    <n v="3"/>
    <n v="0"/>
    <n v="9.3227999999999991"/>
  </r>
  <r>
    <n v="8760"/>
    <x v="4364"/>
    <x v="0"/>
    <x v="405"/>
    <d v="2013-07-27T00:00:00"/>
    <s v="Standard Class"/>
    <x v="716"/>
    <s v="Maureen Fritzler"/>
    <x v="1"/>
    <s v="United States"/>
    <s v="Columbia"/>
    <x v="39"/>
    <n v="21044"/>
    <x v="3"/>
    <x v="751"/>
    <x v="1"/>
    <x v="8"/>
    <x v="742"/>
    <n v="5.4"/>
    <n v="3"/>
    <n v="0"/>
    <n v="2.5920000000000001"/>
  </r>
  <r>
    <n v="8761"/>
    <x v="4365"/>
    <x v="0"/>
    <x v="1011"/>
    <d v="2013-02-06T00:00:00"/>
    <s v="Standard Class"/>
    <x v="408"/>
    <s v="Ben Ferrer"/>
    <x v="2"/>
    <s v="United States"/>
    <s v="Atlanta"/>
    <x v="32"/>
    <n v="30318"/>
    <x v="0"/>
    <x v="450"/>
    <x v="1"/>
    <x v="8"/>
    <x v="446"/>
    <n v="1270.99"/>
    <n v="1"/>
    <n v="0"/>
    <n v="635.495"/>
  </r>
  <r>
    <n v="8762"/>
    <x v="4365"/>
    <x v="0"/>
    <x v="1011"/>
    <d v="2013-02-06T00:00:00"/>
    <s v="Standard Class"/>
    <x v="408"/>
    <s v="Ben Ferrer"/>
    <x v="2"/>
    <s v="United States"/>
    <s v="Atlanta"/>
    <x v="32"/>
    <n v="30318"/>
    <x v="0"/>
    <x v="1358"/>
    <x v="1"/>
    <x v="12"/>
    <x v="1335"/>
    <n v="125.36"/>
    <n v="8"/>
    <n v="0"/>
    <n v="58.919199999999989"/>
  </r>
  <r>
    <n v="8763"/>
    <x v="4366"/>
    <x v="0"/>
    <x v="723"/>
    <d v="2014-01-03T00:00:00"/>
    <s v="Standard Class"/>
    <x v="383"/>
    <s v="Frank Olsen"/>
    <x v="0"/>
    <s v="United States"/>
    <s v="Sacramento"/>
    <x v="1"/>
    <n v="95823"/>
    <x v="1"/>
    <x v="768"/>
    <x v="1"/>
    <x v="4"/>
    <x v="760"/>
    <n v="14.03"/>
    <n v="1"/>
    <n v="0"/>
    <n v="4.068699999999998"/>
  </r>
  <r>
    <n v="8764"/>
    <x v="4366"/>
    <x v="0"/>
    <x v="723"/>
    <d v="2014-01-03T00:00:00"/>
    <s v="Standard Class"/>
    <x v="383"/>
    <s v="Frank Olsen"/>
    <x v="0"/>
    <s v="United States"/>
    <s v="Sacramento"/>
    <x v="1"/>
    <n v="95823"/>
    <x v="1"/>
    <x v="1352"/>
    <x v="1"/>
    <x v="14"/>
    <x v="1329"/>
    <n v="27.96"/>
    <n v="2"/>
    <n v="0"/>
    <n v="7.2696000000000005"/>
  </r>
  <r>
    <n v="8765"/>
    <x v="4367"/>
    <x v="1"/>
    <x v="82"/>
    <d v="2012-11-27T00:00:00"/>
    <s v="Standard Class"/>
    <x v="179"/>
    <s v="Brenda Bowman"/>
    <x v="1"/>
    <s v="United States"/>
    <s v="Fort Worth"/>
    <x v="5"/>
    <n v="76106"/>
    <x v="2"/>
    <x v="1216"/>
    <x v="1"/>
    <x v="6"/>
    <x v="1191"/>
    <n v="5.3440000000000003"/>
    <n v="2"/>
    <n v="0.2"/>
    <n v="0.73479999999999923"/>
  </r>
  <r>
    <n v="8766"/>
    <x v="4367"/>
    <x v="1"/>
    <x v="82"/>
    <d v="2012-11-27T00:00:00"/>
    <s v="Standard Class"/>
    <x v="179"/>
    <s v="Brenda Bowman"/>
    <x v="1"/>
    <s v="United States"/>
    <s v="Fort Worth"/>
    <x v="5"/>
    <n v="76106"/>
    <x v="2"/>
    <x v="15"/>
    <x v="1"/>
    <x v="8"/>
    <x v="15"/>
    <n v="1.6959999999999997"/>
    <n v="2"/>
    <n v="0.8"/>
    <n v="-2.5440000000000005"/>
  </r>
  <r>
    <n v="8767"/>
    <x v="4367"/>
    <x v="1"/>
    <x v="82"/>
    <d v="2012-11-27T00:00:00"/>
    <s v="Standard Class"/>
    <x v="179"/>
    <s v="Brenda Bowman"/>
    <x v="1"/>
    <s v="United States"/>
    <s v="Fort Worth"/>
    <x v="5"/>
    <n v="76106"/>
    <x v="2"/>
    <x v="1836"/>
    <x v="1"/>
    <x v="9"/>
    <x v="1815"/>
    <n v="24.587999999999994"/>
    <n v="3"/>
    <n v="0.8"/>
    <n v="-67.617000000000019"/>
  </r>
  <r>
    <n v="8768"/>
    <x v="4367"/>
    <x v="1"/>
    <x v="82"/>
    <d v="2012-11-27T00:00:00"/>
    <s v="Standard Class"/>
    <x v="179"/>
    <s v="Brenda Bowman"/>
    <x v="1"/>
    <s v="United States"/>
    <s v="Fort Worth"/>
    <x v="5"/>
    <n v="76106"/>
    <x v="2"/>
    <x v="416"/>
    <x v="1"/>
    <x v="8"/>
    <x v="411"/>
    <n v="7.9799999999999986"/>
    <n v="5"/>
    <n v="0.8"/>
    <n v="-13.167000000000002"/>
  </r>
  <r>
    <n v="8769"/>
    <x v="4368"/>
    <x v="1"/>
    <x v="348"/>
    <d v="2012-10-09T00:00:00"/>
    <s v="Standard Class"/>
    <x v="582"/>
    <s v="Ivan Liston"/>
    <x v="0"/>
    <s v="United States"/>
    <s v="Columbus"/>
    <x v="24"/>
    <n v="43229"/>
    <x v="3"/>
    <x v="293"/>
    <x v="2"/>
    <x v="11"/>
    <x v="290"/>
    <n v="288"/>
    <n v="4"/>
    <n v="0.2"/>
    <n v="57.599999999999994"/>
  </r>
  <r>
    <n v="8770"/>
    <x v="4369"/>
    <x v="0"/>
    <x v="126"/>
    <d v="2013-09-14T00:00:00"/>
    <s v="Same Day"/>
    <x v="178"/>
    <s v="Philisse Overcash"/>
    <x v="2"/>
    <s v="United States"/>
    <s v="Louisville"/>
    <x v="22"/>
    <n v="80027"/>
    <x v="1"/>
    <x v="1750"/>
    <x v="2"/>
    <x v="7"/>
    <x v="1731"/>
    <n v="146.952"/>
    <n v="3"/>
    <n v="0.2"/>
    <n v="9.1844999999999928"/>
  </r>
  <r>
    <n v="8771"/>
    <x v="4369"/>
    <x v="0"/>
    <x v="126"/>
    <d v="2013-09-14T00:00:00"/>
    <s v="Same Day"/>
    <x v="178"/>
    <s v="Philisse Overcash"/>
    <x v="2"/>
    <s v="United States"/>
    <s v="Louisville"/>
    <x v="22"/>
    <n v="80027"/>
    <x v="1"/>
    <x v="792"/>
    <x v="0"/>
    <x v="1"/>
    <x v="782"/>
    <n v="83.13600000000001"/>
    <n v="4"/>
    <n v="0.2"/>
    <n v="5.1960000000000015"/>
  </r>
  <r>
    <n v="8772"/>
    <x v="4370"/>
    <x v="3"/>
    <x v="32"/>
    <d v="2014-09-18T00:00:00"/>
    <s v="First Class"/>
    <x v="587"/>
    <s v="Dorothy Badders"/>
    <x v="1"/>
    <s v="United States"/>
    <s v="Raleigh"/>
    <x v="3"/>
    <n v="27604"/>
    <x v="0"/>
    <x v="1218"/>
    <x v="1"/>
    <x v="9"/>
    <x v="1193"/>
    <n v="942.78400000000011"/>
    <n v="4"/>
    <n v="0.2"/>
    <n v="94.278400000000033"/>
  </r>
  <r>
    <n v="8773"/>
    <x v="4370"/>
    <x v="3"/>
    <x v="32"/>
    <d v="2014-09-18T00:00:00"/>
    <s v="First Class"/>
    <x v="587"/>
    <s v="Dorothy Badders"/>
    <x v="1"/>
    <s v="United States"/>
    <s v="Raleigh"/>
    <x v="3"/>
    <n v="27604"/>
    <x v="0"/>
    <x v="1030"/>
    <x v="1"/>
    <x v="10"/>
    <x v="1012"/>
    <n v="74.352000000000004"/>
    <n v="3"/>
    <n v="0.2"/>
    <n v="23.234999999999992"/>
  </r>
  <r>
    <n v="8774"/>
    <x v="4371"/>
    <x v="1"/>
    <x v="1203"/>
    <d v="2012-02-28T00:00:00"/>
    <s v="Standard Class"/>
    <x v="784"/>
    <s v="Lindsay Castell"/>
    <x v="2"/>
    <s v="United States"/>
    <s v="New York City"/>
    <x v="15"/>
    <n v="10024"/>
    <x v="3"/>
    <x v="566"/>
    <x v="1"/>
    <x v="9"/>
    <x v="561"/>
    <n v="26.880000000000003"/>
    <n v="6"/>
    <n v="0"/>
    <n v="6.7200000000000006"/>
  </r>
  <r>
    <n v="8775"/>
    <x v="4371"/>
    <x v="1"/>
    <x v="1203"/>
    <d v="2012-02-28T00:00:00"/>
    <s v="Standard Class"/>
    <x v="784"/>
    <s v="Lindsay Castell"/>
    <x v="2"/>
    <s v="United States"/>
    <s v="New York City"/>
    <x v="15"/>
    <n v="10024"/>
    <x v="3"/>
    <x v="1282"/>
    <x v="1"/>
    <x v="8"/>
    <x v="1258"/>
    <n v="10.896000000000001"/>
    <n v="2"/>
    <n v="0.2"/>
    <n v="3.8135999999999992"/>
  </r>
  <r>
    <n v="8776"/>
    <x v="4372"/>
    <x v="0"/>
    <x v="5"/>
    <d v="2013-12-10T00:00:00"/>
    <s v="Second Class"/>
    <x v="486"/>
    <s v="Mike Pelletier"/>
    <x v="2"/>
    <s v="United States"/>
    <s v="Chicago"/>
    <x v="10"/>
    <n v="60623"/>
    <x v="2"/>
    <x v="147"/>
    <x v="1"/>
    <x v="6"/>
    <x v="147"/>
    <n v="3.536"/>
    <n v="2"/>
    <n v="0.2"/>
    <n v="0.30940000000000001"/>
  </r>
  <r>
    <n v="8777"/>
    <x v="4373"/>
    <x v="0"/>
    <x v="415"/>
    <d v="2013-07-04T00:00:00"/>
    <s v="First Class"/>
    <x v="105"/>
    <s v="Erin Ashbrook"/>
    <x v="1"/>
    <s v="United States"/>
    <s v="Huntsville"/>
    <x v="5"/>
    <n v="77340"/>
    <x v="2"/>
    <x v="662"/>
    <x v="0"/>
    <x v="1"/>
    <x v="656"/>
    <n v="528.42999999999995"/>
    <n v="5"/>
    <n v="0.3"/>
    <n v="0"/>
  </r>
  <r>
    <n v="8778"/>
    <x v="4373"/>
    <x v="0"/>
    <x v="415"/>
    <d v="2013-07-04T00:00:00"/>
    <s v="First Class"/>
    <x v="105"/>
    <s v="Erin Ashbrook"/>
    <x v="1"/>
    <s v="United States"/>
    <s v="Huntsville"/>
    <x v="5"/>
    <n v="77340"/>
    <x v="2"/>
    <x v="1440"/>
    <x v="1"/>
    <x v="10"/>
    <x v="1419"/>
    <n v="41.472000000000008"/>
    <n v="8"/>
    <n v="0.2"/>
    <n v="14.5152"/>
  </r>
  <r>
    <n v="8779"/>
    <x v="4374"/>
    <x v="3"/>
    <x v="1096"/>
    <d v="2014-12-19T00:00:00"/>
    <s v="Standard Class"/>
    <x v="162"/>
    <s v="Bart Pistole"/>
    <x v="1"/>
    <s v="United States"/>
    <s v="New York City"/>
    <x v="15"/>
    <n v="10024"/>
    <x v="3"/>
    <x v="574"/>
    <x v="0"/>
    <x v="0"/>
    <x v="569"/>
    <n v="287.976"/>
    <n v="3"/>
    <n v="0.2"/>
    <n v="7.1993999999999687"/>
  </r>
  <r>
    <n v="8780"/>
    <x v="4375"/>
    <x v="1"/>
    <x v="305"/>
    <d v="2012-03-22T00:00:00"/>
    <s v="Second Class"/>
    <x v="298"/>
    <s v="Bryan Mills"/>
    <x v="0"/>
    <s v="United States"/>
    <s v="Salem"/>
    <x v="21"/>
    <n v="97301"/>
    <x v="1"/>
    <x v="762"/>
    <x v="1"/>
    <x v="4"/>
    <x v="754"/>
    <n v="29.304000000000002"/>
    <n v="3"/>
    <n v="0.2"/>
    <n v="2.5641000000000034"/>
  </r>
  <r>
    <n v="8781"/>
    <x v="4376"/>
    <x v="1"/>
    <x v="1201"/>
    <d v="2012-03-04T00:00:00"/>
    <s v="First Class"/>
    <x v="782"/>
    <s v="Craig Molinari"/>
    <x v="1"/>
    <s v="United States"/>
    <s v="Houston"/>
    <x v="5"/>
    <n v="77070"/>
    <x v="2"/>
    <x v="1261"/>
    <x v="1"/>
    <x v="6"/>
    <x v="1236"/>
    <n v="55.328000000000003"/>
    <n v="2"/>
    <n v="0.2"/>
    <n v="6.2243999999999957"/>
  </r>
  <r>
    <n v="8782"/>
    <x v="4376"/>
    <x v="1"/>
    <x v="1201"/>
    <d v="2012-03-04T00:00:00"/>
    <s v="First Class"/>
    <x v="782"/>
    <s v="Craig Molinari"/>
    <x v="1"/>
    <s v="United States"/>
    <s v="Houston"/>
    <x v="5"/>
    <n v="77070"/>
    <x v="2"/>
    <x v="789"/>
    <x v="0"/>
    <x v="0"/>
    <x v="779"/>
    <n v="1227.9983999999999"/>
    <n v="6"/>
    <n v="0.32"/>
    <n v="-36.117600000000152"/>
  </r>
  <r>
    <n v="8783"/>
    <x v="4377"/>
    <x v="0"/>
    <x v="306"/>
    <d v="2013-09-21T00:00:00"/>
    <s v="Standard Class"/>
    <x v="251"/>
    <s v="Justin Deggeller"/>
    <x v="1"/>
    <s v="United States"/>
    <s v="Twin Falls"/>
    <x v="45"/>
    <n v="83301"/>
    <x v="1"/>
    <x v="1206"/>
    <x v="1"/>
    <x v="8"/>
    <x v="1182"/>
    <n v="20.416"/>
    <n v="4"/>
    <n v="0.2"/>
    <n v="6.6351999999999984"/>
  </r>
  <r>
    <n v="8784"/>
    <x v="4377"/>
    <x v="0"/>
    <x v="306"/>
    <d v="2013-09-21T00:00:00"/>
    <s v="Standard Class"/>
    <x v="251"/>
    <s v="Justin Deggeller"/>
    <x v="1"/>
    <s v="United States"/>
    <s v="Twin Falls"/>
    <x v="45"/>
    <n v="83301"/>
    <x v="1"/>
    <x v="215"/>
    <x v="0"/>
    <x v="3"/>
    <x v="214"/>
    <n v="1128.3899999999999"/>
    <n v="3"/>
    <n v="0"/>
    <n v="259.52970000000005"/>
  </r>
  <r>
    <n v="8785"/>
    <x v="4378"/>
    <x v="3"/>
    <x v="294"/>
    <d v="2014-03-24T00:00:00"/>
    <s v="Standard Class"/>
    <x v="357"/>
    <s v="Ann Steele"/>
    <x v="2"/>
    <s v="United States"/>
    <s v="Knoxville"/>
    <x v="18"/>
    <n v="37918"/>
    <x v="0"/>
    <x v="1186"/>
    <x v="1"/>
    <x v="2"/>
    <x v="1163"/>
    <n v="4.6079999999999997"/>
    <n v="2"/>
    <n v="0.2"/>
    <n v="1.6704000000000001"/>
  </r>
  <r>
    <n v="8786"/>
    <x v="4379"/>
    <x v="3"/>
    <x v="39"/>
    <d v="2014-06-03T00:00:00"/>
    <s v="Standard Class"/>
    <x v="698"/>
    <s v="Candace McMahon"/>
    <x v="1"/>
    <s v="United States"/>
    <s v="Phoenix"/>
    <x v="16"/>
    <n v="85023"/>
    <x v="1"/>
    <x v="1692"/>
    <x v="2"/>
    <x v="7"/>
    <x v="1671"/>
    <n v="195.96000000000004"/>
    <n v="5"/>
    <n v="0.2"/>
    <n v="19.596000000000018"/>
  </r>
  <r>
    <n v="8787"/>
    <x v="4379"/>
    <x v="3"/>
    <x v="39"/>
    <d v="2014-06-03T00:00:00"/>
    <s v="Standard Class"/>
    <x v="698"/>
    <s v="Candace McMahon"/>
    <x v="1"/>
    <s v="United States"/>
    <s v="Phoenix"/>
    <x v="16"/>
    <n v="85023"/>
    <x v="1"/>
    <x v="1483"/>
    <x v="1"/>
    <x v="10"/>
    <x v="1461"/>
    <n v="15.552000000000003"/>
    <n v="3"/>
    <n v="0.2"/>
    <n v="5.4432"/>
  </r>
  <r>
    <n v="8788"/>
    <x v="4379"/>
    <x v="3"/>
    <x v="39"/>
    <d v="2014-06-03T00:00:00"/>
    <s v="Standard Class"/>
    <x v="698"/>
    <s v="Candace McMahon"/>
    <x v="1"/>
    <s v="United States"/>
    <s v="Phoenix"/>
    <x v="16"/>
    <n v="85023"/>
    <x v="1"/>
    <x v="106"/>
    <x v="2"/>
    <x v="11"/>
    <x v="106"/>
    <n v="271.96800000000002"/>
    <n v="4"/>
    <n v="0.2"/>
    <n v="54.393599999999978"/>
  </r>
  <r>
    <n v="8789"/>
    <x v="4380"/>
    <x v="3"/>
    <x v="140"/>
    <d v="2014-06-20T00:00:00"/>
    <s v="Standard Class"/>
    <x v="555"/>
    <s v="Joe Elijah"/>
    <x v="0"/>
    <s v="United States"/>
    <s v="Monroe"/>
    <x v="3"/>
    <n v="28110"/>
    <x v="0"/>
    <x v="1003"/>
    <x v="0"/>
    <x v="1"/>
    <x v="986"/>
    <n v="698.35200000000009"/>
    <n v="3"/>
    <n v="0.2"/>
    <n v="52.376399999999961"/>
  </r>
  <r>
    <n v="8790"/>
    <x v="4380"/>
    <x v="3"/>
    <x v="140"/>
    <d v="2014-06-20T00:00:00"/>
    <s v="Standard Class"/>
    <x v="555"/>
    <s v="Joe Elijah"/>
    <x v="0"/>
    <s v="United States"/>
    <s v="Monroe"/>
    <x v="3"/>
    <n v="28110"/>
    <x v="0"/>
    <x v="1195"/>
    <x v="0"/>
    <x v="0"/>
    <x v="1171"/>
    <n v="77.728000000000009"/>
    <n v="2"/>
    <n v="0.2"/>
    <n v="-3.8863999999999947"/>
  </r>
  <r>
    <n v="8791"/>
    <x v="4381"/>
    <x v="1"/>
    <x v="684"/>
    <d v="2012-09-12T00:00:00"/>
    <s v="Standard Class"/>
    <x v="132"/>
    <s v="Andy Gerbode"/>
    <x v="1"/>
    <s v="United States"/>
    <s v="Richmond"/>
    <x v="17"/>
    <n v="23223"/>
    <x v="0"/>
    <x v="1472"/>
    <x v="1"/>
    <x v="8"/>
    <x v="1450"/>
    <n v="46.62"/>
    <n v="9"/>
    <n v="0"/>
    <n v="21.445199999999996"/>
  </r>
  <r>
    <n v="8792"/>
    <x v="4382"/>
    <x v="3"/>
    <x v="257"/>
    <d v="2014-03-25T00:00:00"/>
    <s v="Standard Class"/>
    <x v="627"/>
    <s v="Thomas Thornton"/>
    <x v="0"/>
    <s v="United States"/>
    <s v="Houston"/>
    <x v="5"/>
    <n v="77041"/>
    <x v="2"/>
    <x v="664"/>
    <x v="2"/>
    <x v="7"/>
    <x v="658"/>
    <n v="537.54399999999998"/>
    <n v="7"/>
    <n v="0.2"/>
    <n v="47.035099999999971"/>
  </r>
  <r>
    <n v="8793"/>
    <x v="4383"/>
    <x v="2"/>
    <x v="174"/>
    <d v="2011-12-21T00:00:00"/>
    <s v="First Class"/>
    <x v="162"/>
    <s v="Bart Pistole"/>
    <x v="1"/>
    <s v="United States"/>
    <s v="Los Angeles"/>
    <x v="1"/>
    <n v="90008"/>
    <x v="1"/>
    <x v="573"/>
    <x v="1"/>
    <x v="2"/>
    <x v="568"/>
    <n v="14.62"/>
    <n v="2"/>
    <n v="0"/>
    <n v="6.8713999999999995"/>
  </r>
  <r>
    <n v="8794"/>
    <x v="4383"/>
    <x v="2"/>
    <x v="174"/>
    <d v="2011-12-21T00:00:00"/>
    <s v="First Class"/>
    <x v="162"/>
    <s v="Bart Pistole"/>
    <x v="1"/>
    <s v="United States"/>
    <s v="Los Angeles"/>
    <x v="1"/>
    <n v="90008"/>
    <x v="1"/>
    <x v="485"/>
    <x v="1"/>
    <x v="13"/>
    <x v="480"/>
    <n v="22.549999999999997"/>
    <n v="5"/>
    <n v="0"/>
    <n v="8.7945000000000011"/>
  </r>
  <r>
    <n v="8795"/>
    <x v="4383"/>
    <x v="2"/>
    <x v="174"/>
    <d v="2011-12-21T00:00:00"/>
    <s v="First Class"/>
    <x v="162"/>
    <s v="Bart Pistole"/>
    <x v="1"/>
    <s v="United States"/>
    <s v="Los Angeles"/>
    <x v="1"/>
    <n v="90008"/>
    <x v="1"/>
    <x v="1285"/>
    <x v="2"/>
    <x v="7"/>
    <x v="1262"/>
    <n v="583.79999999999995"/>
    <n v="5"/>
    <n v="0.2"/>
    <n v="72.974999999999909"/>
  </r>
  <r>
    <n v="8796"/>
    <x v="4383"/>
    <x v="2"/>
    <x v="174"/>
    <d v="2011-12-21T00:00:00"/>
    <s v="First Class"/>
    <x v="162"/>
    <s v="Bart Pistole"/>
    <x v="1"/>
    <s v="United States"/>
    <s v="Los Angeles"/>
    <x v="1"/>
    <n v="90008"/>
    <x v="1"/>
    <x v="665"/>
    <x v="2"/>
    <x v="7"/>
    <x v="659"/>
    <n v="211.16800000000001"/>
    <n v="4"/>
    <n v="0.2"/>
    <n v="15.837600000000009"/>
  </r>
  <r>
    <n v="8797"/>
    <x v="4384"/>
    <x v="0"/>
    <x v="274"/>
    <d v="2013-07-14T00:00:00"/>
    <s v="Standard Class"/>
    <x v="77"/>
    <s v="Max Jones"/>
    <x v="0"/>
    <s v="United States"/>
    <s v="Orem"/>
    <x v="7"/>
    <n v="84057"/>
    <x v="1"/>
    <x v="490"/>
    <x v="1"/>
    <x v="10"/>
    <x v="485"/>
    <n v="12.96"/>
    <n v="2"/>
    <n v="0"/>
    <n v="6.2208000000000006"/>
  </r>
  <r>
    <n v="8798"/>
    <x v="4384"/>
    <x v="0"/>
    <x v="274"/>
    <d v="2013-07-14T00:00:00"/>
    <s v="Standard Class"/>
    <x v="77"/>
    <s v="Max Jones"/>
    <x v="0"/>
    <s v="United States"/>
    <s v="Orem"/>
    <x v="7"/>
    <n v="84057"/>
    <x v="1"/>
    <x v="1243"/>
    <x v="1"/>
    <x v="6"/>
    <x v="1217"/>
    <n v="45.98"/>
    <n v="2"/>
    <n v="0"/>
    <n v="12.874400000000001"/>
  </r>
  <r>
    <n v="8799"/>
    <x v="4385"/>
    <x v="0"/>
    <x v="1204"/>
    <d v="2013-04-11T00:00:00"/>
    <s v="Standard Class"/>
    <x v="91"/>
    <s v="Valerie Mitchum"/>
    <x v="2"/>
    <s v="United States"/>
    <s v="Burlington"/>
    <x v="42"/>
    <s v="05408"/>
    <x v="3"/>
    <x v="1367"/>
    <x v="2"/>
    <x v="7"/>
    <x v="1343"/>
    <n v="1294.75"/>
    <n v="5"/>
    <n v="0"/>
    <n v="336.63499999999999"/>
  </r>
  <r>
    <n v="8800"/>
    <x v="4386"/>
    <x v="2"/>
    <x v="1205"/>
    <d v="2011-05-10T00:00:00"/>
    <s v="First Class"/>
    <x v="409"/>
    <s v="Kean Thornton"/>
    <x v="0"/>
    <s v="United States"/>
    <s v="Philadelphia"/>
    <x v="9"/>
    <n v="19134"/>
    <x v="3"/>
    <x v="306"/>
    <x v="2"/>
    <x v="16"/>
    <x v="303"/>
    <n v="1799.9699999999998"/>
    <n v="5"/>
    <n v="0.4"/>
    <n v="239.99600000000009"/>
  </r>
  <r>
    <n v="8801"/>
    <x v="4387"/>
    <x v="3"/>
    <x v="51"/>
    <d v="2014-11-28T00:00:00"/>
    <s v="Standard Class"/>
    <x v="294"/>
    <s v="Chris Selesnick"/>
    <x v="1"/>
    <s v="United States"/>
    <s v="Chicago"/>
    <x v="10"/>
    <n v="60623"/>
    <x v="2"/>
    <x v="1283"/>
    <x v="1"/>
    <x v="10"/>
    <x v="1259"/>
    <n v="10.688000000000001"/>
    <n v="2"/>
    <n v="0.2"/>
    <n v="3.7407999999999997"/>
  </r>
  <r>
    <n v="8802"/>
    <x v="4388"/>
    <x v="0"/>
    <x v="338"/>
    <d v="2013-11-13T00:00:00"/>
    <s v="First Class"/>
    <x v="755"/>
    <s v="Aaron Bergman"/>
    <x v="0"/>
    <s v="United States"/>
    <s v="Oklahoma City"/>
    <x v="26"/>
    <n v="73120"/>
    <x v="2"/>
    <x v="1720"/>
    <x v="2"/>
    <x v="7"/>
    <x v="1698"/>
    <n v="221.98"/>
    <n v="2"/>
    <n v="0"/>
    <n v="62.15440000000001"/>
  </r>
  <r>
    <n v="8803"/>
    <x v="4388"/>
    <x v="0"/>
    <x v="338"/>
    <d v="2013-11-13T00:00:00"/>
    <s v="First Class"/>
    <x v="755"/>
    <s v="Aaron Bergman"/>
    <x v="0"/>
    <s v="United States"/>
    <s v="Oklahoma City"/>
    <x v="26"/>
    <n v="73120"/>
    <x v="2"/>
    <x v="1106"/>
    <x v="0"/>
    <x v="0"/>
    <x v="1086"/>
    <n v="341.96"/>
    <n v="2"/>
    <n v="0"/>
    <n v="54.713599999999985"/>
  </r>
  <r>
    <n v="8804"/>
    <x v="4389"/>
    <x v="2"/>
    <x v="520"/>
    <d v="2012-01-01T00:00:00"/>
    <s v="First Class"/>
    <x v="692"/>
    <s v="Aaron Hawkins"/>
    <x v="1"/>
    <s v="United States"/>
    <s v="New York City"/>
    <x v="15"/>
    <n v="10035"/>
    <x v="3"/>
    <x v="567"/>
    <x v="2"/>
    <x v="11"/>
    <x v="562"/>
    <n v="34.769999999999996"/>
    <n v="3"/>
    <n v="0"/>
    <n v="11.474099999999996"/>
  </r>
  <r>
    <n v="8805"/>
    <x v="4389"/>
    <x v="2"/>
    <x v="520"/>
    <d v="2012-01-01T00:00:00"/>
    <s v="First Class"/>
    <x v="692"/>
    <s v="Aaron Hawkins"/>
    <x v="1"/>
    <s v="United States"/>
    <s v="New York City"/>
    <x v="15"/>
    <n v="10035"/>
    <x v="3"/>
    <x v="165"/>
    <x v="1"/>
    <x v="2"/>
    <x v="164"/>
    <n v="18.899999999999999"/>
    <n v="3"/>
    <n v="0"/>
    <n v="8.6939999999999991"/>
  </r>
  <r>
    <n v="8806"/>
    <x v="4390"/>
    <x v="3"/>
    <x v="971"/>
    <d v="2014-08-24T00:00:00"/>
    <s v="Standard Class"/>
    <x v="157"/>
    <s v="Denny Ordway"/>
    <x v="0"/>
    <s v="United States"/>
    <s v="Salt Lake City"/>
    <x v="7"/>
    <n v="84106"/>
    <x v="1"/>
    <x v="1160"/>
    <x v="1"/>
    <x v="8"/>
    <x v="1138"/>
    <n v="102.72"/>
    <n v="3"/>
    <n v="0.2"/>
    <n v="37.235999999999997"/>
  </r>
  <r>
    <n v="8807"/>
    <x v="4391"/>
    <x v="0"/>
    <x v="126"/>
    <d v="2013-09-17T00:00:00"/>
    <s v="Standard Class"/>
    <x v="565"/>
    <s v="Matt Collister"/>
    <x v="1"/>
    <s v="United States"/>
    <s v="Utica"/>
    <x v="15"/>
    <n v="13501"/>
    <x v="3"/>
    <x v="1702"/>
    <x v="0"/>
    <x v="5"/>
    <x v="1682"/>
    <n v="40.479999999999997"/>
    <n v="2"/>
    <n v="0"/>
    <n v="14.572799999999997"/>
  </r>
  <r>
    <n v="8808"/>
    <x v="4392"/>
    <x v="3"/>
    <x v="40"/>
    <d v="2014-11-01T00:00:00"/>
    <s v="Standard Class"/>
    <x v="440"/>
    <s v="Jamie Frazer"/>
    <x v="0"/>
    <s v="United States"/>
    <s v="Philadelphia"/>
    <x v="9"/>
    <n v="19134"/>
    <x v="3"/>
    <x v="805"/>
    <x v="1"/>
    <x v="8"/>
    <x v="795"/>
    <n v="33.282000000000004"/>
    <n v="3"/>
    <n v="0.7"/>
    <n v="-27.734999999999992"/>
  </r>
  <r>
    <n v="8809"/>
    <x v="4392"/>
    <x v="3"/>
    <x v="40"/>
    <d v="2014-11-01T00:00:00"/>
    <s v="Standard Class"/>
    <x v="440"/>
    <s v="Jamie Frazer"/>
    <x v="0"/>
    <s v="United States"/>
    <s v="Philadelphia"/>
    <x v="9"/>
    <n v="19134"/>
    <x v="3"/>
    <x v="1255"/>
    <x v="2"/>
    <x v="7"/>
    <x v="1230"/>
    <n v="118.64999999999998"/>
    <n v="5"/>
    <n v="0.4"/>
    <n v="19.775000000000006"/>
  </r>
  <r>
    <n v="8810"/>
    <x v="4392"/>
    <x v="3"/>
    <x v="40"/>
    <d v="2014-11-01T00:00:00"/>
    <s v="Standard Class"/>
    <x v="440"/>
    <s v="Jamie Frazer"/>
    <x v="0"/>
    <s v="United States"/>
    <s v="Philadelphia"/>
    <x v="9"/>
    <n v="19134"/>
    <x v="3"/>
    <x v="932"/>
    <x v="1"/>
    <x v="2"/>
    <x v="916"/>
    <n v="14.76"/>
    <n v="5"/>
    <n v="0.2"/>
    <n v="4.9815000000000005"/>
  </r>
  <r>
    <n v="8811"/>
    <x v="4393"/>
    <x v="3"/>
    <x v="1109"/>
    <d v="2014-06-05T00:00:00"/>
    <s v="Standard Class"/>
    <x v="416"/>
    <s v="Suzanne McNair"/>
    <x v="1"/>
    <s v="United States"/>
    <s v="Los Angeles"/>
    <x v="1"/>
    <n v="90004"/>
    <x v="1"/>
    <x v="945"/>
    <x v="1"/>
    <x v="10"/>
    <x v="929"/>
    <n v="37.520000000000003"/>
    <n v="4"/>
    <n v="0"/>
    <n v="18.009600000000002"/>
  </r>
  <r>
    <n v="8812"/>
    <x v="4394"/>
    <x v="0"/>
    <x v="387"/>
    <d v="2013-03-14T00:00:00"/>
    <s v="Standard Class"/>
    <x v="70"/>
    <s v="Stephanie Phelps"/>
    <x v="1"/>
    <s v="United States"/>
    <s v="Jackson"/>
    <x v="12"/>
    <n v="49201"/>
    <x v="2"/>
    <x v="1143"/>
    <x v="1"/>
    <x v="9"/>
    <x v="1122"/>
    <n v="207.14400000000001"/>
    <n v="3"/>
    <n v="0.1"/>
    <n v="48.333599999999976"/>
  </r>
  <r>
    <n v="8813"/>
    <x v="4394"/>
    <x v="0"/>
    <x v="387"/>
    <d v="2013-03-14T00:00:00"/>
    <s v="Standard Class"/>
    <x v="70"/>
    <s v="Stephanie Phelps"/>
    <x v="1"/>
    <s v="United States"/>
    <s v="Jackson"/>
    <x v="12"/>
    <n v="49201"/>
    <x v="2"/>
    <x v="1622"/>
    <x v="1"/>
    <x v="6"/>
    <x v="1041"/>
    <n v="13.899999999999999"/>
    <n v="5"/>
    <n v="0"/>
    <n v="3.7529999999999997"/>
  </r>
  <r>
    <n v="8814"/>
    <x v="4395"/>
    <x v="1"/>
    <x v="353"/>
    <d v="2012-07-31T00:00:00"/>
    <s v="Standard Class"/>
    <x v="316"/>
    <s v="Cyma Kinney"/>
    <x v="1"/>
    <s v="United States"/>
    <s v="Glendale"/>
    <x v="16"/>
    <n v="85301"/>
    <x v="1"/>
    <x v="637"/>
    <x v="0"/>
    <x v="1"/>
    <x v="631"/>
    <n v="266.35200000000003"/>
    <n v="3"/>
    <n v="0.2"/>
    <n v="13.317599999999985"/>
  </r>
  <r>
    <n v="8815"/>
    <x v="4396"/>
    <x v="1"/>
    <x v="521"/>
    <d v="2012-11-25T00:00:00"/>
    <s v="Second Class"/>
    <x v="617"/>
    <s v="Pierre Wener"/>
    <x v="0"/>
    <s v="United States"/>
    <s v="Wilmington"/>
    <x v="13"/>
    <n v="19805"/>
    <x v="3"/>
    <x v="348"/>
    <x v="2"/>
    <x v="7"/>
    <x v="344"/>
    <n v="307.98"/>
    <n v="2"/>
    <n v="0"/>
    <n v="89.314199999999971"/>
  </r>
  <r>
    <n v="8816"/>
    <x v="4396"/>
    <x v="1"/>
    <x v="521"/>
    <d v="2012-11-25T00:00:00"/>
    <s v="Second Class"/>
    <x v="617"/>
    <s v="Pierre Wener"/>
    <x v="0"/>
    <s v="United States"/>
    <s v="Wilmington"/>
    <x v="13"/>
    <n v="19805"/>
    <x v="3"/>
    <x v="1843"/>
    <x v="1"/>
    <x v="10"/>
    <x v="1822"/>
    <n v="44.099999999999994"/>
    <n v="6"/>
    <n v="0"/>
    <n v="20.726999999999997"/>
  </r>
  <r>
    <n v="8817"/>
    <x v="4396"/>
    <x v="1"/>
    <x v="521"/>
    <d v="2012-11-25T00:00:00"/>
    <s v="Second Class"/>
    <x v="617"/>
    <s v="Pierre Wener"/>
    <x v="0"/>
    <s v="United States"/>
    <s v="Wilmington"/>
    <x v="13"/>
    <n v="19805"/>
    <x v="3"/>
    <x v="169"/>
    <x v="1"/>
    <x v="6"/>
    <x v="168"/>
    <n v="13.12"/>
    <n v="4"/>
    <n v="0"/>
    <n v="5.6416000000000004"/>
  </r>
  <r>
    <n v="8818"/>
    <x v="4396"/>
    <x v="1"/>
    <x v="521"/>
    <d v="2012-11-25T00:00:00"/>
    <s v="Second Class"/>
    <x v="617"/>
    <s v="Pierre Wener"/>
    <x v="0"/>
    <s v="United States"/>
    <s v="Wilmington"/>
    <x v="13"/>
    <n v="19805"/>
    <x v="3"/>
    <x v="1451"/>
    <x v="1"/>
    <x v="12"/>
    <x v="33"/>
    <n v="16.559999999999999"/>
    <n v="2"/>
    <n v="0"/>
    <n v="7.783199999999999"/>
  </r>
  <r>
    <n v="8819"/>
    <x v="4396"/>
    <x v="1"/>
    <x v="521"/>
    <d v="2012-11-25T00:00:00"/>
    <s v="Second Class"/>
    <x v="617"/>
    <s v="Pierre Wener"/>
    <x v="0"/>
    <s v="United States"/>
    <s v="Wilmington"/>
    <x v="13"/>
    <n v="19805"/>
    <x v="3"/>
    <x v="490"/>
    <x v="1"/>
    <x v="10"/>
    <x v="485"/>
    <n v="38.880000000000003"/>
    <n v="6"/>
    <n v="0"/>
    <n v="18.662400000000002"/>
  </r>
  <r>
    <n v="8820"/>
    <x v="4397"/>
    <x v="1"/>
    <x v="109"/>
    <d v="2012-12-02T00:00:00"/>
    <s v="Standard Class"/>
    <x v="432"/>
    <s v="Evan Bailliet"/>
    <x v="0"/>
    <s v="United States"/>
    <s v="Austin"/>
    <x v="5"/>
    <n v="78745"/>
    <x v="2"/>
    <x v="656"/>
    <x v="1"/>
    <x v="10"/>
    <x v="650"/>
    <n v="335.52"/>
    <n v="4"/>
    <n v="0.2"/>
    <n v="117.43199999999999"/>
  </r>
  <r>
    <n v="8821"/>
    <x v="4398"/>
    <x v="3"/>
    <x v="132"/>
    <d v="2014-11-08T00:00:00"/>
    <s v="Standard Class"/>
    <x v="54"/>
    <s v="Dave Kipp"/>
    <x v="0"/>
    <s v="United States"/>
    <s v="Orlando"/>
    <x v="2"/>
    <n v="32839"/>
    <x v="0"/>
    <x v="455"/>
    <x v="2"/>
    <x v="16"/>
    <x v="451"/>
    <n v="959.98400000000004"/>
    <n v="2"/>
    <n v="0.2"/>
    <n v="311.99479999999994"/>
  </r>
  <r>
    <n v="8822"/>
    <x v="4398"/>
    <x v="3"/>
    <x v="132"/>
    <d v="2014-11-08T00:00:00"/>
    <s v="Standard Class"/>
    <x v="54"/>
    <s v="Dave Kipp"/>
    <x v="0"/>
    <s v="United States"/>
    <s v="Orlando"/>
    <x v="2"/>
    <n v="32839"/>
    <x v="0"/>
    <x v="1282"/>
    <x v="1"/>
    <x v="8"/>
    <x v="1258"/>
    <n v="4.0860000000000003"/>
    <n v="2"/>
    <n v="0.7"/>
    <n v="-2.9963999999999995"/>
  </r>
  <r>
    <n v="8823"/>
    <x v="4398"/>
    <x v="3"/>
    <x v="132"/>
    <d v="2014-11-08T00:00:00"/>
    <s v="Standard Class"/>
    <x v="54"/>
    <s v="Dave Kipp"/>
    <x v="0"/>
    <s v="United States"/>
    <s v="Orlando"/>
    <x v="2"/>
    <n v="32839"/>
    <x v="0"/>
    <x v="1753"/>
    <x v="1"/>
    <x v="6"/>
    <x v="1734"/>
    <n v="55.984000000000009"/>
    <n v="2"/>
    <n v="0.2"/>
    <n v="4.1987999999999985"/>
  </r>
  <r>
    <n v="8824"/>
    <x v="4398"/>
    <x v="3"/>
    <x v="132"/>
    <d v="2014-11-08T00:00:00"/>
    <s v="Standard Class"/>
    <x v="54"/>
    <s v="Dave Kipp"/>
    <x v="0"/>
    <s v="United States"/>
    <s v="Orlando"/>
    <x v="2"/>
    <n v="32839"/>
    <x v="0"/>
    <x v="711"/>
    <x v="1"/>
    <x v="10"/>
    <x v="703"/>
    <n v="10.688000000000001"/>
    <n v="2"/>
    <n v="0.2"/>
    <n v="3.7407999999999997"/>
  </r>
  <r>
    <n v="8825"/>
    <x v="4399"/>
    <x v="3"/>
    <x v="708"/>
    <d v="2014-03-24T00:00:00"/>
    <s v="Second Class"/>
    <x v="26"/>
    <s v="Ted Butterfield"/>
    <x v="0"/>
    <s v="United States"/>
    <s v="Reading"/>
    <x v="9"/>
    <n v="19601"/>
    <x v="3"/>
    <x v="436"/>
    <x v="1"/>
    <x v="12"/>
    <x v="431"/>
    <n v="8.8559999999999999"/>
    <n v="3"/>
    <n v="0.2"/>
    <n v="2.8781999999999992"/>
  </r>
  <r>
    <n v="8826"/>
    <x v="4400"/>
    <x v="1"/>
    <x v="546"/>
    <d v="2012-12-22T00:00:00"/>
    <s v="First Class"/>
    <x v="151"/>
    <s v="Arthur Gainer"/>
    <x v="0"/>
    <s v="United States"/>
    <s v="Philadelphia"/>
    <x v="9"/>
    <n v="19134"/>
    <x v="3"/>
    <x v="1186"/>
    <x v="1"/>
    <x v="2"/>
    <x v="1163"/>
    <n v="6.911999999999999"/>
    <n v="3"/>
    <n v="0.2"/>
    <n v="2.5056000000000003"/>
  </r>
  <r>
    <n v="8827"/>
    <x v="4401"/>
    <x v="2"/>
    <x v="1063"/>
    <d v="2011-04-06T00:00:00"/>
    <s v="Second Class"/>
    <x v="710"/>
    <s v="Sam Craven"/>
    <x v="0"/>
    <s v="United States"/>
    <s v="Houston"/>
    <x v="5"/>
    <n v="77095"/>
    <x v="2"/>
    <x v="481"/>
    <x v="1"/>
    <x v="10"/>
    <x v="477"/>
    <n v="26.720000000000002"/>
    <n v="5"/>
    <n v="0.2"/>
    <n v="9.3520000000000003"/>
  </r>
  <r>
    <n v="8828"/>
    <x v="4401"/>
    <x v="2"/>
    <x v="1063"/>
    <d v="2011-04-06T00:00:00"/>
    <s v="Second Class"/>
    <x v="710"/>
    <s v="Sam Craven"/>
    <x v="0"/>
    <s v="United States"/>
    <s v="Houston"/>
    <x v="5"/>
    <n v="77095"/>
    <x v="2"/>
    <x v="1774"/>
    <x v="1"/>
    <x v="10"/>
    <x v="1755"/>
    <n v="33.488000000000007"/>
    <n v="7"/>
    <n v="0.2"/>
    <n v="10.464999999999998"/>
  </r>
  <r>
    <n v="8829"/>
    <x v="4402"/>
    <x v="1"/>
    <x v="1117"/>
    <d v="2012-06-09T00:00:00"/>
    <s v="Standard Class"/>
    <x v="179"/>
    <s v="Brenda Bowman"/>
    <x v="1"/>
    <s v="United States"/>
    <s v="Saint Charles"/>
    <x v="25"/>
    <n v="63301"/>
    <x v="2"/>
    <x v="1157"/>
    <x v="1"/>
    <x v="10"/>
    <x v="1136"/>
    <n v="10.56"/>
    <n v="2"/>
    <n v="0"/>
    <n v="4.7519999999999998"/>
  </r>
  <r>
    <n v="8830"/>
    <x v="4403"/>
    <x v="2"/>
    <x v="191"/>
    <d v="2011-10-09T00:00:00"/>
    <s v="First Class"/>
    <x v="778"/>
    <s v="Victoria Pisteka"/>
    <x v="1"/>
    <s v="United States"/>
    <s v="Indianapolis"/>
    <x v="14"/>
    <n v="46203"/>
    <x v="2"/>
    <x v="1662"/>
    <x v="1"/>
    <x v="4"/>
    <x v="1641"/>
    <n v="386.34"/>
    <n v="2"/>
    <n v="0"/>
    <n v="54.087600000000009"/>
  </r>
  <r>
    <n v="8831"/>
    <x v="4404"/>
    <x v="0"/>
    <x v="1036"/>
    <d v="2013-08-25T00:00:00"/>
    <s v="Second Class"/>
    <x v="345"/>
    <s v="Rachel Payne"/>
    <x v="1"/>
    <s v="United States"/>
    <s v="Seattle"/>
    <x v="4"/>
    <n v="98115"/>
    <x v="1"/>
    <x v="807"/>
    <x v="1"/>
    <x v="8"/>
    <x v="797"/>
    <n v="33.44"/>
    <n v="10"/>
    <n v="0.2"/>
    <n v="11.703999999999997"/>
  </r>
  <r>
    <n v="8832"/>
    <x v="4405"/>
    <x v="1"/>
    <x v="219"/>
    <d v="2012-11-19T00:00:00"/>
    <s v="Standard Class"/>
    <x v="723"/>
    <s v="Duane Huffman"/>
    <x v="2"/>
    <s v="United States"/>
    <s v="Harrisonburg"/>
    <x v="17"/>
    <n v="22801"/>
    <x v="0"/>
    <x v="561"/>
    <x v="0"/>
    <x v="5"/>
    <x v="555"/>
    <n v="39.96"/>
    <n v="2"/>
    <n v="0"/>
    <n v="14.3856"/>
  </r>
  <r>
    <n v="8833"/>
    <x v="4406"/>
    <x v="1"/>
    <x v="137"/>
    <d v="2012-06-27T00:00:00"/>
    <s v="Standard Class"/>
    <x v="517"/>
    <s v="Shaun Weien"/>
    <x v="0"/>
    <s v="United States"/>
    <s v="Rochester"/>
    <x v="15"/>
    <n v="14609"/>
    <x v="3"/>
    <x v="692"/>
    <x v="1"/>
    <x v="8"/>
    <x v="685"/>
    <n v="1217.568"/>
    <n v="2"/>
    <n v="0.2"/>
    <n v="456.58800000000002"/>
  </r>
  <r>
    <n v="8834"/>
    <x v="4407"/>
    <x v="3"/>
    <x v="241"/>
    <d v="2014-09-29T00:00:00"/>
    <s v="Standard Class"/>
    <x v="580"/>
    <s v="Karen Ferguson"/>
    <x v="2"/>
    <s v="United States"/>
    <s v="Sandy Springs"/>
    <x v="32"/>
    <n v="30328"/>
    <x v="0"/>
    <x v="1018"/>
    <x v="1"/>
    <x v="4"/>
    <x v="1510"/>
    <n v="15.51"/>
    <n v="1"/>
    <n v="0"/>
    <n v="3.8774999999999995"/>
  </r>
  <r>
    <n v="8835"/>
    <x v="4407"/>
    <x v="3"/>
    <x v="241"/>
    <d v="2014-09-29T00:00:00"/>
    <s v="Standard Class"/>
    <x v="580"/>
    <s v="Karen Ferguson"/>
    <x v="2"/>
    <s v="United States"/>
    <s v="Sandy Springs"/>
    <x v="32"/>
    <n v="30328"/>
    <x v="0"/>
    <x v="1517"/>
    <x v="2"/>
    <x v="7"/>
    <x v="1495"/>
    <n v="89.9"/>
    <n v="2"/>
    <n v="0"/>
    <n v="25.171999999999997"/>
  </r>
  <r>
    <n v="8836"/>
    <x v="4407"/>
    <x v="3"/>
    <x v="241"/>
    <d v="2014-09-29T00:00:00"/>
    <s v="Standard Class"/>
    <x v="580"/>
    <s v="Karen Ferguson"/>
    <x v="2"/>
    <s v="United States"/>
    <s v="Sandy Springs"/>
    <x v="32"/>
    <n v="30328"/>
    <x v="0"/>
    <x v="1742"/>
    <x v="1"/>
    <x v="6"/>
    <x v="1722"/>
    <n v="14.28"/>
    <n v="4"/>
    <n v="0"/>
    <n v="3.7127999999999997"/>
  </r>
  <r>
    <n v="8837"/>
    <x v="4407"/>
    <x v="3"/>
    <x v="241"/>
    <d v="2014-09-29T00:00:00"/>
    <s v="Standard Class"/>
    <x v="580"/>
    <s v="Karen Ferguson"/>
    <x v="2"/>
    <s v="United States"/>
    <s v="Sandy Springs"/>
    <x v="32"/>
    <n v="30328"/>
    <x v="0"/>
    <x v="753"/>
    <x v="1"/>
    <x v="6"/>
    <x v="744"/>
    <n v="12.72"/>
    <n v="3"/>
    <n v="0"/>
    <n v="4.9607999999999999"/>
  </r>
  <r>
    <n v="8838"/>
    <x v="4407"/>
    <x v="3"/>
    <x v="241"/>
    <d v="2014-09-29T00:00:00"/>
    <s v="Standard Class"/>
    <x v="580"/>
    <s v="Karen Ferguson"/>
    <x v="2"/>
    <s v="United States"/>
    <s v="Sandy Springs"/>
    <x v="32"/>
    <n v="30328"/>
    <x v="0"/>
    <x v="365"/>
    <x v="1"/>
    <x v="2"/>
    <x v="360"/>
    <n v="15.75"/>
    <n v="5"/>
    <n v="0"/>
    <n v="7.5600000000000005"/>
  </r>
  <r>
    <n v="8839"/>
    <x v="4408"/>
    <x v="2"/>
    <x v="322"/>
    <d v="2011-04-10T00:00:00"/>
    <s v="Second Class"/>
    <x v="395"/>
    <s v="Frank Hawley"/>
    <x v="1"/>
    <s v="United States"/>
    <s v="Los Angeles"/>
    <x v="1"/>
    <n v="90004"/>
    <x v="1"/>
    <x v="1559"/>
    <x v="1"/>
    <x v="6"/>
    <x v="1540"/>
    <n v="70.949999999999989"/>
    <n v="3"/>
    <n v="0"/>
    <n v="18.447000000000003"/>
  </r>
  <r>
    <n v="8840"/>
    <x v="4408"/>
    <x v="2"/>
    <x v="322"/>
    <d v="2011-04-10T00:00:00"/>
    <s v="Second Class"/>
    <x v="395"/>
    <s v="Frank Hawley"/>
    <x v="1"/>
    <s v="United States"/>
    <s v="Los Angeles"/>
    <x v="1"/>
    <n v="90004"/>
    <x v="1"/>
    <x v="102"/>
    <x v="1"/>
    <x v="8"/>
    <x v="102"/>
    <n v="65.567999999999998"/>
    <n v="2"/>
    <n v="0.2"/>
    <n v="23.768399999999996"/>
  </r>
  <r>
    <n v="8841"/>
    <x v="4408"/>
    <x v="2"/>
    <x v="322"/>
    <d v="2011-04-10T00:00:00"/>
    <s v="Second Class"/>
    <x v="395"/>
    <s v="Frank Hawley"/>
    <x v="1"/>
    <s v="United States"/>
    <s v="Los Angeles"/>
    <x v="1"/>
    <n v="90004"/>
    <x v="1"/>
    <x v="1336"/>
    <x v="2"/>
    <x v="11"/>
    <x v="1312"/>
    <n v="299.96999999999997"/>
    <n v="3"/>
    <n v="0"/>
    <n v="131.98680000000002"/>
  </r>
  <r>
    <n v="8842"/>
    <x v="4409"/>
    <x v="0"/>
    <x v="1206"/>
    <d v="2013-02-13T00:00:00"/>
    <s v="Standard Class"/>
    <x v="335"/>
    <s v="Justin Ritter"/>
    <x v="1"/>
    <s v="United States"/>
    <s v="San Francisco"/>
    <x v="1"/>
    <n v="94110"/>
    <x v="1"/>
    <x v="246"/>
    <x v="2"/>
    <x v="11"/>
    <x v="244"/>
    <n v="89.97"/>
    <n v="3"/>
    <n v="0"/>
    <n v="39.586800000000011"/>
  </r>
  <r>
    <n v="8843"/>
    <x v="4409"/>
    <x v="0"/>
    <x v="1206"/>
    <d v="2013-02-13T00:00:00"/>
    <s v="Standard Class"/>
    <x v="335"/>
    <s v="Justin Ritter"/>
    <x v="1"/>
    <s v="United States"/>
    <s v="San Francisco"/>
    <x v="1"/>
    <n v="94110"/>
    <x v="1"/>
    <x v="788"/>
    <x v="2"/>
    <x v="11"/>
    <x v="778"/>
    <n v="31.86"/>
    <n v="2"/>
    <n v="0"/>
    <n v="11.151"/>
  </r>
  <r>
    <n v="8844"/>
    <x v="4410"/>
    <x v="2"/>
    <x v="728"/>
    <d v="2011-11-20T00:00:00"/>
    <s v="Second Class"/>
    <x v="36"/>
    <s v="Julie Creighton"/>
    <x v="1"/>
    <s v="United States"/>
    <s v="Minneapolis"/>
    <x v="11"/>
    <n v="55407"/>
    <x v="2"/>
    <x v="1678"/>
    <x v="1"/>
    <x v="4"/>
    <x v="1657"/>
    <n v="67.150000000000006"/>
    <n v="5"/>
    <n v="0"/>
    <n v="16.787500000000001"/>
  </r>
  <r>
    <n v="8845"/>
    <x v="4411"/>
    <x v="3"/>
    <x v="404"/>
    <d v="2014-12-24T00:00:00"/>
    <s v="Standard Class"/>
    <x v="443"/>
    <s v="Beth Paige"/>
    <x v="0"/>
    <s v="United States"/>
    <s v="Columbus"/>
    <x v="24"/>
    <n v="43229"/>
    <x v="3"/>
    <x v="1232"/>
    <x v="1"/>
    <x v="8"/>
    <x v="1206"/>
    <n v="7.2359999999999998"/>
    <n v="3"/>
    <n v="0.7"/>
    <n v="-6.0299999999999976"/>
  </r>
  <r>
    <n v="8846"/>
    <x v="4411"/>
    <x v="3"/>
    <x v="404"/>
    <d v="2014-12-24T00:00:00"/>
    <s v="Standard Class"/>
    <x v="443"/>
    <s v="Beth Paige"/>
    <x v="0"/>
    <s v="United States"/>
    <s v="Columbus"/>
    <x v="24"/>
    <n v="43229"/>
    <x v="3"/>
    <x v="131"/>
    <x v="1"/>
    <x v="13"/>
    <x v="131"/>
    <n v="4.8239999999999998"/>
    <n v="3"/>
    <n v="0.2"/>
    <n v="1.7486999999999999"/>
  </r>
  <r>
    <n v="8847"/>
    <x v="4411"/>
    <x v="3"/>
    <x v="404"/>
    <d v="2014-12-24T00:00:00"/>
    <s v="Standard Class"/>
    <x v="443"/>
    <s v="Beth Paige"/>
    <x v="0"/>
    <s v="United States"/>
    <s v="Columbus"/>
    <x v="24"/>
    <n v="43229"/>
    <x v="3"/>
    <x v="393"/>
    <x v="1"/>
    <x v="10"/>
    <x v="389"/>
    <n v="91.360000000000014"/>
    <n v="5"/>
    <n v="0.2"/>
    <n v="29.691999999999993"/>
  </r>
  <r>
    <n v="8848"/>
    <x v="4411"/>
    <x v="3"/>
    <x v="404"/>
    <d v="2014-12-24T00:00:00"/>
    <s v="Standard Class"/>
    <x v="443"/>
    <s v="Beth Paige"/>
    <x v="0"/>
    <s v="United States"/>
    <s v="Columbus"/>
    <x v="24"/>
    <n v="43229"/>
    <x v="3"/>
    <x v="723"/>
    <x v="1"/>
    <x v="9"/>
    <x v="715"/>
    <n v="130.11199999999999"/>
    <n v="2"/>
    <n v="0.2"/>
    <n v="13.011199999999995"/>
  </r>
  <r>
    <n v="8849"/>
    <x v="4412"/>
    <x v="1"/>
    <x v="740"/>
    <d v="2012-07-04T00:00:00"/>
    <s v="First Class"/>
    <x v="135"/>
    <s v="Frank Atkinson"/>
    <x v="1"/>
    <s v="United States"/>
    <s v="Raleigh"/>
    <x v="3"/>
    <n v="27604"/>
    <x v="0"/>
    <x v="918"/>
    <x v="2"/>
    <x v="7"/>
    <x v="901"/>
    <n v="74.239999999999995"/>
    <n v="1"/>
    <n v="0.2"/>
    <n v="8.3519999999999932"/>
  </r>
  <r>
    <n v="8850"/>
    <x v="4412"/>
    <x v="1"/>
    <x v="740"/>
    <d v="2012-07-04T00:00:00"/>
    <s v="First Class"/>
    <x v="135"/>
    <s v="Frank Atkinson"/>
    <x v="1"/>
    <s v="United States"/>
    <s v="Raleigh"/>
    <x v="3"/>
    <n v="27604"/>
    <x v="0"/>
    <x v="891"/>
    <x v="0"/>
    <x v="5"/>
    <x v="875"/>
    <n v="159.84000000000003"/>
    <n v="10"/>
    <n v="0.2"/>
    <n v="45.954000000000008"/>
  </r>
  <r>
    <n v="8851"/>
    <x v="4412"/>
    <x v="1"/>
    <x v="740"/>
    <d v="2012-07-04T00:00:00"/>
    <s v="First Class"/>
    <x v="135"/>
    <s v="Frank Atkinson"/>
    <x v="1"/>
    <s v="United States"/>
    <s v="Raleigh"/>
    <x v="3"/>
    <n v="27604"/>
    <x v="0"/>
    <x v="544"/>
    <x v="1"/>
    <x v="8"/>
    <x v="539"/>
    <n v="2.8920000000000008"/>
    <n v="2"/>
    <n v="0.7"/>
    <n v="-2.3136000000000001"/>
  </r>
  <r>
    <n v="8852"/>
    <x v="4412"/>
    <x v="1"/>
    <x v="740"/>
    <d v="2012-07-04T00:00:00"/>
    <s v="First Class"/>
    <x v="135"/>
    <s v="Frank Atkinson"/>
    <x v="1"/>
    <s v="United States"/>
    <s v="Raleigh"/>
    <x v="3"/>
    <n v="27604"/>
    <x v="0"/>
    <x v="707"/>
    <x v="1"/>
    <x v="10"/>
    <x v="699"/>
    <n v="9.3920000000000012"/>
    <n v="2"/>
    <n v="0.2"/>
    <n v="3.2871999999999999"/>
  </r>
  <r>
    <n v="8853"/>
    <x v="4413"/>
    <x v="2"/>
    <x v="1169"/>
    <d v="2011-10-13T00:00:00"/>
    <s v="Second Class"/>
    <x v="35"/>
    <s v="Duane Noonan"/>
    <x v="0"/>
    <s v="United States"/>
    <s v="New York City"/>
    <x v="15"/>
    <n v="10011"/>
    <x v="3"/>
    <x v="1019"/>
    <x v="1"/>
    <x v="10"/>
    <x v="1001"/>
    <n v="123.92"/>
    <n v="4"/>
    <n v="0"/>
    <n v="55.763999999999996"/>
  </r>
  <r>
    <n v="8854"/>
    <x v="4414"/>
    <x v="1"/>
    <x v="357"/>
    <d v="2012-09-25T00:00:00"/>
    <s v="First Class"/>
    <x v="383"/>
    <s v="Frank Olsen"/>
    <x v="0"/>
    <s v="United States"/>
    <s v="Philadelphia"/>
    <x v="9"/>
    <n v="19143"/>
    <x v="3"/>
    <x v="1205"/>
    <x v="1"/>
    <x v="14"/>
    <x v="1181"/>
    <n v="55.600000000000009"/>
    <n v="5"/>
    <n v="0.2"/>
    <n v="6.2549999999999919"/>
  </r>
  <r>
    <n v="8855"/>
    <x v="4414"/>
    <x v="1"/>
    <x v="357"/>
    <d v="2012-09-25T00:00:00"/>
    <s v="First Class"/>
    <x v="383"/>
    <s v="Frank Olsen"/>
    <x v="0"/>
    <s v="United States"/>
    <s v="Philadelphia"/>
    <x v="9"/>
    <n v="19143"/>
    <x v="3"/>
    <x v="217"/>
    <x v="2"/>
    <x v="11"/>
    <x v="216"/>
    <n v="617.97600000000011"/>
    <n v="3"/>
    <n v="0.2"/>
    <n v="-7.724700000000098"/>
  </r>
  <r>
    <n v="8856"/>
    <x v="4415"/>
    <x v="3"/>
    <x v="165"/>
    <d v="2014-12-31T00:00:00"/>
    <s v="Standard Class"/>
    <x v="317"/>
    <s v="Dave Poirier"/>
    <x v="1"/>
    <s v="United States"/>
    <s v="Meridian"/>
    <x v="45"/>
    <n v="83642"/>
    <x v="1"/>
    <x v="213"/>
    <x v="1"/>
    <x v="8"/>
    <x v="212"/>
    <n v="21.312000000000005"/>
    <n v="3"/>
    <n v="0.2"/>
    <n v="7.9919999999999991"/>
  </r>
  <r>
    <n v="8857"/>
    <x v="4416"/>
    <x v="3"/>
    <x v="119"/>
    <d v="2014-10-21T00:00:00"/>
    <s v="Standard Class"/>
    <x v="478"/>
    <s v="Jane Waco"/>
    <x v="1"/>
    <s v="United States"/>
    <s v="Sacramento"/>
    <x v="1"/>
    <n v="95823"/>
    <x v="1"/>
    <x v="343"/>
    <x v="2"/>
    <x v="11"/>
    <x v="339"/>
    <n v="209.94"/>
    <n v="6"/>
    <n v="0"/>
    <n v="39.888599999999997"/>
  </r>
  <r>
    <n v="8858"/>
    <x v="4416"/>
    <x v="3"/>
    <x v="119"/>
    <d v="2014-10-21T00:00:00"/>
    <s v="Standard Class"/>
    <x v="478"/>
    <s v="Jane Waco"/>
    <x v="1"/>
    <s v="United States"/>
    <s v="Sacramento"/>
    <x v="1"/>
    <n v="95823"/>
    <x v="1"/>
    <x v="1431"/>
    <x v="2"/>
    <x v="7"/>
    <x v="1410"/>
    <n v="31.983999999999998"/>
    <n v="2"/>
    <n v="0.2"/>
    <n v="-7.9959999999999996"/>
  </r>
  <r>
    <n v="8859"/>
    <x v="4416"/>
    <x v="3"/>
    <x v="119"/>
    <d v="2014-10-21T00:00:00"/>
    <s v="Standard Class"/>
    <x v="478"/>
    <s v="Jane Waco"/>
    <x v="1"/>
    <s v="United States"/>
    <s v="Sacramento"/>
    <x v="1"/>
    <n v="95823"/>
    <x v="1"/>
    <x v="450"/>
    <x v="1"/>
    <x v="8"/>
    <x v="446"/>
    <n v="5083.96"/>
    <n v="5"/>
    <n v="0.2"/>
    <n v="1906.4849999999999"/>
  </r>
  <r>
    <n v="8860"/>
    <x v="4417"/>
    <x v="3"/>
    <x v="648"/>
    <d v="2014-08-27T00:00:00"/>
    <s v="Standard Class"/>
    <x v="499"/>
    <s v="Tonja Turnell"/>
    <x v="2"/>
    <s v="United States"/>
    <s v="Charlotte"/>
    <x v="3"/>
    <n v="28205"/>
    <x v="0"/>
    <x v="1517"/>
    <x v="2"/>
    <x v="7"/>
    <x v="1495"/>
    <n v="35.96"/>
    <n v="1"/>
    <n v="0.2"/>
    <n v="3.5959999999999983"/>
  </r>
  <r>
    <n v="8861"/>
    <x v="4418"/>
    <x v="1"/>
    <x v="861"/>
    <d v="2012-09-18T00:00:00"/>
    <s v="Standard Class"/>
    <x v="381"/>
    <s v="Skye Norling"/>
    <x v="2"/>
    <s v="United States"/>
    <s v="Paterson"/>
    <x v="30"/>
    <n v="7501"/>
    <x v="3"/>
    <x v="1655"/>
    <x v="1"/>
    <x v="2"/>
    <x v="1634"/>
    <n v="31.049999999999997"/>
    <n v="3"/>
    <n v="0"/>
    <n v="14.904"/>
  </r>
  <r>
    <n v="8862"/>
    <x v="4418"/>
    <x v="1"/>
    <x v="861"/>
    <d v="2012-09-18T00:00:00"/>
    <s v="Standard Class"/>
    <x v="381"/>
    <s v="Skye Norling"/>
    <x v="2"/>
    <s v="United States"/>
    <s v="Paterson"/>
    <x v="30"/>
    <n v="7501"/>
    <x v="3"/>
    <x v="1348"/>
    <x v="0"/>
    <x v="5"/>
    <x v="1324"/>
    <n v="8.92"/>
    <n v="4"/>
    <n v="0"/>
    <n v="3.9248000000000003"/>
  </r>
  <r>
    <n v="8863"/>
    <x v="4418"/>
    <x v="1"/>
    <x v="861"/>
    <d v="2012-09-18T00:00:00"/>
    <s v="Standard Class"/>
    <x v="381"/>
    <s v="Skye Norling"/>
    <x v="2"/>
    <s v="United States"/>
    <s v="Paterson"/>
    <x v="30"/>
    <n v="7501"/>
    <x v="3"/>
    <x v="270"/>
    <x v="1"/>
    <x v="8"/>
    <x v="267"/>
    <n v="209.6"/>
    <n v="4"/>
    <n v="0"/>
    <n v="96.415999999999997"/>
  </r>
  <r>
    <n v="8864"/>
    <x v="4418"/>
    <x v="1"/>
    <x v="861"/>
    <d v="2012-09-18T00:00:00"/>
    <s v="Standard Class"/>
    <x v="381"/>
    <s v="Skye Norling"/>
    <x v="2"/>
    <s v="United States"/>
    <s v="Paterson"/>
    <x v="30"/>
    <n v="7501"/>
    <x v="3"/>
    <x v="1109"/>
    <x v="1"/>
    <x v="9"/>
    <x v="1089"/>
    <n v="111.04"/>
    <n v="4"/>
    <n v="0"/>
    <n v="29.980800000000002"/>
  </r>
  <r>
    <n v="8865"/>
    <x v="4418"/>
    <x v="1"/>
    <x v="861"/>
    <d v="2012-09-18T00:00:00"/>
    <s v="Standard Class"/>
    <x v="381"/>
    <s v="Skye Norling"/>
    <x v="2"/>
    <s v="United States"/>
    <s v="Paterson"/>
    <x v="30"/>
    <n v="7501"/>
    <x v="3"/>
    <x v="1650"/>
    <x v="1"/>
    <x v="10"/>
    <x v="1630"/>
    <n v="38.880000000000003"/>
    <n v="6"/>
    <n v="0"/>
    <n v="18.662400000000002"/>
  </r>
  <r>
    <n v="8866"/>
    <x v="4419"/>
    <x v="1"/>
    <x v="139"/>
    <d v="2012-12-26T00:00:00"/>
    <s v="Standard Class"/>
    <x v="622"/>
    <s v="John Murray"/>
    <x v="0"/>
    <s v="United States"/>
    <s v="Arlington"/>
    <x v="17"/>
    <n v="22204"/>
    <x v="0"/>
    <x v="1204"/>
    <x v="1"/>
    <x v="9"/>
    <x v="1180"/>
    <n v="36.269999999999996"/>
    <n v="3"/>
    <n v="0"/>
    <n v="10.880999999999997"/>
  </r>
  <r>
    <n v="8867"/>
    <x v="4420"/>
    <x v="2"/>
    <x v="59"/>
    <d v="2011-09-23T00:00:00"/>
    <s v="First Class"/>
    <x v="766"/>
    <s v="Sarah Brown"/>
    <x v="0"/>
    <s v="United States"/>
    <s v="Chicago"/>
    <x v="10"/>
    <n v="60653"/>
    <x v="2"/>
    <x v="1601"/>
    <x v="0"/>
    <x v="0"/>
    <x v="1584"/>
    <n v="493.42999999999995"/>
    <n v="5"/>
    <n v="0.3"/>
    <n v="-70.489999999999981"/>
  </r>
  <r>
    <n v="8868"/>
    <x v="4420"/>
    <x v="2"/>
    <x v="59"/>
    <d v="2011-09-23T00:00:00"/>
    <s v="First Class"/>
    <x v="766"/>
    <s v="Sarah Brown"/>
    <x v="0"/>
    <s v="United States"/>
    <s v="Chicago"/>
    <x v="10"/>
    <n v="60653"/>
    <x v="2"/>
    <x v="1091"/>
    <x v="2"/>
    <x v="7"/>
    <x v="1072"/>
    <n v="11.120000000000001"/>
    <n v="2"/>
    <n v="0.2"/>
    <n v="3.4749999999999996"/>
  </r>
  <r>
    <n v="8869"/>
    <x v="4421"/>
    <x v="0"/>
    <x v="254"/>
    <d v="2013-11-09T00:00:00"/>
    <s v="Standard Class"/>
    <x v="693"/>
    <s v="Cindy Chapman"/>
    <x v="0"/>
    <s v="United States"/>
    <s v="San Diego"/>
    <x v="1"/>
    <n v="92037"/>
    <x v="1"/>
    <x v="1771"/>
    <x v="2"/>
    <x v="15"/>
    <x v="1752"/>
    <n v="686.40000000000009"/>
    <n v="2"/>
    <n v="0.2"/>
    <n v="77.219999999999914"/>
  </r>
  <r>
    <n v="8870"/>
    <x v="4422"/>
    <x v="3"/>
    <x v="96"/>
    <d v="2014-12-07T00:00:00"/>
    <s v="Standard Class"/>
    <x v="64"/>
    <s v="Sally Hughsby"/>
    <x v="1"/>
    <s v="United States"/>
    <s v="Seattle"/>
    <x v="4"/>
    <n v="98105"/>
    <x v="1"/>
    <x v="1406"/>
    <x v="1"/>
    <x v="8"/>
    <x v="1384"/>
    <n v="15.920000000000002"/>
    <n v="5"/>
    <n v="0.2"/>
    <n v="5.3729999999999993"/>
  </r>
  <r>
    <n v="8871"/>
    <x v="4422"/>
    <x v="3"/>
    <x v="96"/>
    <d v="2014-12-07T00:00:00"/>
    <s v="Standard Class"/>
    <x v="64"/>
    <s v="Sally Hughsby"/>
    <x v="1"/>
    <s v="United States"/>
    <s v="Seattle"/>
    <x v="4"/>
    <n v="98105"/>
    <x v="1"/>
    <x v="325"/>
    <x v="0"/>
    <x v="5"/>
    <x v="322"/>
    <n v="70.679999999999993"/>
    <n v="12"/>
    <n v="0"/>
    <n v="31.099200000000003"/>
  </r>
  <r>
    <n v="8872"/>
    <x v="4422"/>
    <x v="3"/>
    <x v="96"/>
    <d v="2014-12-07T00:00:00"/>
    <s v="Standard Class"/>
    <x v="64"/>
    <s v="Sally Hughsby"/>
    <x v="1"/>
    <s v="United States"/>
    <s v="Seattle"/>
    <x v="4"/>
    <n v="98105"/>
    <x v="1"/>
    <x v="273"/>
    <x v="1"/>
    <x v="4"/>
    <x v="270"/>
    <n v="541.24"/>
    <n v="4"/>
    <n v="0"/>
    <n v="5.4124000000000478"/>
  </r>
  <r>
    <n v="8873"/>
    <x v="4423"/>
    <x v="2"/>
    <x v="982"/>
    <d v="2011-10-10T00:00:00"/>
    <s v="Same Day"/>
    <x v="579"/>
    <s v="Richard Bierner"/>
    <x v="0"/>
    <s v="United States"/>
    <s v="Columbus"/>
    <x v="24"/>
    <n v="43229"/>
    <x v="3"/>
    <x v="1844"/>
    <x v="2"/>
    <x v="15"/>
    <x v="1823"/>
    <n v="101.99400000000001"/>
    <n v="2"/>
    <n v="0.7"/>
    <n v="-71.39579999999998"/>
  </r>
  <r>
    <n v="8874"/>
    <x v="4423"/>
    <x v="2"/>
    <x v="982"/>
    <d v="2011-10-10T00:00:00"/>
    <s v="Same Day"/>
    <x v="579"/>
    <s v="Richard Bierner"/>
    <x v="0"/>
    <s v="United States"/>
    <s v="Columbus"/>
    <x v="24"/>
    <n v="43229"/>
    <x v="3"/>
    <x v="471"/>
    <x v="1"/>
    <x v="8"/>
    <x v="467"/>
    <n v="18.264000000000003"/>
    <n v="2"/>
    <n v="0.7"/>
    <n v="-13.393599999999999"/>
  </r>
  <r>
    <n v="8875"/>
    <x v="4424"/>
    <x v="3"/>
    <x v="237"/>
    <d v="2014-11-17T00:00:00"/>
    <s v="Second Class"/>
    <x v="646"/>
    <s v="Toby Carlisle"/>
    <x v="0"/>
    <s v="United States"/>
    <s v="Houston"/>
    <x v="5"/>
    <n v="77095"/>
    <x v="2"/>
    <x v="715"/>
    <x v="1"/>
    <x v="8"/>
    <x v="707"/>
    <n v="21.989999999999995"/>
    <n v="5"/>
    <n v="0.8"/>
    <n v="-32.984999999999999"/>
  </r>
  <r>
    <n v="8876"/>
    <x v="4425"/>
    <x v="0"/>
    <x v="572"/>
    <d v="2013-08-20T00:00:00"/>
    <s v="Standard Class"/>
    <x v="564"/>
    <s v="Carol Triggs"/>
    <x v="0"/>
    <s v="United States"/>
    <s v="Irving"/>
    <x v="5"/>
    <n v="75061"/>
    <x v="2"/>
    <x v="413"/>
    <x v="1"/>
    <x v="14"/>
    <x v="408"/>
    <n v="185.376"/>
    <n v="2"/>
    <n v="0.2"/>
    <n v="-34.758000000000017"/>
  </r>
  <r>
    <n v="8877"/>
    <x v="4425"/>
    <x v="0"/>
    <x v="572"/>
    <d v="2013-08-20T00:00:00"/>
    <s v="Standard Class"/>
    <x v="564"/>
    <s v="Carol Triggs"/>
    <x v="0"/>
    <s v="United States"/>
    <s v="Irving"/>
    <x v="5"/>
    <n v="75061"/>
    <x v="2"/>
    <x v="1218"/>
    <x v="1"/>
    <x v="9"/>
    <x v="1193"/>
    <n v="58.923999999999985"/>
    <n v="1"/>
    <n v="0.8"/>
    <n v="-153.20240000000001"/>
  </r>
  <r>
    <n v="8878"/>
    <x v="4426"/>
    <x v="3"/>
    <x v="697"/>
    <d v="2014-09-24T00:00:00"/>
    <s v="Standard Class"/>
    <x v="47"/>
    <s v="Gary Zandusky"/>
    <x v="0"/>
    <s v="United States"/>
    <s v="Morristown"/>
    <x v="30"/>
    <n v="7960"/>
    <x v="3"/>
    <x v="1845"/>
    <x v="2"/>
    <x v="15"/>
    <x v="1824"/>
    <n v="480"/>
    <n v="4"/>
    <n v="0"/>
    <n v="225.6"/>
  </r>
  <r>
    <n v="8879"/>
    <x v="4426"/>
    <x v="3"/>
    <x v="697"/>
    <d v="2014-09-24T00:00:00"/>
    <s v="Standard Class"/>
    <x v="47"/>
    <s v="Gary Zandusky"/>
    <x v="0"/>
    <s v="United States"/>
    <s v="Morristown"/>
    <x v="30"/>
    <n v="7960"/>
    <x v="3"/>
    <x v="75"/>
    <x v="1"/>
    <x v="4"/>
    <x v="75"/>
    <n v="34.049999999999997"/>
    <n v="3"/>
    <n v="0"/>
    <n v="9.5340000000000025"/>
  </r>
  <r>
    <n v="8880"/>
    <x v="4427"/>
    <x v="1"/>
    <x v="391"/>
    <d v="2012-03-25T00:00:00"/>
    <s v="First Class"/>
    <x v="87"/>
    <s v="Alice McCarthy"/>
    <x v="1"/>
    <s v="United States"/>
    <s v="Los Angeles"/>
    <x v="1"/>
    <n v="90008"/>
    <x v="1"/>
    <x v="161"/>
    <x v="1"/>
    <x v="10"/>
    <x v="1286"/>
    <n v="192.72"/>
    <n v="11"/>
    <n v="0"/>
    <n v="92.505599999999987"/>
  </r>
  <r>
    <n v="8881"/>
    <x v="4427"/>
    <x v="1"/>
    <x v="391"/>
    <d v="2012-03-25T00:00:00"/>
    <s v="First Class"/>
    <x v="87"/>
    <s v="Alice McCarthy"/>
    <x v="1"/>
    <s v="United States"/>
    <s v="Los Angeles"/>
    <x v="1"/>
    <n v="90008"/>
    <x v="1"/>
    <x v="1105"/>
    <x v="2"/>
    <x v="11"/>
    <x v="1085"/>
    <n v="239.96999999999997"/>
    <n v="3"/>
    <n v="0"/>
    <n v="86.389199999999988"/>
  </r>
  <r>
    <n v="8882"/>
    <x v="4428"/>
    <x v="0"/>
    <x v="1186"/>
    <d v="2013-07-04T00:00:00"/>
    <s v="Second Class"/>
    <x v="571"/>
    <s v="Adrian Hane"/>
    <x v="2"/>
    <s v="United States"/>
    <s v="Aurora"/>
    <x v="10"/>
    <n v="60505"/>
    <x v="2"/>
    <x v="1044"/>
    <x v="2"/>
    <x v="11"/>
    <x v="1024"/>
    <n v="50.120000000000005"/>
    <n v="7"/>
    <n v="0.2"/>
    <n v="-0.62650000000000716"/>
  </r>
  <r>
    <n v="8883"/>
    <x v="4429"/>
    <x v="3"/>
    <x v="179"/>
    <d v="2014-10-26T00:00:00"/>
    <s v="Standard Class"/>
    <x v="501"/>
    <s v="Muhammed Yedwab"/>
    <x v="1"/>
    <s v="United States"/>
    <s v="Durham"/>
    <x v="3"/>
    <n v="27707"/>
    <x v="0"/>
    <x v="1557"/>
    <x v="2"/>
    <x v="7"/>
    <x v="1537"/>
    <n v="15.984000000000002"/>
    <n v="2"/>
    <n v="0.2"/>
    <n v="1.3986000000000001"/>
  </r>
  <r>
    <n v="8884"/>
    <x v="4429"/>
    <x v="3"/>
    <x v="179"/>
    <d v="2014-10-26T00:00:00"/>
    <s v="Standard Class"/>
    <x v="501"/>
    <s v="Muhammed Yedwab"/>
    <x v="1"/>
    <s v="United States"/>
    <s v="Durham"/>
    <x v="3"/>
    <n v="27707"/>
    <x v="0"/>
    <x v="457"/>
    <x v="1"/>
    <x v="10"/>
    <x v="453"/>
    <n v="14.352000000000002"/>
    <n v="3"/>
    <n v="0.2"/>
    <n v="4.4849999999999994"/>
  </r>
  <r>
    <n v="8885"/>
    <x v="4430"/>
    <x v="2"/>
    <x v="55"/>
    <d v="2011-08-30T00:00:00"/>
    <s v="Standard Class"/>
    <x v="29"/>
    <s v="Brendan Sweed"/>
    <x v="1"/>
    <s v="United States"/>
    <s v="Columbus"/>
    <x v="24"/>
    <n v="43229"/>
    <x v="3"/>
    <x v="304"/>
    <x v="1"/>
    <x v="8"/>
    <x v="301"/>
    <n v="6.5280000000000014"/>
    <n v="4"/>
    <n v="0.7"/>
    <n v="-4.5695999999999994"/>
  </r>
  <r>
    <n v="8886"/>
    <x v="4430"/>
    <x v="2"/>
    <x v="55"/>
    <d v="2011-08-30T00:00:00"/>
    <s v="Standard Class"/>
    <x v="29"/>
    <s v="Brendan Sweed"/>
    <x v="1"/>
    <s v="United States"/>
    <s v="Columbus"/>
    <x v="24"/>
    <n v="43229"/>
    <x v="3"/>
    <x v="1310"/>
    <x v="1"/>
    <x v="8"/>
    <x v="1287"/>
    <n v="2.8620000000000005"/>
    <n v="3"/>
    <n v="0.7"/>
    <n v="-2.2896000000000001"/>
  </r>
  <r>
    <n v="8887"/>
    <x v="4430"/>
    <x v="2"/>
    <x v="55"/>
    <d v="2011-08-30T00:00:00"/>
    <s v="Standard Class"/>
    <x v="29"/>
    <s v="Brendan Sweed"/>
    <x v="1"/>
    <s v="United States"/>
    <s v="Columbus"/>
    <x v="24"/>
    <n v="43229"/>
    <x v="3"/>
    <x v="530"/>
    <x v="1"/>
    <x v="8"/>
    <x v="525"/>
    <n v="20.856000000000002"/>
    <n v="8"/>
    <n v="0.7"/>
    <n v="-16.684799999999996"/>
  </r>
  <r>
    <n v="8888"/>
    <x v="4431"/>
    <x v="2"/>
    <x v="923"/>
    <d v="2011-07-30T00:00:00"/>
    <s v="Second Class"/>
    <x v="121"/>
    <s v="Barry Blumstein"/>
    <x v="1"/>
    <s v="United States"/>
    <s v="Los Angeles"/>
    <x v="1"/>
    <n v="90036"/>
    <x v="1"/>
    <x v="942"/>
    <x v="1"/>
    <x v="4"/>
    <x v="926"/>
    <n v="276.27999999999997"/>
    <n v="2"/>
    <n v="0"/>
    <n v="0"/>
  </r>
  <r>
    <n v="8889"/>
    <x v="4432"/>
    <x v="3"/>
    <x v="96"/>
    <d v="2014-12-08T00:00:00"/>
    <s v="Standard Class"/>
    <x v="529"/>
    <s v="Max Ludwig"/>
    <x v="2"/>
    <s v="United States"/>
    <s v="Stockton"/>
    <x v="1"/>
    <n v="95207"/>
    <x v="1"/>
    <x v="583"/>
    <x v="0"/>
    <x v="5"/>
    <x v="578"/>
    <n v="629.64"/>
    <n v="9"/>
    <n v="0"/>
    <n v="107.03879999999994"/>
  </r>
  <r>
    <n v="8890"/>
    <x v="4433"/>
    <x v="0"/>
    <x v="508"/>
    <d v="2013-10-22T00:00:00"/>
    <s v="Second Class"/>
    <x v="763"/>
    <s v="Frank Carlisle"/>
    <x v="2"/>
    <s v="United States"/>
    <s v="Columbia"/>
    <x v="25"/>
    <n v="65203"/>
    <x v="2"/>
    <x v="1334"/>
    <x v="2"/>
    <x v="7"/>
    <x v="1310"/>
    <n v="449.97"/>
    <n v="3"/>
    <n v="0"/>
    <n v="220.48530000000002"/>
  </r>
  <r>
    <n v="8891"/>
    <x v="4433"/>
    <x v="0"/>
    <x v="508"/>
    <d v="2013-10-22T00:00:00"/>
    <s v="Second Class"/>
    <x v="763"/>
    <s v="Frank Carlisle"/>
    <x v="2"/>
    <s v="United States"/>
    <s v="Columbia"/>
    <x v="25"/>
    <n v="65203"/>
    <x v="2"/>
    <x v="1341"/>
    <x v="1"/>
    <x v="9"/>
    <x v="1317"/>
    <n v="1927.5900000000001"/>
    <n v="7"/>
    <n v="0"/>
    <n v="751.76010000000008"/>
  </r>
  <r>
    <n v="8892"/>
    <x v="4434"/>
    <x v="0"/>
    <x v="1142"/>
    <d v="2013-09-19T00:00:00"/>
    <s v="First Class"/>
    <x v="128"/>
    <s v="Corey Roper"/>
    <x v="2"/>
    <s v="United States"/>
    <s v="Columbus"/>
    <x v="32"/>
    <n v="31907"/>
    <x v="0"/>
    <x v="64"/>
    <x v="0"/>
    <x v="1"/>
    <x v="64"/>
    <n v="121.78"/>
    <n v="2"/>
    <n v="0"/>
    <n v="30.444999999999993"/>
  </r>
  <r>
    <n v="8893"/>
    <x v="4435"/>
    <x v="1"/>
    <x v="494"/>
    <d v="2012-12-06T00:00:00"/>
    <s v="Standard Class"/>
    <x v="784"/>
    <s v="Lindsay Castell"/>
    <x v="2"/>
    <s v="United States"/>
    <s v="San Diego"/>
    <x v="1"/>
    <n v="92037"/>
    <x v="1"/>
    <x v="873"/>
    <x v="0"/>
    <x v="1"/>
    <x v="858"/>
    <n v="2676.672"/>
    <n v="9"/>
    <n v="0.2"/>
    <n v="267.66720000000009"/>
  </r>
  <r>
    <n v="8894"/>
    <x v="4436"/>
    <x v="2"/>
    <x v="79"/>
    <d v="2011-08-12T00:00:00"/>
    <s v="Standard Class"/>
    <x v="47"/>
    <s v="Gary Zandusky"/>
    <x v="0"/>
    <s v="United States"/>
    <s v="Texas City"/>
    <x v="5"/>
    <n v="77590"/>
    <x v="2"/>
    <x v="1110"/>
    <x v="0"/>
    <x v="3"/>
    <x v="1090"/>
    <n v="489.22999999999996"/>
    <n v="2"/>
    <n v="0.3"/>
    <n v="41.933999999999997"/>
  </r>
  <r>
    <n v="8895"/>
    <x v="4437"/>
    <x v="0"/>
    <x v="243"/>
    <d v="2013-08-23T00:00:00"/>
    <s v="Standard Class"/>
    <x v="217"/>
    <s v="Bill Donatelli"/>
    <x v="0"/>
    <s v="United States"/>
    <s v="Los Angeles"/>
    <x v="1"/>
    <n v="90004"/>
    <x v="1"/>
    <x v="575"/>
    <x v="0"/>
    <x v="5"/>
    <x v="570"/>
    <n v="312.03000000000003"/>
    <n v="3"/>
    <n v="0"/>
    <n v="43.684200000000018"/>
  </r>
  <r>
    <n v="8896"/>
    <x v="4437"/>
    <x v="0"/>
    <x v="243"/>
    <d v="2013-08-23T00:00:00"/>
    <s v="Standard Class"/>
    <x v="217"/>
    <s v="Bill Donatelli"/>
    <x v="0"/>
    <s v="United States"/>
    <s v="Los Angeles"/>
    <x v="1"/>
    <n v="90004"/>
    <x v="1"/>
    <x v="1198"/>
    <x v="1"/>
    <x v="4"/>
    <x v="1174"/>
    <n v="17.940000000000001"/>
    <n v="3"/>
    <n v="0"/>
    <n v="3.0497999999999985"/>
  </r>
  <r>
    <n v="8897"/>
    <x v="4437"/>
    <x v="0"/>
    <x v="243"/>
    <d v="2013-08-23T00:00:00"/>
    <s v="Standard Class"/>
    <x v="217"/>
    <s v="Bill Donatelli"/>
    <x v="0"/>
    <s v="United States"/>
    <s v="Los Angeles"/>
    <x v="1"/>
    <n v="90004"/>
    <x v="1"/>
    <x v="302"/>
    <x v="2"/>
    <x v="7"/>
    <x v="299"/>
    <n v="165.60000000000002"/>
    <n v="3"/>
    <n v="0.2"/>
    <n v="10.349999999999994"/>
  </r>
  <r>
    <n v="8898"/>
    <x v="4437"/>
    <x v="0"/>
    <x v="243"/>
    <d v="2013-08-23T00:00:00"/>
    <s v="Standard Class"/>
    <x v="217"/>
    <s v="Bill Donatelli"/>
    <x v="0"/>
    <s v="United States"/>
    <s v="Los Angeles"/>
    <x v="1"/>
    <n v="90004"/>
    <x v="1"/>
    <x v="945"/>
    <x v="1"/>
    <x v="10"/>
    <x v="929"/>
    <n v="37.520000000000003"/>
    <n v="4"/>
    <n v="0"/>
    <n v="18.009600000000002"/>
  </r>
  <r>
    <n v="8899"/>
    <x v="4438"/>
    <x v="1"/>
    <x v="976"/>
    <d v="2012-08-09T00:00:00"/>
    <s v="Second Class"/>
    <x v="313"/>
    <s v="Eudokia Martin"/>
    <x v="1"/>
    <s v="United States"/>
    <s v="Springfield"/>
    <x v="17"/>
    <n v="22153"/>
    <x v="0"/>
    <x v="1405"/>
    <x v="2"/>
    <x v="7"/>
    <x v="1383"/>
    <n v="494.97"/>
    <n v="3"/>
    <n v="0"/>
    <n v="148.49099999999996"/>
  </r>
  <r>
    <n v="8900"/>
    <x v="4438"/>
    <x v="1"/>
    <x v="976"/>
    <d v="2012-08-09T00:00:00"/>
    <s v="Second Class"/>
    <x v="313"/>
    <s v="Eudokia Martin"/>
    <x v="1"/>
    <s v="United States"/>
    <s v="Springfield"/>
    <x v="17"/>
    <n v="22153"/>
    <x v="0"/>
    <x v="1351"/>
    <x v="1"/>
    <x v="2"/>
    <x v="1328"/>
    <n v="25.06"/>
    <n v="2"/>
    <n v="0"/>
    <n v="11.778199999999998"/>
  </r>
  <r>
    <n v="8901"/>
    <x v="4439"/>
    <x v="0"/>
    <x v="1207"/>
    <d v="2013-06-05T00:00:00"/>
    <s v="Standard Class"/>
    <x v="443"/>
    <s v="Beth Paige"/>
    <x v="0"/>
    <s v="United States"/>
    <s v="Decatur"/>
    <x v="10"/>
    <n v="62521"/>
    <x v="2"/>
    <x v="1831"/>
    <x v="0"/>
    <x v="5"/>
    <x v="1810"/>
    <n v="32.064"/>
    <n v="3"/>
    <n v="0.6"/>
    <n v="-12.825599999999994"/>
  </r>
  <r>
    <n v="8902"/>
    <x v="4439"/>
    <x v="0"/>
    <x v="1207"/>
    <d v="2013-06-05T00:00:00"/>
    <s v="Standard Class"/>
    <x v="443"/>
    <s v="Beth Paige"/>
    <x v="0"/>
    <s v="United States"/>
    <s v="Decatur"/>
    <x v="10"/>
    <n v="62521"/>
    <x v="2"/>
    <x v="1828"/>
    <x v="1"/>
    <x v="10"/>
    <x v="1807"/>
    <n v="18.496000000000002"/>
    <n v="4"/>
    <n v="0.2"/>
    <n v="6.7048000000000005"/>
  </r>
  <r>
    <n v="8903"/>
    <x v="4439"/>
    <x v="0"/>
    <x v="1207"/>
    <d v="2013-06-05T00:00:00"/>
    <s v="Standard Class"/>
    <x v="443"/>
    <s v="Beth Paige"/>
    <x v="0"/>
    <s v="United States"/>
    <s v="Decatur"/>
    <x v="10"/>
    <n v="62521"/>
    <x v="2"/>
    <x v="1455"/>
    <x v="0"/>
    <x v="1"/>
    <x v="1432"/>
    <n v="191.07899999999998"/>
    <n v="3"/>
    <n v="0.3"/>
    <n v="-38.215799999999973"/>
  </r>
  <r>
    <n v="8904"/>
    <x v="4439"/>
    <x v="0"/>
    <x v="1207"/>
    <d v="2013-06-05T00:00:00"/>
    <s v="Standard Class"/>
    <x v="443"/>
    <s v="Beth Paige"/>
    <x v="0"/>
    <s v="United States"/>
    <s v="Decatur"/>
    <x v="10"/>
    <n v="62521"/>
    <x v="2"/>
    <x v="747"/>
    <x v="1"/>
    <x v="10"/>
    <x v="738"/>
    <n v="10.368000000000002"/>
    <n v="2"/>
    <n v="0.2"/>
    <n v="3.6288"/>
  </r>
  <r>
    <n v="8905"/>
    <x v="4440"/>
    <x v="0"/>
    <x v="949"/>
    <d v="2013-07-02T00:00:00"/>
    <s v="Same Day"/>
    <x v="711"/>
    <s v="Stephanie Ulpright"/>
    <x v="2"/>
    <s v="United States"/>
    <s v="New York City"/>
    <x v="15"/>
    <n v="10009"/>
    <x v="3"/>
    <x v="933"/>
    <x v="1"/>
    <x v="2"/>
    <x v="917"/>
    <n v="30.53"/>
    <n v="1"/>
    <n v="0"/>
    <n v="14.043800000000001"/>
  </r>
  <r>
    <n v="8906"/>
    <x v="4440"/>
    <x v="0"/>
    <x v="949"/>
    <d v="2013-07-02T00:00:00"/>
    <s v="Same Day"/>
    <x v="711"/>
    <s v="Stephanie Ulpright"/>
    <x v="2"/>
    <s v="United States"/>
    <s v="New York City"/>
    <x v="15"/>
    <n v="10009"/>
    <x v="3"/>
    <x v="1386"/>
    <x v="2"/>
    <x v="11"/>
    <x v="1363"/>
    <n v="30.839999999999996"/>
    <n v="3"/>
    <n v="0"/>
    <n v="6.1679999999999975"/>
  </r>
  <r>
    <n v="8907"/>
    <x v="4440"/>
    <x v="0"/>
    <x v="949"/>
    <d v="2013-07-02T00:00:00"/>
    <s v="Same Day"/>
    <x v="711"/>
    <s v="Stephanie Ulpright"/>
    <x v="2"/>
    <s v="United States"/>
    <s v="New York City"/>
    <x v="15"/>
    <n v="10009"/>
    <x v="3"/>
    <x v="144"/>
    <x v="1"/>
    <x v="10"/>
    <x v="144"/>
    <n v="75.06"/>
    <n v="9"/>
    <n v="0"/>
    <n v="33.776999999999994"/>
  </r>
  <r>
    <n v="8908"/>
    <x v="4441"/>
    <x v="0"/>
    <x v="122"/>
    <d v="2013-12-21T00:00:00"/>
    <s v="First Class"/>
    <x v="672"/>
    <s v="Andy Yotov"/>
    <x v="1"/>
    <s v="United States"/>
    <s v="San Francisco"/>
    <x v="1"/>
    <n v="94110"/>
    <x v="1"/>
    <x v="179"/>
    <x v="2"/>
    <x v="7"/>
    <x v="178"/>
    <n v="66.976000000000013"/>
    <n v="7"/>
    <n v="0.2"/>
    <n v="6.6976000000000013"/>
  </r>
  <r>
    <n v="8909"/>
    <x v="4442"/>
    <x v="1"/>
    <x v="1208"/>
    <d v="2012-02-01T00:00:00"/>
    <s v="Standard Class"/>
    <x v="605"/>
    <s v="Elizabeth Moffitt"/>
    <x v="1"/>
    <s v="United States"/>
    <s v="Moreno Valley"/>
    <x v="1"/>
    <n v="92553"/>
    <x v="1"/>
    <x v="1274"/>
    <x v="1"/>
    <x v="10"/>
    <x v="1250"/>
    <n v="182.72"/>
    <n v="8"/>
    <n v="0"/>
    <n v="84.051199999999994"/>
  </r>
  <r>
    <n v="8910"/>
    <x v="4443"/>
    <x v="3"/>
    <x v="960"/>
    <d v="2014-11-02T00:00:00"/>
    <s v="Standard Class"/>
    <x v="193"/>
    <s v="Sue Ann Reed"/>
    <x v="0"/>
    <s v="United States"/>
    <s v="Everett"/>
    <x v="31"/>
    <n v="2149"/>
    <x v="3"/>
    <x v="148"/>
    <x v="1"/>
    <x v="2"/>
    <x v="148"/>
    <n v="21.93"/>
    <n v="3"/>
    <n v="0"/>
    <n v="10.307099999999998"/>
  </r>
  <r>
    <n v="8911"/>
    <x v="4444"/>
    <x v="3"/>
    <x v="259"/>
    <d v="2014-11-09T00:00:00"/>
    <s v="Standard Class"/>
    <x v="244"/>
    <s v="Christina Anderson"/>
    <x v="0"/>
    <s v="United States"/>
    <s v="Chattanooga"/>
    <x v="18"/>
    <n v="37421"/>
    <x v="0"/>
    <x v="434"/>
    <x v="2"/>
    <x v="11"/>
    <x v="429"/>
    <n v="95.976000000000013"/>
    <n v="3"/>
    <n v="0.2"/>
    <n v="15.596099999999996"/>
  </r>
  <r>
    <n v="8912"/>
    <x v="4444"/>
    <x v="3"/>
    <x v="259"/>
    <d v="2014-11-09T00:00:00"/>
    <s v="Standard Class"/>
    <x v="244"/>
    <s v="Christina Anderson"/>
    <x v="0"/>
    <s v="United States"/>
    <s v="Chattanooga"/>
    <x v="18"/>
    <n v="37421"/>
    <x v="0"/>
    <x v="1777"/>
    <x v="2"/>
    <x v="7"/>
    <x v="1758"/>
    <n v="143.928"/>
    <n v="9"/>
    <n v="0.2"/>
    <n v="-32.383800000000008"/>
  </r>
  <r>
    <n v="8913"/>
    <x v="4444"/>
    <x v="3"/>
    <x v="259"/>
    <d v="2014-11-09T00:00:00"/>
    <s v="Standard Class"/>
    <x v="244"/>
    <s v="Christina Anderson"/>
    <x v="0"/>
    <s v="United States"/>
    <s v="Chattanooga"/>
    <x v="18"/>
    <n v="37421"/>
    <x v="0"/>
    <x v="990"/>
    <x v="1"/>
    <x v="8"/>
    <x v="302"/>
    <n v="3.5640000000000009"/>
    <n v="2"/>
    <n v="0.7"/>
    <n v="-2.9700000000000006"/>
  </r>
  <r>
    <n v="8914"/>
    <x v="4444"/>
    <x v="3"/>
    <x v="259"/>
    <d v="2014-11-09T00:00:00"/>
    <s v="Standard Class"/>
    <x v="244"/>
    <s v="Christina Anderson"/>
    <x v="0"/>
    <s v="United States"/>
    <s v="Chattanooga"/>
    <x v="18"/>
    <n v="37421"/>
    <x v="0"/>
    <x v="1038"/>
    <x v="1"/>
    <x v="2"/>
    <x v="1019"/>
    <n v="4.9280000000000008"/>
    <n v="2"/>
    <n v="0.2"/>
    <n v="1.7247999999999997"/>
  </r>
  <r>
    <n v="8915"/>
    <x v="4445"/>
    <x v="0"/>
    <x v="195"/>
    <d v="2013-05-14T00:00:00"/>
    <s v="Standard Class"/>
    <x v="51"/>
    <s v="Cynthia Voltz"/>
    <x v="1"/>
    <s v="United States"/>
    <s v="Austin"/>
    <x v="5"/>
    <n v="78745"/>
    <x v="2"/>
    <x v="518"/>
    <x v="1"/>
    <x v="4"/>
    <x v="513"/>
    <n v="856.65600000000006"/>
    <n v="6"/>
    <n v="0.2"/>
    <n v="107.08199999999985"/>
  </r>
  <r>
    <n v="8916"/>
    <x v="4445"/>
    <x v="0"/>
    <x v="195"/>
    <d v="2013-05-14T00:00:00"/>
    <s v="Standard Class"/>
    <x v="51"/>
    <s v="Cynthia Voltz"/>
    <x v="1"/>
    <s v="United States"/>
    <s v="Austin"/>
    <x v="5"/>
    <n v="78745"/>
    <x v="2"/>
    <x v="91"/>
    <x v="1"/>
    <x v="8"/>
    <x v="91"/>
    <n v="13.183999999999997"/>
    <n v="4"/>
    <n v="0.8"/>
    <n v="-20.435200000000002"/>
  </r>
  <r>
    <n v="8917"/>
    <x v="4445"/>
    <x v="0"/>
    <x v="195"/>
    <d v="2013-05-14T00:00:00"/>
    <s v="Standard Class"/>
    <x v="51"/>
    <s v="Cynthia Voltz"/>
    <x v="1"/>
    <s v="United States"/>
    <s v="Austin"/>
    <x v="5"/>
    <n v="78745"/>
    <x v="2"/>
    <x v="1712"/>
    <x v="1"/>
    <x v="9"/>
    <x v="1691"/>
    <n v="48.783999999999985"/>
    <n v="4"/>
    <n v="0.8"/>
    <n v="-131.71680000000001"/>
  </r>
  <r>
    <n v="8918"/>
    <x v="4445"/>
    <x v="0"/>
    <x v="195"/>
    <d v="2013-05-14T00:00:00"/>
    <s v="Standard Class"/>
    <x v="51"/>
    <s v="Cynthia Voltz"/>
    <x v="1"/>
    <s v="United States"/>
    <s v="Austin"/>
    <x v="5"/>
    <n v="78745"/>
    <x v="2"/>
    <x v="136"/>
    <x v="1"/>
    <x v="10"/>
    <x v="136"/>
    <n v="76.64"/>
    <n v="2"/>
    <n v="0.2"/>
    <n v="26.823999999999995"/>
  </r>
  <r>
    <n v="8919"/>
    <x v="4445"/>
    <x v="0"/>
    <x v="195"/>
    <d v="2013-05-14T00:00:00"/>
    <s v="Standard Class"/>
    <x v="51"/>
    <s v="Cynthia Voltz"/>
    <x v="1"/>
    <s v="United States"/>
    <s v="Austin"/>
    <x v="5"/>
    <n v="78745"/>
    <x v="2"/>
    <x v="1087"/>
    <x v="1"/>
    <x v="8"/>
    <x v="1068"/>
    <n v="18.527999999999995"/>
    <n v="6"/>
    <n v="0.8"/>
    <n v="-27.791999999999994"/>
  </r>
  <r>
    <n v="8920"/>
    <x v="4446"/>
    <x v="2"/>
    <x v="1063"/>
    <d v="2011-04-08T00:00:00"/>
    <s v="Standard Class"/>
    <x v="706"/>
    <s v="Anna Häberlin"/>
    <x v="1"/>
    <s v="United States"/>
    <s v="Virginia Beach"/>
    <x v="17"/>
    <n v="23464"/>
    <x v="0"/>
    <x v="1740"/>
    <x v="0"/>
    <x v="5"/>
    <x v="1720"/>
    <n v="177.68"/>
    <n v="2"/>
    <n v="0"/>
    <n v="46.196799999999996"/>
  </r>
  <r>
    <n v="8921"/>
    <x v="4447"/>
    <x v="2"/>
    <x v="582"/>
    <d v="2011-05-03T00:00:00"/>
    <s v="Standard Class"/>
    <x v="103"/>
    <s v="David Smith"/>
    <x v="1"/>
    <s v="United States"/>
    <s v="Jamestown"/>
    <x v="15"/>
    <n v="14701"/>
    <x v="3"/>
    <x v="1105"/>
    <x v="2"/>
    <x v="11"/>
    <x v="1085"/>
    <n v="159.97999999999999"/>
    <n v="2"/>
    <n v="0"/>
    <n v="57.592799999999997"/>
  </r>
  <r>
    <n v="8922"/>
    <x v="4448"/>
    <x v="0"/>
    <x v="964"/>
    <d v="2013-10-09T00:00:00"/>
    <s v="Standard Class"/>
    <x v="706"/>
    <s v="Anna Häberlin"/>
    <x v="1"/>
    <s v="United States"/>
    <s v="Coral Gables"/>
    <x v="2"/>
    <n v="33134"/>
    <x v="0"/>
    <x v="1513"/>
    <x v="2"/>
    <x v="7"/>
    <x v="1491"/>
    <n v="52.679999999999993"/>
    <n v="3"/>
    <n v="0.2"/>
    <n v="19.754999999999999"/>
  </r>
  <r>
    <n v="8923"/>
    <x v="4448"/>
    <x v="0"/>
    <x v="964"/>
    <d v="2013-10-09T00:00:00"/>
    <s v="Standard Class"/>
    <x v="706"/>
    <s v="Anna Häberlin"/>
    <x v="1"/>
    <s v="United States"/>
    <s v="Coral Gables"/>
    <x v="2"/>
    <n v="33134"/>
    <x v="0"/>
    <x v="763"/>
    <x v="0"/>
    <x v="5"/>
    <x v="755"/>
    <n v="11.568000000000001"/>
    <n v="3"/>
    <n v="0.2"/>
    <n v="2.6028000000000011"/>
  </r>
  <r>
    <n v="8924"/>
    <x v="4449"/>
    <x v="3"/>
    <x v="532"/>
    <d v="2014-06-18T00:00:00"/>
    <s v="Standard Class"/>
    <x v="233"/>
    <s v="Zuschuss Carroll"/>
    <x v="0"/>
    <s v="United States"/>
    <s v="Hickory"/>
    <x v="3"/>
    <n v="28601"/>
    <x v="0"/>
    <x v="31"/>
    <x v="1"/>
    <x v="8"/>
    <x v="31"/>
    <n v="4.572000000000001"/>
    <n v="4"/>
    <n v="0.7"/>
    <n v="-3.8100000000000005"/>
  </r>
  <r>
    <n v="8925"/>
    <x v="4450"/>
    <x v="0"/>
    <x v="806"/>
    <d v="2013-02-03T00:00:00"/>
    <s v="Standard Class"/>
    <x v="650"/>
    <s v="David Flashing"/>
    <x v="0"/>
    <s v="United States"/>
    <s v="Rockford"/>
    <x v="10"/>
    <n v="61107"/>
    <x v="2"/>
    <x v="1846"/>
    <x v="2"/>
    <x v="7"/>
    <x v="1825"/>
    <n v="1439.9680000000001"/>
    <n v="4"/>
    <n v="0.2"/>
    <n v="143.99680000000006"/>
  </r>
  <r>
    <n v="8926"/>
    <x v="4450"/>
    <x v="0"/>
    <x v="806"/>
    <d v="2013-02-03T00:00:00"/>
    <s v="Standard Class"/>
    <x v="650"/>
    <s v="David Flashing"/>
    <x v="0"/>
    <s v="United States"/>
    <s v="Rockford"/>
    <x v="10"/>
    <n v="61107"/>
    <x v="2"/>
    <x v="614"/>
    <x v="1"/>
    <x v="8"/>
    <x v="609"/>
    <n v="1.7279999999999995"/>
    <n v="3"/>
    <n v="0.8"/>
    <n v="-2.678399999999999"/>
  </r>
  <r>
    <n v="8927"/>
    <x v="4450"/>
    <x v="0"/>
    <x v="806"/>
    <d v="2013-02-03T00:00:00"/>
    <s v="Standard Class"/>
    <x v="650"/>
    <s v="David Flashing"/>
    <x v="0"/>
    <s v="United States"/>
    <s v="Rockford"/>
    <x v="10"/>
    <n v="61107"/>
    <x v="2"/>
    <x v="489"/>
    <x v="0"/>
    <x v="3"/>
    <x v="484"/>
    <n v="626.09999999999991"/>
    <n v="3"/>
    <n v="0.5"/>
    <n v="-538.44600000000003"/>
  </r>
  <r>
    <n v="8928"/>
    <x v="4451"/>
    <x v="1"/>
    <x v="874"/>
    <d v="2012-09-29T00:00:00"/>
    <s v="Second Class"/>
    <x v="164"/>
    <s v="Saphhira Shifley"/>
    <x v="1"/>
    <s v="United States"/>
    <s v="Seattle"/>
    <x v="4"/>
    <n v="98103"/>
    <x v="1"/>
    <x v="1167"/>
    <x v="1"/>
    <x v="6"/>
    <x v="1145"/>
    <n v="99.2"/>
    <n v="5"/>
    <n v="0"/>
    <n v="25.792000000000002"/>
  </r>
  <r>
    <n v="8929"/>
    <x v="4452"/>
    <x v="1"/>
    <x v="657"/>
    <d v="2012-04-17T00:00:00"/>
    <s v="Standard Class"/>
    <x v="224"/>
    <s v="Frank Preis"/>
    <x v="0"/>
    <s v="United States"/>
    <s v="Huntsville"/>
    <x v="5"/>
    <n v="77340"/>
    <x v="2"/>
    <x v="562"/>
    <x v="0"/>
    <x v="3"/>
    <x v="556"/>
    <n v="609.9799999999999"/>
    <n v="4"/>
    <n v="0.3"/>
    <n v="-113.28200000000004"/>
  </r>
  <r>
    <n v="8930"/>
    <x v="4452"/>
    <x v="1"/>
    <x v="657"/>
    <d v="2012-04-17T00:00:00"/>
    <s v="Standard Class"/>
    <x v="224"/>
    <s v="Frank Preis"/>
    <x v="0"/>
    <s v="United States"/>
    <s v="Huntsville"/>
    <x v="5"/>
    <n v="77340"/>
    <x v="2"/>
    <x v="1000"/>
    <x v="0"/>
    <x v="3"/>
    <x v="983"/>
    <n v="211.37199999999999"/>
    <n v="2"/>
    <n v="0.3"/>
    <n v="-45.294000000000011"/>
  </r>
  <r>
    <n v="8931"/>
    <x v="4452"/>
    <x v="1"/>
    <x v="657"/>
    <d v="2012-04-17T00:00:00"/>
    <s v="Standard Class"/>
    <x v="224"/>
    <s v="Frank Preis"/>
    <x v="0"/>
    <s v="United States"/>
    <s v="Huntsville"/>
    <x v="5"/>
    <n v="77340"/>
    <x v="2"/>
    <x v="835"/>
    <x v="2"/>
    <x v="7"/>
    <x v="822"/>
    <n v="239.976"/>
    <n v="3"/>
    <n v="0.2"/>
    <n v="17.998199999999997"/>
  </r>
  <r>
    <n v="8932"/>
    <x v="4453"/>
    <x v="3"/>
    <x v="404"/>
    <d v="2014-12-25T00:00:00"/>
    <s v="Standard Class"/>
    <x v="785"/>
    <s v="Harold Engle"/>
    <x v="1"/>
    <s v="United States"/>
    <s v="Milwaukee"/>
    <x v="6"/>
    <n v="53209"/>
    <x v="2"/>
    <x v="1801"/>
    <x v="0"/>
    <x v="5"/>
    <x v="1782"/>
    <n v="99.949999999999989"/>
    <n v="5"/>
    <n v="0"/>
    <n v="22.988499999999998"/>
  </r>
  <r>
    <n v="8933"/>
    <x v="4453"/>
    <x v="3"/>
    <x v="404"/>
    <d v="2014-12-25T00:00:00"/>
    <s v="Standard Class"/>
    <x v="785"/>
    <s v="Harold Engle"/>
    <x v="1"/>
    <s v="United States"/>
    <s v="Milwaukee"/>
    <x v="6"/>
    <n v="53209"/>
    <x v="2"/>
    <x v="1599"/>
    <x v="2"/>
    <x v="11"/>
    <x v="1582"/>
    <n v="29.339999999999996"/>
    <n v="3"/>
    <n v="0"/>
    <n v="10.855799999999999"/>
  </r>
  <r>
    <n v="8934"/>
    <x v="4454"/>
    <x v="0"/>
    <x v="560"/>
    <d v="2013-03-20T00:00:00"/>
    <s v="Standard Class"/>
    <x v="259"/>
    <s v="Sibella Parks"/>
    <x v="1"/>
    <s v="United States"/>
    <s v="Green Bay"/>
    <x v="6"/>
    <n v="54302"/>
    <x v="2"/>
    <x v="904"/>
    <x v="0"/>
    <x v="5"/>
    <x v="887"/>
    <n v="16.739999999999998"/>
    <n v="2"/>
    <n v="0"/>
    <n v="4.3523999999999994"/>
  </r>
  <r>
    <n v="8935"/>
    <x v="4455"/>
    <x v="3"/>
    <x v="151"/>
    <d v="2014-08-28T00:00:00"/>
    <s v="Same Day"/>
    <x v="130"/>
    <s v="Ben Peterman"/>
    <x v="1"/>
    <s v="United States"/>
    <s v="Philadelphia"/>
    <x v="9"/>
    <n v="19120"/>
    <x v="3"/>
    <x v="1157"/>
    <x v="1"/>
    <x v="10"/>
    <x v="1136"/>
    <n v="12.672000000000001"/>
    <n v="3"/>
    <n v="0.2"/>
    <n v="3.96"/>
  </r>
  <r>
    <n v="8936"/>
    <x v="4455"/>
    <x v="3"/>
    <x v="151"/>
    <d v="2014-08-28T00:00:00"/>
    <s v="Same Day"/>
    <x v="130"/>
    <s v="Ben Peterman"/>
    <x v="1"/>
    <s v="United States"/>
    <s v="Philadelphia"/>
    <x v="9"/>
    <n v="19120"/>
    <x v="3"/>
    <x v="295"/>
    <x v="2"/>
    <x v="11"/>
    <x v="292"/>
    <n v="1119.8880000000001"/>
    <n v="14"/>
    <n v="0.2"/>
    <n v="209.97899999999993"/>
  </r>
  <r>
    <n v="8937"/>
    <x v="4456"/>
    <x v="1"/>
    <x v="997"/>
    <d v="2012-12-19T00:00:00"/>
    <s v="Second Class"/>
    <x v="38"/>
    <s v="Paul Gonzalez"/>
    <x v="0"/>
    <s v="United States"/>
    <s v="Los Angeles"/>
    <x v="1"/>
    <n v="90008"/>
    <x v="1"/>
    <x v="894"/>
    <x v="1"/>
    <x v="6"/>
    <x v="878"/>
    <n v="204.85"/>
    <n v="5"/>
    <n v="0"/>
    <n v="53.261000000000003"/>
  </r>
  <r>
    <n v="8938"/>
    <x v="4456"/>
    <x v="1"/>
    <x v="997"/>
    <d v="2012-12-19T00:00:00"/>
    <s v="Second Class"/>
    <x v="38"/>
    <s v="Paul Gonzalez"/>
    <x v="0"/>
    <s v="United States"/>
    <s v="Los Angeles"/>
    <x v="1"/>
    <n v="90008"/>
    <x v="1"/>
    <x v="1495"/>
    <x v="2"/>
    <x v="7"/>
    <x v="1474"/>
    <n v="135.98400000000001"/>
    <n v="2"/>
    <n v="0.2"/>
    <n v="16.997999999999983"/>
  </r>
  <r>
    <n v="8939"/>
    <x v="4456"/>
    <x v="1"/>
    <x v="997"/>
    <d v="2012-12-19T00:00:00"/>
    <s v="Second Class"/>
    <x v="38"/>
    <s v="Paul Gonzalez"/>
    <x v="0"/>
    <s v="United States"/>
    <s v="Los Angeles"/>
    <x v="1"/>
    <n v="90008"/>
    <x v="1"/>
    <x v="169"/>
    <x v="1"/>
    <x v="6"/>
    <x v="168"/>
    <n v="16.399999999999999"/>
    <n v="5"/>
    <n v="0"/>
    <n v="7.0520000000000005"/>
  </r>
  <r>
    <n v="8940"/>
    <x v="4456"/>
    <x v="1"/>
    <x v="997"/>
    <d v="2012-12-19T00:00:00"/>
    <s v="Second Class"/>
    <x v="38"/>
    <s v="Paul Gonzalez"/>
    <x v="0"/>
    <s v="United States"/>
    <s v="Los Angeles"/>
    <x v="1"/>
    <n v="90008"/>
    <x v="1"/>
    <x v="920"/>
    <x v="1"/>
    <x v="8"/>
    <x v="903"/>
    <n v="92.960000000000008"/>
    <n v="2"/>
    <n v="0.2"/>
    <n v="31.373999999999995"/>
  </r>
  <r>
    <n v="8941"/>
    <x v="4457"/>
    <x v="2"/>
    <x v="963"/>
    <d v="2011-08-24T00:00:00"/>
    <s v="Second Class"/>
    <x v="187"/>
    <s v="Jeremy Pistek"/>
    <x v="0"/>
    <s v="United States"/>
    <s v="North Miami"/>
    <x v="2"/>
    <n v="33161"/>
    <x v="0"/>
    <x v="1847"/>
    <x v="1"/>
    <x v="14"/>
    <x v="1826"/>
    <n v="7.6320000000000014"/>
    <n v="3"/>
    <n v="0.2"/>
    <n v="-1.8126000000000002"/>
  </r>
  <r>
    <n v="8942"/>
    <x v="4458"/>
    <x v="0"/>
    <x v="54"/>
    <d v="2013-11-06T00:00:00"/>
    <s v="First Class"/>
    <x v="508"/>
    <s v="Natalie Webber"/>
    <x v="0"/>
    <s v="United States"/>
    <s v="Portland"/>
    <x v="21"/>
    <n v="97206"/>
    <x v="1"/>
    <x v="922"/>
    <x v="1"/>
    <x v="8"/>
    <x v="905"/>
    <n v="4.1580000000000004"/>
    <n v="7"/>
    <n v="0.7"/>
    <n v="-3.4649999999999999"/>
  </r>
  <r>
    <n v="8943"/>
    <x v="4458"/>
    <x v="0"/>
    <x v="54"/>
    <d v="2013-11-06T00:00:00"/>
    <s v="First Class"/>
    <x v="508"/>
    <s v="Natalie Webber"/>
    <x v="0"/>
    <s v="United States"/>
    <s v="Portland"/>
    <x v="21"/>
    <n v="97206"/>
    <x v="1"/>
    <x v="1848"/>
    <x v="2"/>
    <x v="15"/>
    <x v="1827"/>
    <n v="179.99100000000004"/>
    <n v="3"/>
    <n v="0.7"/>
    <n v="-251.98739999999992"/>
  </r>
  <r>
    <n v="8944"/>
    <x v="4459"/>
    <x v="3"/>
    <x v="1209"/>
    <d v="2014-10-17T00:00:00"/>
    <s v="Standard Class"/>
    <x v="573"/>
    <s v="Scot Wooten"/>
    <x v="0"/>
    <s v="United States"/>
    <s v="Aurora"/>
    <x v="10"/>
    <n v="60505"/>
    <x v="2"/>
    <x v="1756"/>
    <x v="0"/>
    <x v="1"/>
    <x v="1737"/>
    <n v="239.358"/>
    <n v="3"/>
    <n v="0.3"/>
    <n v="-47.871600000000001"/>
  </r>
  <r>
    <n v="8945"/>
    <x v="4460"/>
    <x v="2"/>
    <x v="1035"/>
    <d v="2011-12-08T00:00:00"/>
    <s v="First Class"/>
    <x v="382"/>
    <s v="Erica Hernandez"/>
    <x v="2"/>
    <s v="United States"/>
    <s v="San Francisco"/>
    <x v="1"/>
    <n v="94109"/>
    <x v="1"/>
    <x v="1397"/>
    <x v="1"/>
    <x v="10"/>
    <x v="1375"/>
    <n v="164.88"/>
    <n v="3"/>
    <n v="0"/>
    <n v="80.791200000000003"/>
  </r>
  <r>
    <n v="8946"/>
    <x v="4461"/>
    <x v="2"/>
    <x v="647"/>
    <d v="2011-11-17T00:00:00"/>
    <s v="Second Class"/>
    <x v="609"/>
    <s v="Scott Cohen"/>
    <x v="1"/>
    <s v="United States"/>
    <s v="San Francisco"/>
    <x v="1"/>
    <n v="94110"/>
    <x v="1"/>
    <x v="503"/>
    <x v="1"/>
    <x v="14"/>
    <x v="498"/>
    <n v="10.95"/>
    <n v="3"/>
    <n v="0"/>
    <n v="3.2849999999999993"/>
  </r>
  <r>
    <n v="8947"/>
    <x v="4462"/>
    <x v="3"/>
    <x v="165"/>
    <d v="2014-12-29T00:00:00"/>
    <s v="Standard Class"/>
    <x v="714"/>
    <s v="Nick Crebassa"/>
    <x v="1"/>
    <s v="United States"/>
    <s v="New Bedford"/>
    <x v="31"/>
    <n v="2740"/>
    <x v="3"/>
    <x v="1193"/>
    <x v="1"/>
    <x v="10"/>
    <x v="1169"/>
    <n v="19.440000000000001"/>
    <n v="3"/>
    <n v="0"/>
    <n v="9.3312000000000008"/>
  </r>
  <r>
    <n v="8948"/>
    <x v="4462"/>
    <x v="3"/>
    <x v="165"/>
    <d v="2014-12-29T00:00:00"/>
    <s v="Standard Class"/>
    <x v="714"/>
    <s v="Nick Crebassa"/>
    <x v="1"/>
    <s v="United States"/>
    <s v="New Bedford"/>
    <x v="31"/>
    <n v="2740"/>
    <x v="3"/>
    <x v="1699"/>
    <x v="1"/>
    <x v="8"/>
    <x v="1678"/>
    <n v="12.3"/>
    <n v="5"/>
    <n v="0"/>
    <n v="6.15"/>
  </r>
  <r>
    <n v="8949"/>
    <x v="4463"/>
    <x v="2"/>
    <x v="163"/>
    <d v="2011-12-26T00:00:00"/>
    <s v="First Class"/>
    <x v="548"/>
    <s v="Adam Shillingsburg"/>
    <x v="0"/>
    <s v="United States"/>
    <s v="San Diego"/>
    <x v="1"/>
    <n v="92037"/>
    <x v="1"/>
    <x v="1803"/>
    <x v="1"/>
    <x v="9"/>
    <x v="1784"/>
    <n v="13.97"/>
    <n v="1"/>
    <n v="0"/>
    <n v="3.632200000000001"/>
  </r>
  <r>
    <n v="8950"/>
    <x v="4464"/>
    <x v="3"/>
    <x v="66"/>
    <d v="2014-12-29T00:00:00"/>
    <s v="Standard Class"/>
    <x v="691"/>
    <s v="Jack Lebron"/>
    <x v="0"/>
    <s v="United States"/>
    <s v="Jackson"/>
    <x v="18"/>
    <n v="38301"/>
    <x v="0"/>
    <x v="257"/>
    <x v="0"/>
    <x v="3"/>
    <x v="255"/>
    <n v="934.9559999999999"/>
    <n v="6"/>
    <n v="0.4"/>
    <n v="-249.32159999999999"/>
  </r>
  <r>
    <n v="8951"/>
    <x v="4464"/>
    <x v="3"/>
    <x v="66"/>
    <d v="2014-12-29T00:00:00"/>
    <s v="Standard Class"/>
    <x v="691"/>
    <s v="Jack Lebron"/>
    <x v="0"/>
    <s v="United States"/>
    <s v="Jackson"/>
    <x v="18"/>
    <n v="38301"/>
    <x v="0"/>
    <x v="825"/>
    <x v="2"/>
    <x v="11"/>
    <x v="813"/>
    <n v="46.864000000000004"/>
    <n v="2"/>
    <n v="0.2"/>
    <n v="7.615399999999994"/>
  </r>
  <r>
    <n v="8952"/>
    <x v="4464"/>
    <x v="3"/>
    <x v="66"/>
    <d v="2014-12-29T00:00:00"/>
    <s v="Standard Class"/>
    <x v="691"/>
    <s v="Jack Lebron"/>
    <x v="0"/>
    <s v="United States"/>
    <s v="Jackson"/>
    <x v="18"/>
    <n v="38301"/>
    <x v="0"/>
    <x v="376"/>
    <x v="1"/>
    <x v="4"/>
    <x v="372"/>
    <n v="26.160000000000004"/>
    <n v="3"/>
    <n v="0.2"/>
    <n v="1.961999999999998"/>
  </r>
  <r>
    <n v="8953"/>
    <x v="4464"/>
    <x v="3"/>
    <x v="66"/>
    <d v="2014-12-29T00:00:00"/>
    <s v="Standard Class"/>
    <x v="691"/>
    <s v="Jack Lebron"/>
    <x v="0"/>
    <s v="United States"/>
    <s v="Jackson"/>
    <x v="18"/>
    <n v="38301"/>
    <x v="0"/>
    <x v="1024"/>
    <x v="1"/>
    <x v="6"/>
    <x v="1006"/>
    <n v="23.128"/>
    <n v="7"/>
    <n v="0.2"/>
    <n v="2.8909999999999982"/>
  </r>
  <r>
    <n v="8954"/>
    <x v="4464"/>
    <x v="3"/>
    <x v="66"/>
    <d v="2014-12-29T00:00:00"/>
    <s v="Standard Class"/>
    <x v="691"/>
    <s v="Jack Lebron"/>
    <x v="0"/>
    <s v="United States"/>
    <s v="Jackson"/>
    <x v="18"/>
    <n v="38301"/>
    <x v="0"/>
    <x v="667"/>
    <x v="1"/>
    <x v="9"/>
    <x v="661"/>
    <n v="59.24"/>
    <n v="5"/>
    <n v="0.2"/>
    <n v="16.290999999999997"/>
  </r>
  <r>
    <n v="8955"/>
    <x v="4465"/>
    <x v="2"/>
    <x v="233"/>
    <d v="2011-08-10T00:00:00"/>
    <s v="Second Class"/>
    <x v="364"/>
    <s v="Vivek Gonzalez"/>
    <x v="0"/>
    <s v="United States"/>
    <s v="Jacksonville"/>
    <x v="2"/>
    <n v="32216"/>
    <x v="0"/>
    <x v="1195"/>
    <x v="0"/>
    <x v="0"/>
    <x v="1171"/>
    <n v="155.45600000000002"/>
    <n v="4"/>
    <n v="0.2"/>
    <n v="-7.7727999999999895"/>
  </r>
  <r>
    <n v="8956"/>
    <x v="4466"/>
    <x v="2"/>
    <x v="59"/>
    <d v="2011-09-24T00:00:00"/>
    <s v="Standard Class"/>
    <x v="428"/>
    <s v="Henry Goldwyn"/>
    <x v="1"/>
    <s v="United States"/>
    <s v="San Diego"/>
    <x v="1"/>
    <n v="92024"/>
    <x v="1"/>
    <x v="1532"/>
    <x v="1"/>
    <x v="10"/>
    <x v="1511"/>
    <n v="8.56"/>
    <n v="2"/>
    <n v="0"/>
    <n v="3.8519999999999994"/>
  </r>
  <r>
    <n v="8957"/>
    <x v="4467"/>
    <x v="3"/>
    <x v="53"/>
    <d v="2014-12-29T00:00:00"/>
    <s v="First Class"/>
    <x v="371"/>
    <s v="Jennifer Halladay"/>
    <x v="0"/>
    <s v="United States"/>
    <s v="Hialeah"/>
    <x v="2"/>
    <n v="33012"/>
    <x v="0"/>
    <x v="1457"/>
    <x v="0"/>
    <x v="5"/>
    <x v="1434"/>
    <n v="21"/>
    <n v="3"/>
    <n v="0.2"/>
    <n v="5.7750000000000021"/>
  </r>
  <r>
    <n v="8958"/>
    <x v="4467"/>
    <x v="3"/>
    <x v="53"/>
    <d v="2014-12-29T00:00:00"/>
    <s v="First Class"/>
    <x v="371"/>
    <s v="Jennifer Halladay"/>
    <x v="0"/>
    <s v="United States"/>
    <s v="Hialeah"/>
    <x v="2"/>
    <n v="33012"/>
    <x v="0"/>
    <x v="1845"/>
    <x v="2"/>
    <x v="15"/>
    <x v="1824"/>
    <n v="120"/>
    <n v="2"/>
    <n v="0.5"/>
    <n v="-7.2000000000000028"/>
  </r>
  <r>
    <n v="8959"/>
    <x v="4468"/>
    <x v="3"/>
    <x v="920"/>
    <d v="2014-12-01T00:00:00"/>
    <s v="Standard Class"/>
    <x v="197"/>
    <s v="Rose O'Brian"/>
    <x v="0"/>
    <s v="United States"/>
    <s v="Houston"/>
    <x v="5"/>
    <n v="77070"/>
    <x v="2"/>
    <x v="929"/>
    <x v="2"/>
    <x v="7"/>
    <x v="913"/>
    <n v="299.95999999999998"/>
    <n v="5"/>
    <n v="0.2"/>
    <n v="37.494999999999962"/>
  </r>
  <r>
    <n v="8960"/>
    <x v="4468"/>
    <x v="3"/>
    <x v="920"/>
    <d v="2014-12-01T00:00:00"/>
    <s v="Standard Class"/>
    <x v="197"/>
    <s v="Rose O'Brian"/>
    <x v="0"/>
    <s v="United States"/>
    <s v="Houston"/>
    <x v="5"/>
    <n v="77070"/>
    <x v="2"/>
    <x v="1527"/>
    <x v="1"/>
    <x v="9"/>
    <x v="1505"/>
    <n v="67.839999999999989"/>
    <n v="5"/>
    <n v="0.8"/>
    <n v="-179.77600000000001"/>
  </r>
  <r>
    <n v="8961"/>
    <x v="4468"/>
    <x v="3"/>
    <x v="920"/>
    <d v="2014-12-01T00:00:00"/>
    <s v="Standard Class"/>
    <x v="197"/>
    <s v="Rose O'Brian"/>
    <x v="0"/>
    <s v="United States"/>
    <s v="Houston"/>
    <x v="5"/>
    <n v="77070"/>
    <x v="2"/>
    <x v="856"/>
    <x v="0"/>
    <x v="1"/>
    <x v="841"/>
    <n v="853.92999999999984"/>
    <n v="5"/>
    <n v="0.3"/>
    <n v="-24.397999999999911"/>
  </r>
  <r>
    <n v="8962"/>
    <x v="4468"/>
    <x v="3"/>
    <x v="920"/>
    <d v="2014-12-01T00:00:00"/>
    <s v="Standard Class"/>
    <x v="197"/>
    <s v="Rose O'Brian"/>
    <x v="0"/>
    <s v="United States"/>
    <s v="Houston"/>
    <x v="5"/>
    <n v="77070"/>
    <x v="2"/>
    <x v="1663"/>
    <x v="1"/>
    <x v="6"/>
    <x v="1642"/>
    <n v="18.687999999999999"/>
    <n v="4"/>
    <n v="0.2"/>
    <n v="3.7375999999999996"/>
  </r>
  <r>
    <n v="8963"/>
    <x v="4469"/>
    <x v="0"/>
    <x v="732"/>
    <d v="2013-11-08T00:00:00"/>
    <s v="First Class"/>
    <x v="752"/>
    <s v="Liz Willingham"/>
    <x v="0"/>
    <s v="United States"/>
    <s v="Virginia Beach"/>
    <x v="17"/>
    <n v="23464"/>
    <x v="0"/>
    <x v="1369"/>
    <x v="0"/>
    <x v="5"/>
    <x v="1345"/>
    <n v="273.95999999999998"/>
    <n v="2"/>
    <n v="0"/>
    <n v="71.229600000000005"/>
  </r>
  <r>
    <n v="8964"/>
    <x v="4469"/>
    <x v="0"/>
    <x v="732"/>
    <d v="2013-11-08T00:00:00"/>
    <s v="First Class"/>
    <x v="752"/>
    <s v="Liz Willingham"/>
    <x v="0"/>
    <s v="United States"/>
    <s v="Virginia Beach"/>
    <x v="17"/>
    <n v="23464"/>
    <x v="0"/>
    <x v="632"/>
    <x v="2"/>
    <x v="11"/>
    <x v="626"/>
    <n v="89.97"/>
    <n v="3"/>
    <n v="0"/>
    <n v="18.893699999999995"/>
  </r>
  <r>
    <n v="8965"/>
    <x v="4469"/>
    <x v="0"/>
    <x v="732"/>
    <d v="2013-11-08T00:00:00"/>
    <s v="First Class"/>
    <x v="752"/>
    <s v="Liz Willingham"/>
    <x v="0"/>
    <s v="United States"/>
    <s v="Virginia Beach"/>
    <x v="17"/>
    <n v="23464"/>
    <x v="0"/>
    <x v="1814"/>
    <x v="0"/>
    <x v="5"/>
    <x v="1795"/>
    <n v="756.80000000000007"/>
    <n v="5"/>
    <n v="0"/>
    <n v="75.679999999999978"/>
  </r>
  <r>
    <n v="8966"/>
    <x v="4470"/>
    <x v="3"/>
    <x v="44"/>
    <d v="2014-11-13T00:00:00"/>
    <s v="Standard Class"/>
    <x v="666"/>
    <s v="Christopher Conant"/>
    <x v="0"/>
    <s v="United States"/>
    <s v="Houston"/>
    <x v="5"/>
    <n v="77070"/>
    <x v="2"/>
    <x v="744"/>
    <x v="1"/>
    <x v="8"/>
    <x v="735"/>
    <n v="1.2479999999999998"/>
    <n v="2"/>
    <n v="0.8"/>
    <n v="-1.934400000000001"/>
  </r>
  <r>
    <n v="8967"/>
    <x v="4471"/>
    <x v="0"/>
    <x v="54"/>
    <d v="2013-11-08T00:00:00"/>
    <s v="Standard Class"/>
    <x v="655"/>
    <s v="Julie Prescott"/>
    <x v="2"/>
    <s v="United States"/>
    <s v="Philadelphia"/>
    <x v="9"/>
    <n v="19120"/>
    <x v="3"/>
    <x v="293"/>
    <x v="2"/>
    <x v="11"/>
    <x v="290"/>
    <n v="72"/>
    <n v="1"/>
    <n v="0.2"/>
    <n v="14.399999999999999"/>
  </r>
  <r>
    <n v="8968"/>
    <x v="4471"/>
    <x v="0"/>
    <x v="54"/>
    <d v="2013-11-08T00:00:00"/>
    <s v="Standard Class"/>
    <x v="655"/>
    <s v="Julie Prescott"/>
    <x v="2"/>
    <s v="United States"/>
    <s v="Philadelphia"/>
    <x v="9"/>
    <n v="19120"/>
    <x v="3"/>
    <x v="370"/>
    <x v="0"/>
    <x v="1"/>
    <x v="366"/>
    <n v="470.15499999999997"/>
    <n v="7"/>
    <n v="0.3"/>
    <n v="-13.432999999999993"/>
  </r>
  <r>
    <n v="8969"/>
    <x v="4472"/>
    <x v="2"/>
    <x v="125"/>
    <d v="2012-01-01T00:00:00"/>
    <s v="First Class"/>
    <x v="732"/>
    <s v="Dorothy Dickinson"/>
    <x v="0"/>
    <s v="United States"/>
    <s v="Memphis"/>
    <x v="18"/>
    <n v="38109"/>
    <x v="0"/>
    <x v="1166"/>
    <x v="1"/>
    <x v="4"/>
    <x v="1144"/>
    <n v="39.128"/>
    <n v="1"/>
    <n v="0.2"/>
    <n v="-8.803799999999999"/>
  </r>
  <r>
    <n v="8970"/>
    <x v="4473"/>
    <x v="3"/>
    <x v="574"/>
    <d v="2014-12-08T00:00:00"/>
    <s v="Standard Class"/>
    <x v="20"/>
    <s v="Erin Smith"/>
    <x v="1"/>
    <s v="United States"/>
    <s v="Lakewood"/>
    <x v="24"/>
    <n v="44107"/>
    <x v="3"/>
    <x v="448"/>
    <x v="1"/>
    <x v="6"/>
    <x v="443"/>
    <n v="19.728000000000002"/>
    <n v="9"/>
    <n v="0.2"/>
    <n v="1.7262000000000022"/>
  </r>
  <r>
    <n v="8971"/>
    <x v="4473"/>
    <x v="3"/>
    <x v="574"/>
    <d v="2014-12-08T00:00:00"/>
    <s v="Standard Class"/>
    <x v="20"/>
    <s v="Erin Smith"/>
    <x v="1"/>
    <s v="United States"/>
    <s v="Lakewood"/>
    <x v="24"/>
    <n v="44107"/>
    <x v="3"/>
    <x v="722"/>
    <x v="2"/>
    <x v="7"/>
    <x v="1395"/>
    <n v="151.18799999999999"/>
    <n v="2"/>
    <n v="0.4"/>
    <n v="-25.198000000000008"/>
  </r>
  <r>
    <n v="8972"/>
    <x v="4474"/>
    <x v="3"/>
    <x v="668"/>
    <d v="2014-03-29T00:00:00"/>
    <s v="Standard Class"/>
    <x v="597"/>
    <s v="Mark Van Huff"/>
    <x v="0"/>
    <s v="United States"/>
    <s v="New York City"/>
    <x v="15"/>
    <n v="10011"/>
    <x v="3"/>
    <x v="662"/>
    <x v="0"/>
    <x v="1"/>
    <x v="656"/>
    <n v="271.76400000000001"/>
    <n v="2"/>
    <n v="0.1"/>
    <n v="60.391999999999967"/>
  </r>
  <r>
    <n v="8973"/>
    <x v="4475"/>
    <x v="2"/>
    <x v="84"/>
    <d v="2011-11-21T00:00:00"/>
    <s v="First Class"/>
    <x v="76"/>
    <s v="Ruben Dartt"/>
    <x v="0"/>
    <s v="United States"/>
    <s v="Philadelphia"/>
    <x v="9"/>
    <n v="19120"/>
    <x v="3"/>
    <x v="1089"/>
    <x v="2"/>
    <x v="11"/>
    <x v="1070"/>
    <n v="47.496000000000002"/>
    <n v="1"/>
    <n v="0.2"/>
    <n v="-1.187400000000002"/>
  </r>
  <r>
    <n v="8974"/>
    <x v="4476"/>
    <x v="3"/>
    <x v="1016"/>
    <d v="2014-04-28T00:00:00"/>
    <s v="Second Class"/>
    <x v="210"/>
    <s v="Rob Lucas"/>
    <x v="0"/>
    <s v="United States"/>
    <s v="Los Angeles"/>
    <x v="1"/>
    <n v="90008"/>
    <x v="1"/>
    <x v="266"/>
    <x v="0"/>
    <x v="0"/>
    <x v="263"/>
    <n v="344.98099999999994"/>
    <n v="7"/>
    <n v="0.15"/>
    <n v="28.410200000000017"/>
  </r>
  <r>
    <n v="8975"/>
    <x v="4477"/>
    <x v="3"/>
    <x v="51"/>
    <d v="2014-11-27T00:00:00"/>
    <s v="First Class"/>
    <x v="687"/>
    <s v="Jennifer Patt"/>
    <x v="1"/>
    <s v="United States"/>
    <s v="Dallas"/>
    <x v="5"/>
    <n v="75220"/>
    <x v="2"/>
    <x v="1231"/>
    <x v="1"/>
    <x v="10"/>
    <x v="1261"/>
    <n v="36.288000000000011"/>
    <n v="7"/>
    <n v="0.2"/>
    <n v="12.700800000000001"/>
  </r>
  <r>
    <n v="8976"/>
    <x v="4477"/>
    <x v="3"/>
    <x v="51"/>
    <d v="2014-11-27T00:00:00"/>
    <s v="First Class"/>
    <x v="687"/>
    <s v="Jennifer Patt"/>
    <x v="1"/>
    <s v="United States"/>
    <s v="Dallas"/>
    <x v="5"/>
    <n v="75220"/>
    <x v="2"/>
    <x v="1438"/>
    <x v="1"/>
    <x v="10"/>
    <x v="1417"/>
    <n v="78.304000000000002"/>
    <n v="2"/>
    <n v="0.2"/>
    <n v="29.363999999999997"/>
  </r>
  <r>
    <n v="8977"/>
    <x v="4477"/>
    <x v="3"/>
    <x v="51"/>
    <d v="2014-11-27T00:00:00"/>
    <s v="First Class"/>
    <x v="687"/>
    <s v="Jennifer Patt"/>
    <x v="1"/>
    <s v="United States"/>
    <s v="Dallas"/>
    <x v="5"/>
    <n v="75220"/>
    <x v="2"/>
    <x v="962"/>
    <x v="0"/>
    <x v="3"/>
    <x v="946"/>
    <n v="127.785"/>
    <n v="1"/>
    <n v="0.3"/>
    <n v="-31.033499999999989"/>
  </r>
  <r>
    <n v="8978"/>
    <x v="4477"/>
    <x v="3"/>
    <x v="51"/>
    <d v="2014-11-27T00:00:00"/>
    <s v="First Class"/>
    <x v="687"/>
    <s v="Jennifer Patt"/>
    <x v="1"/>
    <s v="United States"/>
    <s v="Dallas"/>
    <x v="5"/>
    <n v="75220"/>
    <x v="2"/>
    <x v="785"/>
    <x v="1"/>
    <x v="8"/>
    <x v="776"/>
    <n v="6.1039999999999983"/>
    <n v="2"/>
    <n v="0.8"/>
    <n v="-9.1560000000000006"/>
  </r>
  <r>
    <n v="8979"/>
    <x v="4478"/>
    <x v="2"/>
    <x v="935"/>
    <d v="2011-11-05T00:00:00"/>
    <s v="Second Class"/>
    <x v="664"/>
    <s v="Denise Monton"/>
    <x v="1"/>
    <s v="United States"/>
    <s v="Orange"/>
    <x v="30"/>
    <n v="7050"/>
    <x v="3"/>
    <x v="614"/>
    <x v="1"/>
    <x v="8"/>
    <x v="609"/>
    <n v="5.76"/>
    <n v="2"/>
    <n v="0"/>
    <n v="2.8224"/>
  </r>
  <r>
    <n v="8980"/>
    <x v="4479"/>
    <x v="1"/>
    <x v="324"/>
    <d v="2012-10-24T00:00:00"/>
    <s v="Second Class"/>
    <x v="750"/>
    <s v="Cari Schnelling"/>
    <x v="0"/>
    <s v="United States"/>
    <s v="Dallas"/>
    <x v="5"/>
    <n v="75220"/>
    <x v="2"/>
    <x v="480"/>
    <x v="1"/>
    <x v="8"/>
    <x v="476"/>
    <n v="1.7199999999999995"/>
    <n v="1"/>
    <n v="0.8"/>
    <n v="-2.8380000000000001"/>
  </r>
  <r>
    <n v="8981"/>
    <x v="4480"/>
    <x v="2"/>
    <x v="644"/>
    <d v="2011-02-11T00:00:00"/>
    <s v="Second Class"/>
    <x v="111"/>
    <s v="Delfina Latchford"/>
    <x v="0"/>
    <s v="United States"/>
    <s v="Romeoville"/>
    <x v="10"/>
    <n v="60441"/>
    <x v="2"/>
    <x v="1403"/>
    <x v="1"/>
    <x v="8"/>
    <x v="1381"/>
    <n v="8.9519999999999982"/>
    <n v="2"/>
    <n v="0.8"/>
    <n v="-14.770800000000001"/>
  </r>
  <r>
    <n v="8982"/>
    <x v="4481"/>
    <x v="0"/>
    <x v="1193"/>
    <d v="2013-03-13T00:00:00"/>
    <s v="Standard Class"/>
    <x v="48"/>
    <s v="Lena Cacioppo"/>
    <x v="0"/>
    <s v="United States"/>
    <s v="Chicago"/>
    <x v="10"/>
    <n v="60623"/>
    <x v="2"/>
    <x v="1034"/>
    <x v="1"/>
    <x v="9"/>
    <x v="1016"/>
    <n v="2.3339999999999996"/>
    <n v="3"/>
    <n v="0.8"/>
    <n v="-6.3018000000000001"/>
  </r>
  <r>
    <n v="8983"/>
    <x v="4481"/>
    <x v="0"/>
    <x v="1193"/>
    <d v="2013-03-13T00:00:00"/>
    <s v="Standard Class"/>
    <x v="48"/>
    <s v="Lena Cacioppo"/>
    <x v="0"/>
    <s v="United States"/>
    <s v="Chicago"/>
    <x v="10"/>
    <n v="60623"/>
    <x v="2"/>
    <x v="870"/>
    <x v="1"/>
    <x v="8"/>
    <x v="855"/>
    <n v="1.7279999999999998"/>
    <n v="4"/>
    <n v="0.8"/>
    <n v="-2.764800000000001"/>
  </r>
  <r>
    <n v="8984"/>
    <x v="4481"/>
    <x v="0"/>
    <x v="1193"/>
    <d v="2013-03-13T00:00:00"/>
    <s v="Standard Class"/>
    <x v="48"/>
    <s v="Lena Cacioppo"/>
    <x v="0"/>
    <s v="United States"/>
    <s v="Chicago"/>
    <x v="10"/>
    <n v="60623"/>
    <x v="2"/>
    <x v="124"/>
    <x v="0"/>
    <x v="5"/>
    <x v="125"/>
    <n v="159.04"/>
    <n v="5"/>
    <n v="0.6"/>
    <n v="-194.82400000000001"/>
  </r>
  <r>
    <n v="8985"/>
    <x v="4481"/>
    <x v="0"/>
    <x v="1193"/>
    <d v="2013-03-13T00:00:00"/>
    <s v="Standard Class"/>
    <x v="48"/>
    <s v="Lena Cacioppo"/>
    <x v="0"/>
    <s v="United States"/>
    <s v="Chicago"/>
    <x v="10"/>
    <n v="60623"/>
    <x v="2"/>
    <x v="1342"/>
    <x v="0"/>
    <x v="3"/>
    <x v="1318"/>
    <n v="145.97999999999999"/>
    <n v="2"/>
    <n v="0.5"/>
    <n v="-99.266399999999976"/>
  </r>
  <r>
    <n v="8986"/>
    <x v="4482"/>
    <x v="1"/>
    <x v="155"/>
    <d v="2012-12-07T00:00:00"/>
    <s v="Standard Class"/>
    <x v="161"/>
    <s v="Jack Garza"/>
    <x v="0"/>
    <s v="United States"/>
    <s v="Jacksonville"/>
    <x v="3"/>
    <n v="28540"/>
    <x v="0"/>
    <x v="596"/>
    <x v="0"/>
    <x v="5"/>
    <x v="591"/>
    <n v="77.951999999999998"/>
    <n v="3"/>
    <n v="0.2"/>
    <n v="12.667199999999994"/>
  </r>
  <r>
    <n v="8987"/>
    <x v="4482"/>
    <x v="1"/>
    <x v="155"/>
    <d v="2012-12-07T00:00:00"/>
    <s v="Standard Class"/>
    <x v="161"/>
    <s v="Jack Garza"/>
    <x v="0"/>
    <s v="United States"/>
    <s v="Jacksonville"/>
    <x v="3"/>
    <n v="28540"/>
    <x v="0"/>
    <x v="1242"/>
    <x v="1"/>
    <x v="8"/>
    <x v="1216"/>
    <n v="95.970000000000013"/>
    <n v="5"/>
    <n v="0.7"/>
    <n v="-73.57699999999997"/>
  </r>
  <r>
    <n v="8988"/>
    <x v="4482"/>
    <x v="1"/>
    <x v="155"/>
    <d v="2012-12-07T00:00:00"/>
    <s v="Standard Class"/>
    <x v="161"/>
    <s v="Jack Garza"/>
    <x v="0"/>
    <s v="United States"/>
    <s v="Jacksonville"/>
    <x v="3"/>
    <n v="28540"/>
    <x v="0"/>
    <x v="194"/>
    <x v="2"/>
    <x v="7"/>
    <x v="193"/>
    <n v="105.584"/>
    <n v="2"/>
    <n v="0.2"/>
    <n v="9.2386000000000053"/>
  </r>
  <r>
    <n v="8989"/>
    <x v="4482"/>
    <x v="1"/>
    <x v="155"/>
    <d v="2012-12-07T00:00:00"/>
    <s v="Standard Class"/>
    <x v="161"/>
    <s v="Jack Garza"/>
    <x v="0"/>
    <s v="United States"/>
    <s v="Jacksonville"/>
    <x v="3"/>
    <n v="28540"/>
    <x v="0"/>
    <x v="512"/>
    <x v="1"/>
    <x v="6"/>
    <x v="507"/>
    <n v="9.3439999999999994"/>
    <n v="2"/>
    <n v="0.2"/>
    <n v="1.1679999999999997"/>
  </r>
  <r>
    <n v="8990"/>
    <x v="4483"/>
    <x v="1"/>
    <x v="100"/>
    <d v="2012-12-30T00:00:00"/>
    <s v="Standard Class"/>
    <x v="447"/>
    <s v="Harry Marie"/>
    <x v="1"/>
    <s v="United States"/>
    <s v="Springfield"/>
    <x v="25"/>
    <n v="65807"/>
    <x v="2"/>
    <x v="1573"/>
    <x v="0"/>
    <x v="5"/>
    <x v="1555"/>
    <n v="9.68"/>
    <n v="2"/>
    <n v="0"/>
    <n v="3.7751999999999999"/>
  </r>
  <r>
    <n v="8991"/>
    <x v="4483"/>
    <x v="1"/>
    <x v="100"/>
    <d v="2012-12-30T00:00:00"/>
    <s v="Standard Class"/>
    <x v="447"/>
    <s v="Harry Marie"/>
    <x v="1"/>
    <s v="United States"/>
    <s v="Springfield"/>
    <x v="25"/>
    <n v="65807"/>
    <x v="2"/>
    <x v="1293"/>
    <x v="2"/>
    <x v="16"/>
    <x v="1270"/>
    <n v="4899.93"/>
    <n v="7"/>
    <n v="0"/>
    <n v="2302.9670999999998"/>
  </r>
  <r>
    <n v="8992"/>
    <x v="4484"/>
    <x v="3"/>
    <x v="172"/>
    <d v="2014-10-07T00:00:00"/>
    <s v="Standard Class"/>
    <x v="184"/>
    <s v="Tanja Norvell"/>
    <x v="2"/>
    <s v="United States"/>
    <s v="San Francisco"/>
    <x v="1"/>
    <n v="94110"/>
    <x v="1"/>
    <x v="341"/>
    <x v="2"/>
    <x v="11"/>
    <x v="337"/>
    <n v="104.75"/>
    <n v="5"/>
    <n v="0"/>
    <n v="21.997499999999999"/>
  </r>
  <r>
    <n v="8993"/>
    <x v="4485"/>
    <x v="3"/>
    <x v="524"/>
    <d v="2014-10-22T00:00:00"/>
    <s v="Standard Class"/>
    <x v="778"/>
    <s v="Victoria Pisteka"/>
    <x v="1"/>
    <s v="United States"/>
    <s v="Columbia"/>
    <x v="18"/>
    <n v="38401"/>
    <x v="0"/>
    <x v="103"/>
    <x v="2"/>
    <x v="11"/>
    <x v="103"/>
    <n v="18.528000000000002"/>
    <n v="2"/>
    <n v="0.2"/>
    <n v="4.4004000000000003"/>
  </r>
  <r>
    <n v="8994"/>
    <x v="4485"/>
    <x v="3"/>
    <x v="524"/>
    <d v="2014-10-22T00:00:00"/>
    <s v="Standard Class"/>
    <x v="778"/>
    <s v="Victoria Pisteka"/>
    <x v="1"/>
    <s v="United States"/>
    <s v="Columbia"/>
    <x v="18"/>
    <n v="38401"/>
    <x v="0"/>
    <x v="1299"/>
    <x v="0"/>
    <x v="3"/>
    <x v="1275"/>
    <n v="1875.258"/>
    <n v="7"/>
    <n v="0.4"/>
    <n v="-968.88329999999996"/>
  </r>
  <r>
    <n v="8995"/>
    <x v="4486"/>
    <x v="2"/>
    <x v="860"/>
    <d v="2011-08-17T00:00:00"/>
    <s v="First Class"/>
    <x v="394"/>
    <s v="Christine Sundaresam"/>
    <x v="0"/>
    <s v="United States"/>
    <s v="Hollywood"/>
    <x v="2"/>
    <n v="33021"/>
    <x v="0"/>
    <x v="1841"/>
    <x v="1"/>
    <x v="10"/>
    <x v="1820"/>
    <n v="91.360000000000014"/>
    <n v="5"/>
    <n v="0.2"/>
    <n v="29.691999999999993"/>
  </r>
  <r>
    <n v="8996"/>
    <x v="4486"/>
    <x v="2"/>
    <x v="860"/>
    <d v="2011-08-17T00:00:00"/>
    <s v="First Class"/>
    <x v="394"/>
    <s v="Christine Sundaresam"/>
    <x v="0"/>
    <s v="United States"/>
    <s v="Hollywood"/>
    <x v="2"/>
    <n v="33021"/>
    <x v="0"/>
    <x v="513"/>
    <x v="1"/>
    <x v="9"/>
    <x v="508"/>
    <n v="152.24"/>
    <n v="5"/>
    <n v="0.2"/>
    <n v="17.126999999999988"/>
  </r>
  <r>
    <n v="8997"/>
    <x v="4487"/>
    <x v="3"/>
    <x v="343"/>
    <d v="2014-11-14T00:00:00"/>
    <s v="First Class"/>
    <x v="310"/>
    <s v="Patrick Gardner"/>
    <x v="0"/>
    <s v="United States"/>
    <s v="Dallas"/>
    <x v="5"/>
    <n v="75081"/>
    <x v="2"/>
    <x v="722"/>
    <x v="2"/>
    <x v="7"/>
    <x v="714"/>
    <n v="35.183999999999997"/>
    <n v="2"/>
    <n v="0.2"/>
    <n v="12.314399999999999"/>
  </r>
  <r>
    <n v="8998"/>
    <x v="4488"/>
    <x v="3"/>
    <x v="177"/>
    <d v="2014-03-21T00:00:00"/>
    <s v="Same Day"/>
    <x v="668"/>
    <s v="Harry Greene"/>
    <x v="0"/>
    <s v="United States"/>
    <s v="Houston"/>
    <x v="5"/>
    <n v="77041"/>
    <x v="2"/>
    <x v="258"/>
    <x v="1"/>
    <x v="10"/>
    <x v="33"/>
    <n v="56.704000000000001"/>
    <n v="2"/>
    <n v="0.2"/>
    <n v="19.137599999999992"/>
  </r>
  <r>
    <n v="8999"/>
    <x v="4488"/>
    <x v="3"/>
    <x v="177"/>
    <d v="2014-03-21T00:00:00"/>
    <s v="Same Day"/>
    <x v="668"/>
    <s v="Harry Greene"/>
    <x v="0"/>
    <s v="United States"/>
    <s v="Houston"/>
    <x v="5"/>
    <n v="77041"/>
    <x v="2"/>
    <x v="126"/>
    <x v="1"/>
    <x v="10"/>
    <x v="127"/>
    <n v="274.06400000000002"/>
    <n v="7"/>
    <n v="0.2"/>
    <n v="102.77399999999999"/>
  </r>
  <r>
    <n v="9000"/>
    <x v="4489"/>
    <x v="3"/>
    <x v="726"/>
    <d v="2014-05-18T00:00:00"/>
    <s v="Standard Class"/>
    <x v="414"/>
    <s v="Mick Hernandez"/>
    <x v="2"/>
    <s v="United States"/>
    <s v="Philadelphia"/>
    <x v="9"/>
    <n v="19140"/>
    <x v="3"/>
    <x v="541"/>
    <x v="0"/>
    <x v="1"/>
    <x v="536"/>
    <n v="458.42999999999995"/>
    <n v="5"/>
    <n v="0.3"/>
    <n v="-124.431"/>
  </r>
  <r>
    <n v="9001"/>
    <x v="4490"/>
    <x v="2"/>
    <x v="169"/>
    <d v="2011-06-22T00:00:00"/>
    <s v="Same Day"/>
    <x v="509"/>
    <s v="Toby Braunhardt"/>
    <x v="0"/>
    <s v="United States"/>
    <s v="Phoenix"/>
    <x v="16"/>
    <n v="85023"/>
    <x v="1"/>
    <x v="1316"/>
    <x v="1"/>
    <x v="8"/>
    <x v="1293"/>
    <n v="8.2260000000000009"/>
    <n v="3"/>
    <n v="0.7"/>
    <n v="-6.0323999999999991"/>
  </r>
  <r>
    <n v="9002"/>
    <x v="4491"/>
    <x v="2"/>
    <x v="266"/>
    <d v="2011-12-09T00:00:00"/>
    <s v="Standard Class"/>
    <x v="605"/>
    <s v="Elizabeth Moffitt"/>
    <x v="1"/>
    <s v="United States"/>
    <s v="Sandy Springs"/>
    <x v="32"/>
    <n v="30328"/>
    <x v="0"/>
    <x v="1628"/>
    <x v="2"/>
    <x v="11"/>
    <x v="1609"/>
    <n v="5.95"/>
    <n v="1"/>
    <n v="0"/>
    <n v="0.83300000000000018"/>
  </r>
  <r>
    <n v="9003"/>
    <x v="4491"/>
    <x v="2"/>
    <x v="266"/>
    <d v="2011-12-09T00:00:00"/>
    <s v="Standard Class"/>
    <x v="605"/>
    <s v="Elizabeth Moffitt"/>
    <x v="1"/>
    <s v="United States"/>
    <s v="Sandy Springs"/>
    <x v="32"/>
    <n v="30328"/>
    <x v="0"/>
    <x v="727"/>
    <x v="1"/>
    <x v="10"/>
    <x v="719"/>
    <n v="15.24"/>
    <n v="3"/>
    <n v="0"/>
    <n v="7.1627999999999998"/>
  </r>
  <r>
    <n v="9004"/>
    <x v="4492"/>
    <x v="1"/>
    <x v="57"/>
    <d v="2012-04-06T00:00:00"/>
    <s v="Same Day"/>
    <x v="226"/>
    <s v="Jennifer Ferguson"/>
    <x v="0"/>
    <s v="United States"/>
    <s v="Spokane"/>
    <x v="4"/>
    <n v="99207"/>
    <x v="1"/>
    <x v="97"/>
    <x v="2"/>
    <x v="11"/>
    <x v="97"/>
    <n v="239.94"/>
    <n v="6"/>
    <n v="0"/>
    <n v="26.393399999999986"/>
  </r>
  <r>
    <n v="9005"/>
    <x v="4492"/>
    <x v="1"/>
    <x v="57"/>
    <d v="2012-04-06T00:00:00"/>
    <s v="Same Day"/>
    <x v="226"/>
    <s v="Jennifer Ferguson"/>
    <x v="0"/>
    <s v="United States"/>
    <s v="Spokane"/>
    <x v="4"/>
    <n v="99207"/>
    <x v="1"/>
    <x v="1701"/>
    <x v="1"/>
    <x v="6"/>
    <x v="1681"/>
    <n v="23.84"/>
    <n v="8"/>
    <n v="0"/>
    <n v="6.4368000000000016"/>
  </r>
  <r>
    <n v="9006"/>
    <x v="4493"/>
    <x v="3"/>
    <x v="551"/>
    <d v="2014-11-19T00:00:00"/>
    <s v="Same Day"/>
    <x v="240"/>
    <s v="Nona Balk"/>
    <x v="1"/>
    <s v="United States"/>
    <s v="Milwaukee"/>
    <x v="6"/>
    <n v="53209"/>
    <x v="2"/>
    <x v="421"/>
    <x v="1"/>
    <x v="4"/>
    <x v="416"/>
    <n v="92.52"/>
    <n v="6"/>
    <n v="0"/>
    <n v="24.980400000000007"/>
  </r>
  <r>
    <n v="9007"/>
    <x v="4493"/>
    <x v="3"/>
    <x v="551"/>
    <d v="2014-11-19T00:00:00"/>
    <s v="Same Day"/>
    <x v="240"/>
    <s v="Nona Balk"/>
    <x v="1"/>
    <s v="United States"/>
    <s v="Milwaukee"/>
    <x v="6"/>
    <n v="53209"/>
    <x v="2"/>
    <x v="117"/>
    <x v="1"/>
    <x v="4"/>
    <x v="117"/>
    <n v="37.76"/>
    <n v="1"/>
    <n v="0"/>
    <n v="10.572800000000001"/>
  </r>
  <r>
    <n v="9008"/>
    <x v="4493"/>
    <x v="3"/>
    <x v="551"/>
    <d v="2014-11-19T00:00:00"/>
    <s v="Same Day"/>
    <x v="240"/>
    <s v="Nona Balk"/>
    <x v="1"/>
    <s v="United States"/>
    <s v="Milwaukee"/>
    <x v="6"/>
    <n v="53209"/>
    <x v="2"/>
    <x v="1647"/>
    <x v="1"/>
    <x v="2"/>
    <x v="1627"/>
    <n v="7.38"/>
    <n v="2"/>
    <n v="0"/>
    <n v="3.4685999999999999"/>
  </r>
  <r>
    <n v="9009"/>
    <x v="4493"/>
    <x v="3"/>
    <x v="551"/>
    <d v="2014-11-19T00:00:00"/>
    <s v="Same Day"/>
    <x v="240"/>
    <s v="Nona Balk"/>
    <x v="1"/>
    <s v="United States"/>
    <s v="Milwaukee"/>
    <x v="6"/>
    <n v="53209"/>
    <x v="2"/>
    <x v="396"/>
    <x v="0"/>
    <x v="5"/>
    <x v="392"/>
    <n v="5.82"/>
    <n v="2"/>
    <n v="0"/>
    <n v="2.7353999999999998"/>
  </r>
  <r>
    <n v="9010"/>
    <x v="4494"/>
    <x v="3"/>
    <x v="1210"/>
    <d v="2014-07-19T00:00:00"/>
    <s v="Standard Class"/>
    <x v="750"/>
    <s v="Cari Schnelling"/>
    <x v="0"/>
    <s v="United States"/>
    <s v="Fairfield"/>
    <x v="24"/>
    <n v="45014"/>
    <x v="3"/>
    <x v="1446"/>
    <x v="1"/>
    <x v="10"/>
    <x v="1424"/>
    <n v="3.8159999999999998"/>
    <n v="1"/>
    <n v="0.2"/>
    <n v="1.1924999999999997"/>
  </r>
  <r>
    <n v="9011"/>
    <x v="4495"/>
    <x v="3"/>
    <x v="240"/>
    <d v="2014-05-24T00:00:00"/>
    <s v="Standard Class"/>
    <x v="540"/>
    <s v="Neil Ducich"/>
    <x v="1"/>
    <s v="United States"/>
    <s v="Huntsville"/>
    <x v="19"/>
    <n v="35810"/>
    <x v="0"/>
    <x v="1504"/>
    <x v="1"/>
    <x v="8"/>
    <x v="1482"/>
    <n v="26.16"/>
    <n v="4"/>
    <n v="0"/>
    <n v="12.8184"/>
  </r>
  <r>
    <n v="9012"/>
    <x v="4496"/>
    <x v="1"/>
    <x v="139"/>
    <d v="2012-12-21T00:00:00"/>
    <s v="First Class"/>
    <x v="525"/>
    <s v="Emily Ducich"/>
    <x v="2"/>
    <s v="United States"/>
    <s v="Houston"/>
    <x v="5"/>
    <n v="77036"/>
    <x v="2"/>
    <x v="725"/>
    <x v="2"/>
    <x v="11"/>
    <x v="717"/>
    <n v="100.80000000000001"/>
    <n v="2"/>
    <n v="0.2"/>
    <n v="21.42"/>
  </r>
  <r>
    <n v="9013"/>
    <x v="4497"/>
    <x v="0"/>
    <x v="823"/>
    <d v="2013-02-22T00:00:00"/>
    <s v="First Class"/>
    <x v="105"/>
    <s v="Erin Ashbrook"/>
    <x v="1"/>
    <s v="United States"/>
    <s v="New York City"/>
    <x v="15"/>
    <n v="10011"/>
    <x v="3"/>
    <x v="275"/>
    <x v="0"/>
    <x v="5"/>
    <x v="272"/>
    <n v="135.79999999999998"/>
    <n v="7"/>
    <n v="0"/>
    <n v="66.541999999999987"/>
  </r>
  <r>
    <n v="9014"/>
    <x v="4498"/>
    <x v="3"/>
    <x v="257"/>
    <d v="2014-03-23T00:00:00"/>
    <s v="Standard Class"/>
    <x v="771"/>
    <s v="Barry Pond"/>
    <x v="1"/>
    <s v="United States"/>
    <s v="Los Angeles"/>
    <x v="1"/>
    <n v="90008"/>
    <x v="1"/>
    <x v="1622"/>
    <x v="1"/>
    <x v="6"/>
    <x v="1041"/>
    <n v="13.899999999999999"/>
    <n v="5"/>
    <n v="0"/>
    <n v="3.7529999999999997"/>
  </r>
  <r>
    <n v="9015"/>
    <x v="4498"/>
    <x v="3"/>
    <x v="257"/>
    <d v="2014-03-23T00:00:00"/>
    <s v="Standard Class"/>
    <x v="771"/>
    <s v="Barry Pond"/>
    <x v="1"/>
    <s v="United States"/>
    <s v="Los Angeles"/>
    <x v="1"/>
    <n v="90008"/>
    <x v="1"/>
    <x v="776"/>
    <x v="1"/>
    <x v="12"/>
    <x v="767"/>
    <n v="19.399999999999999"/>
    <n v="5"/>
    <n v="0"/>
    <n v="9.3120000000000012"/>
  </r>
  <r>
    <n v="9016"/>
    <x v="4499"/>
    <x v="0"/>
    <x v="907"/>
    <d v="2013-12-24T00:00:00"/>
    <s v="Standard Class"/>
    <x v="374"/>
    <s v="Noel Staavos"/>
    <x v="1"/>
    <s v="United States"/>
    <s v="Carlsbad"/>
    <x v="27"/>
    <n v="88220"/>
    <x v="1"/>
    <x v="674"/>
    <x v="1"/>
    <x v="8"/>
    <x v="668"/>
    <n v="13.488"/>
    <n v="2"/>
    <n v="0.2"/>
    <n v="4.3835999999999995"/>
  </r>
  <r>
    <n v="9017"/>
    <x v="4499"/>
    <x v="0"/>
    <x v="907"/>
    <d v="2013-12-24T00:00:00"/>
    <s v="Standard Class"/>
    <x v="374"/>
    <s v="Noel Staavos"/>
    <x v="1"/>
    <s v="United States"/>
    <s v="Carlsbad"/>
    <x v="27"/>
    <n v="88220"/>
    <x v="1"/>
    <x v="1395"/>
    <x v="1"/>
    <x v="8"/>
    <x v="1373"/>
    <n v="11.416"/>
    <n v="1"/>
    <n v="0.2"/>
    <n v="3.8528999999999991"/>
  </r>
  <r>
    <n v="9018"/>
    <x v="4500"/>
    <x v="0"/>
    <x v="253"/>
    <d v="2013-03-29T00:00:00"/>
    <s v="Second Class"/>
    <x v="597"/>
    <s v="Mark Van Huff"/>
    <x v="0"/>
    <s v="United States"/>
    <s v="Pocatello"/>
    <x v="45"/>
    <n v="83201"/>
    <x v="1"/>
    <x v="1017"/>
    <x v="1"/>
    <x v="10"/>
    <x v="999"/>
    <n v="17.64"/>
    <n v="3"/>
    <n v="0"/>
    <n v="8.6435999999999993"/>
  </r>
  <r>
    <n v="9019"/>
    <x v="4500"/>
    <x v="0"/>
    <x v="253"/>
    <d v="2013-03-29T00:00:00"/>
    <s v="Second Class"/>
    <x v="597"/>
    <s v="Mark Van Huff"/>
    <x v="0"/>
    <s v="United States"/>
    <s v="Pocatello"/>
    <x v="45"/>
    <n v="83201"/>
    <x v="1"/>
    <x v="20"/>
    <x v="1"/>
    <x v="8"/>
    <x v="20"/>
    <n v="17.04"/>
    <n v="3"/>
    <n v="0.2"/>
    <n v="5.5379999999999985"/>
  </r>
  <r>
    <n v="9020"/>
    <x v="4501"/>
    <x v="2"/>
    <x v="757"/>
    <d v="2011-12-18T00:00:00"/>
    <s v="Second Class"/>
    <x v="97"/>
    <s v="Laurel Elliston"/>
    <x v="0"/>
    <s v="United States"/>
    <s v="Springfield"/>
    <x v="17"/>
    <n v="22153"/>
    <x v="0"/>
    <x v="959"/>
    <x v="2"/>
    <x v="11"/>
    <x v="943"/>
    <n v="99.98"/>
    <n v="2"/>
    <n v="0"/>
    <n v="7.9983999999999895"/>
  </r>
  <r>
    <n v="9021"/>
    <x v="4501"/>
    <x v="2"/>
    <x v="757"/>
    <d v="2011-12-18T00:00:00"/>
    <s v="Second Class"/>
    <x v="97"/>
    <s v="Laurel Elliston"/>
    <x v="0"/>
    <s v="United States"/>
    <s v="Springfield"/>
    <x v="17"/>
    <n v="22153"/>
    <x v="0"/>
    <x v="875"/>
    <x v="0"/>
    <x v="5"/>
    <x v="860"/>
    <n v="29.46"/>
    <n v="6"/>
    <n v="0"/>
    <n v="9.7217999999999982"/>
  </r>
  <r>
    <n v="9022"/>
    <x v="4502"/>
    <x v="1"/>
    <x v="219"/>
    <d v="2012-11-20T00:00:00"/>
    <s v="Standard Class"/>
    <x v="778"/>
    <s v="Victoria Pisteka"/>
    <x v="1"/>
    <s v="United States"/>
    <s v="Toledo"/>
    <x v="24"/>
    <n v="43615"/>
    <x v="3"/>
    <x v="1160"/>
    <x v="1"/>
    <x v="8"/>
    <x v="1138"/>
    <n v="166.92000000000002"/>
    <n v="13"/>
    <n v="0.7"/>
    <n v="-116.84399999999999"/>
  </r>
  <r>
    <n v="9023"/>
    <x v="4503"/>
    <x v="0"/>
    <x v="250"/>
    <d v="2013-08-24T00:00:00"/>
    <s v="First Class"/>
    <x v="679"/>
    <s v="Tony Chapman"/>
    <x v="2"/>
    <s v="United States"/>
    <s v="Fort Collins"/>
    <x v="22"/>
    <n v="80525"/>
    <x v="1"/>
    <x v="514"/>
    <x v="0"/>
    <x v="5"/>
    <x v="509"/>
    <n v="98.328000000000003"/>
    <n v="3"/>
    <n v="0.2"/>
    <n v="9.832800000000006"/>
  </r>
  <r>
    <n v="9024"/>
    <x v="4504"/>
    <x v="1"/>
    <x v="685"/>
    <d v="2012-07-02T00:00:00"/>
    <s v="First Class"/>
    <x v="495"/>
    <s v="Sheri Gordon"/>
    <x v="0"/>
    <s v="United States"/>
    <s v="New York City"/>
    <x v="15"/>
    <n v="10024"/>
    <x v="3"/>
    <x v="541"/>
    <x v="0"/>
    <x v="1"/>
    <x v="536"/>
    <n v="117.88199999999999"/>
    <n v="1"/>
    <n v="0.1"/>
    <n v="1.3097999999999956"/>
  </r>
  <r>
    <n v="9025"/>
    <x v="4505"/>
    <x v="0"/>
    <x v="190"/>
    <d v="2013-07-03T00:00:00"/>
    <s v="Standard Class"/>
    <x v="778"/>
    <s v="Victoria Pisteka"/>
    <x v="1"/>
    <s v="United States"/>
    <s v="New York City"/>
    <x v="15"/>
    <n v="10035"/>
    <x v="3"/>
    <x v="1695"/>
    <x v="2"/>
    <x v="11"/>
    <x v="1674"/>
    <n v="20.97"/>
    <n v="3"/>
    <n v="0"/>
    <n v="9.017100000000001"/>
  </r>
  <r>
    <n v="9026"/>
    <x v="4505"/>
    <x v="0"/>
    <x v="190"/>
    <d v="2013-07-03T00:00:00"/>
    <s v="Standard Class"/>
    <x v="778"/>
    <s v="Victoria Pisteka"/>
    <x v="1"/>
    <s v="United States"/>
    <s v="New York City"/>
    <x v="15"/>
    <n v="10035"/>
    <x v="3"/>
    <x v="1481"/>
    <x v="2"/>
    <x v="11"/>
    <x v="1459"/>
    <n v="139.96"/>
    <n v="4"/>
    <n v="0"/>
    <n v="9.7972000000000037"/>
  </r>
  <r>
    <n v="9027"/>
    <x v="4505"/>
    <x v="0"/>
    <x v="190"/>
    <d v="2013-07-03T00:00:00"/>
    <s v="Standard Class"/>
    <x v="778"/>
    <s v="Victoria Pisteka"/>
    <x v="1"/>
    <s v="United States"/>
    <s v="New York City"/>
    <x v="15"/>
    <n v="10035"/>
    <x v="3"/>
    <x v="980"/>
    <x v="0"/>
    <x v="5"/>
    <x v="964"/>
    <n v="37.74"/>
    <n v="3"/>
    <n v="0"/>
    <n v="12.831599999999996"/>
  </r>
  <r>
    <n v="9028"/>
    <x v="4506"/>
    <x v="0"/>
    <x v="42"/>
    <d v="2013-09-23T00:00:00"/>
    <s v="Standard Class"/>
    <x v="22"/>
    <s v="Patrick O'Donnell"/>
    <x v="0"/>
    <s v="United States"/>
    <s v="Marlborough"/>
    <x v="31"/>
    <n v="1752"/>
    <x v="3"/>
    <x v="627"/>
    <x v="0"/>
    <x v="5"/>
    <x v="621"/>
    <n v="14.82"/>
    <n v="3"/>
    <n v="0"/>
    <n v="6.224400000000001"/>
  </r>
  <r>
    <n v="9029"/>
    <x v="4506"/>
    <x v="0"/>
    <x v="42"/>
    <d v="2013-09-23T00:00:00"/>
    <s v="Standard Class"/>
    <x v="22"/>
    <s v="Patrick O'Donnell"/>
    <x v="0"/>
    <s v="United States"/>
    <s v="Marlborough"/>
    <x v="31"/>
    <n v="1752"/>
    <x v="3"/>
    <x v="441"/>
    <x v="0"/>
    <x v="5"/>
    <x v="436"/>
    <n v="191.82"/>
    <n v="3"/>
    <n v="0"/>
    <n v="61.382399999999997"/>
  </r>
  <r>
    <n v="9030"/>
    <x v="4507"/>
    <x v="2"/>
    <x v="667"/>
    <d v="2011-07-23T00:00:00"/>
    <s v="Standard Class"/>
    <x v="691"/>
    <s v="Jack Lebron"/>
    <x v="0"/>
    <s v="United States"/>
    <s v="New Rochelle"/>
    <x v="15"/>
    <n v="10801"/>
    <x v="3"/>
    <x v="530"/>
    <x v="1"/>
    <x v="8"/>
    <x v="525"/>
    <n v="13.904"/>
    <n v="2"/>
    <n v="0.2"/>
    <n v="4.5187999999999997"/>
  </r>
  <r>
    <n v="9031"/>
    <x v="4508"/>
    <x v="3"/>
    <x v="853"/>
    <d v="2014-09-02T00:00:00"/>
    <s v="Same Day"/>
    <x v="459"/>
    <s v="Rick Wilson"/>
    <x v="1"/>
    <s v="United States"/>
    <s v="Seattle"/>
    <x v="4"/>
    <n v="98103"/>
    <x v="1"/>
    <x v="1152"/>
    <x v="1"/>
    <x v="9"/>
    <x v="1131"/>
    <n v="314.60000000000002"/>
    <n v="4"/>
    <n v="0"/>
    <n v="103.81799999999998"/>
  </r>
  <r>
    <n v="9032"/>
    <x v="4508"/>
    <x v="3"/>
    <x v="853"/>
    <d v="2014-09-02T00:00:00"/>
    <s v="Same Day"/>
    <x v="459"/>
    <s v="Rick Wilson"/>
    <x v="1"/>
    <s v="United States"/>
    <s v="Seattle"/>
    <x v="4"/>
    <n v="98103"/>
    <x v="1"/>
    <x v="223"/>
    <x v="0"/>
    <x v="3"/>
    <x v="221"/>
    <n v="283.56"/>
    <n v="4"/>
    <n v="0"/>
    <n v="45.36960000000002"/>
  </r>
  <r>
    <n v="9033"/>
    <x v="4509"/>
    <x v="3"/>
    <x v="738"/>
    <d v="2014-06-27T00:00:00"/>
    <s v="Standard Class"/>
    <x v="46"/>
    <s v="Rick Bensley"/>
    <x v="2"/>
    <s v="United States"/>
    <s v="Detroit"/>
    <x v="12"/>
    <n v="48227"/>
    <x v="2"/>
    <x v="1"/>
    <x v="0"/>
    <x v="1"/>
    <x v="1"/>
    <n v="487.96"/>
    <n v="2"/>
    <n v="0"/>
    <n v="146.38799999999998"/>
  </r>
  <r>
    <n v="9034"/>
    <x v="4510"/>
    <x v="2"/>
    <x v="814"/>
    <d v="2011-09-07T00:00:00"/>
    <s v="Standard Class"/>
    <x v="183"/>
    <s v="Sanjit Chand"/>
    <x v="0"/>
    <s v="United States"/>
    <s v="Fayetteville"/>
    <x v="36"/>
    <n v="72701"/>
    <x v="0"/>
    <x v="1176"/>
    <x v="1"/>
    <x v="8"/>
    <x v="1153"/>
    <n v="1793.98"/>
    <n v="2"/>
    <n v="0"/>
    <n v="843.17059999999992"/>
  </r>
  <r>
    <n v="9035"/>
    <x v="4511"/>
    <x v="1"/>
    <x v="486"/>
    <d v="2012-10-05T00:00:00"/>
    <s v="Standard Class"/>
    <x v="75"/>
    <s v="Eric Murdock"/>
    <x v="0"/>
    <s v="United States"/>
    <s v="Quincy"/>
    <x v="10"/>
    <n v="62301"/>
    <x v="2"/>
    <x v="1390"/>
    <x v="1"/>
    <x v="8"/>
    <x v="1367"/>
    <n v="2.9919999999999995"/>
    <n v="4"/>
    <n v="0.8"/>
    <n v="-4.4880000000000013"/>
  </r>
  <r>
    <n v="9036"/>
    <x v="4511"/>
    <x v="1"/>
    <x v="486"/>
    <d v="2012-10-05T00:00:00"/>
    <s v="Standard Class"/>
    <x v="75"/>
    <s v="Eric Murdock"/>
    <x v="0"/>
    <s v="United States"/>
    <s v="Quincy"/>
    <x v="10"/>
    <n v="62301"/>
    <x v="2"/>
    <x v="151"/>
    <x v="2"/>
    <x v="11"/>
    <x v="151"/>
    <n v="108.76800000000001"/>
    <n v="4"/>
    <n v="0.2"/>
    <n v="2.7191999999999901"/>
  </r>
  <r>
    <n v="9037"/>
    <x v="4512"/>
    <x v="1"/>
    <x v="1003"/>
    <d v="2012-04-10T00:00:00"/>
    <s v="First Class"/>
    <x v="261"/>
    <s v="Resi Pölking"/>
    <x v="0"/>
    <s v="United States"/>
    <s v="New York City"/>
    <x v="15"/>
    <n v="10035"/>
    <x v="3"/>
    <x v="1009"/>
    <x v="1"/>
    <x v="10"/>
    <x v="992"/>
    <n v="25.92"/>
    <n v="4"/>
    <n v="0"/>
    <n v="12.441600000000001"/>
  </r>
  <r>
    <n v="9038"/>
    <x v="4512"/>
    <x v="1"/>
    <x v="1003"/>
    <d v="2012-04-10T00:00:00"/>
    <s v="First Class"/>
    <x v="261"/>
    <s v="Resi Pölking"/>
    <x v="0"/>
    <s v="United States"/>
    <s v="New York City"/>
    <x v="15"/>
    <n v="10035"/>
    <x v="3"/>
    <x v="1011"/>
    <x v="1"/>
    <x v="4"/>
    <x v="994"/>
    <n v="22.58"/>
    <n v="2"/>
    <n v="0"/>
    <n v="5.8707999999999991"/>
  </r>
  <r>
    <n v="9039"/>
    <x v="4513"/>
    <x v="3"/>
    <x v="610"/>
    <d v="2014-11-22T00:00:00"/>
    <s v="Same Day"/>
    <x v="521"/>
    <s v="Henia Zydlo"/>
    <x v="0"/>
    <s v="United States"/>
    <s v="Houston"/>
    <x v="5"/>
    <n v="77095"/>
    <x v="2"/>
    <x v="461"/>
    <x v="2"/>
    <x v="7"/>
    <x v="457"/>
    <n v="55.176000000000002"/>
    <n v="3"/>
    <n v="0.2"/>
    <n v="-12.414599999999997"/>
  </r>
  <r>
    <n v="9040"/>
    <x v="4514"/>
    <x v="0"/>
    <x v="907"/>
    <d v="2013-12-22T00:00:00"/>
    <s v="Standard Class"/>
    <x v="455"/>
    <s v="Adrian Barton"/>
    <x v="0"/>
    <s v="United States"/>
    <s v="Detroit"/>
    <x v="12"/>
    <n v="48205"/>
    <x v="2"/>
    <x v="692"/>
    <x v="1"/>
    <x v="8"/>
    <x v="685"/>
    <n v="9892.74"/>
    <n v="13"/>
    <n v="0"/>
    <n v="4946.37"/>
  </r>
  <r>
    <n v="9041"/>
    <x v="4515"/>
    <x v="2"/>
    <x v="111"/>
    <d v="2011-09-24T00:00:00"/>
    <s v="Standard Class"/>
    <x v="540"/>
    <s v="Neil Ducich"/>
    <x v="1"/>
    <s v="United States"/>
    <s v="Chandler"/>
    <x v="16"/>
    <n v="85224"/>
    <x v="1"/>
    <x v="1116"/>
    <x v="0"/>
    <x v="3"/>
    <x v="1095"/>
    <n v="73.915000000000006"/>
    <n v="1"/>
    <n v="0.5"/>
    <n v="-45.827300000000008"/>
  </r>
  <r>
    <n v="9042"/>
    <x v="4516"/>
    <x v="2"/>
    <x v="450"/>
    <d v="2011-10-03T00:00:00"/>
    <s v="Standard Class"/>
    <x v="190"/>
    <s v="Xylona Preis"/>
    <x v="0"/>
    <s v="United States"/>
    <s v="Hollywood"/>
    <x v="2"/>
    <n v="33021"/>
    <x v="0"/>
    <x v="1805"/>
    <x v="0"/>
    <x v="5"/>
    <x v="1786"/>
    <n v="337.08800000000002"/>
    <n v="4"/>
    <n v="0.2"/>
    <n v="16.854399999999984"/>
  </r>
  <r>
    <n v="9043"/>
    <x v="4517"/>
    <x v="1"/>
    <x v="357"/>
    <d v="2012-09-26T00:00:00"/>
    <s v="Second Class"/>
    <x v="152"/>
    <s v="Muhammed MacIntyre"/>
    <x v="1"/>
    <s v="United States"/>
    <s v="Los Angeles"/>
    <x v="1"/>
    <n v="90049"/>
    <x v="1"/>
    <x v="564"/>
    <x v="1"/>
    <x v="9"/>
    <x v="559"/>
    <n v="61.44"/>
    <n v="3"/>
    <n v="0"/>
    <n v="16.588799999999999"/>
  </r>
  <r>
    <n v="9044"/>
    <x v="4518"/>
    <x v="0"/>
    <x v="77"/>
    <d v="2013-11-14T00:00:00"/>
    <s v="Standard Class"/>
    <x v="504"/>
    <s v="Marina Lichtenstein"/>
    <x v="1"/>
    <s v="United States"/>
    <s v="San Francisco"/>
    <x v="1"/>
    <n v="94122"/>
    <x v="1"/>
    <x v="331"/>
    <x v="2"/>
    <x v="11"/>
    <x v="327"/>
    <n v="479.97"/>
    <n v="3"/>
    <n v="0"/>
    <n v="163.18979999999999"/>
  </r>
  <r>
    <n v="9045"/>
    <x v="4519"/>
    <x v="3"/>
    <x v="819"/>
    <d v="2014-12-21T00:00:00"/>
    <s v="Second Class"/>
    <x v="366"/>
    <s v="Kalyca Meade"/>
    <x v="1"/>
    <s v="United States"/>
    <s v="Sunnyvale"/>
    <x v="1"/>
    <n v="94086"/>
    <x v="1"/>
    <x v="1390"/>
    <x v="1"/>
    <x v="8"/>
    <x v="1367"/>
    <n v="5.9840000000000009"/>
    <n v="2"/>
    <n v="0.2"/>
    <n v="2.2439999999999998"/>
  </r>
  <r>
    <n v="9046"/>
    <x v="4519"/>
    <x v="3"/>
    <x v="819"/>
    <d v="2014-12-21T00:00:00"/>
    <s v="Second Class"/>
    <x v="366"/>
    <s v="Kalyca Meade"/>
    <x v="1"/>
    <s v="United States"/>
    <s v="Sunnyvale"/>
    <x v="1"/>
    <n v="94086"/>
    <x v="1"/>
    <x v="1302"/>
    <x v="2"/>
    <x v="11"/>
    <x v="1278"/>
    <n v="189.95000000000002"/>
    <n v="5"/>
    <n v="0"/>
    <n v="45.587999999999994"/>
  </r>
  <r>
    <n v="9047"/>
    <x v="4519"/>
    <x v="3"/>
    <x v="819"/>
    <d v="2014-12-21T00:00:00"/>
    <s v="Second Class"/>
    <x v="366"/>
    <s v="Kalyca Meade"/>
    <x v="1"/>
    <s v="United States"/>
    <s v="Sunnyvale"/>
    <x v="1"/>
    <n v="94086"/>
    <x v="1"/>
    <x v="632"/>
    <x v="2"/>
    <x v="11"/>
    <x v="626"/>
    <n v="149.94999999999999"/>
    <n v="5"/>
    <n v="0"/>
    <n v="31.489499999999992"/>
  </r>
  <r>
    <n v="9048"/>
    <x v="4519"/>
    <x v="3"/>
    <x v="819"/>
    <d v="2014-12-21T00:00:00"/>
    <s v="Second Class"/>
    <x v="366"/>
    <s v="Kalyca Meade"/>
    <x v="1"/>
    <s v="United States"/>
    <s v="Sunnyvale"/>
    <x v="1"/>
    <n v="94086"/>
    <x v="1"/>
    <x v="758"/>
    <x v="1"/>
    <x v="6"/>
    <x v="749"/>
    <n v="29.950000000000003"/>
    <n v="5"/>
    <n v="0"/>
    <n v="8.6854999999999993"/>
  </r>
  <r>
    <n v="9049"/>
    <x v="4519"/>
    <x v="3"/>
    <x v="819"/>
    <d v="2014-12-21T00:00:00"/>
    <s v="Second Class"/>
    <x v="366"/>
    <s v="Kalyca Meade"/>
    <x v="1"/>
    <s v="United States"/>
    <s v="Sunnyvale"/>
    <x v="1"/>
    <n v="94086"/>
    <x v="1"/>
    <x v="1760"/>
    <x v="1"/>
    <x v="2"/>
    <x v="1740"/>
    <n v="44.400000000000006"/>
    <n v="3"/>
    <n v="0"/>
    <n v="22.200000000000003"/>
  </r>
  <r>
    <n v="9050"/>
    <x v="4520"/>
    <x v="2"/>
    <x v="158"/>
    <d v="2011-09-25T00:00:00"/>
    <s v="Standard Class"/>
    <x v="359"/>
    <s v="Sara Luxemburg"/>
    <x v="2"/>
    <s v="United States"/>
    <s v="New York City"/>
    <x v="15"/>
    <n v="10011"/>
    <x v="3"/>
    <x v="666"/>
    <x v="1"/>
    <x v="6"/>
    <x v="660"/>
    <n v="66.03"/>
    <n v="3"/>
    <n v="0"/>
    <n v="17.1678"/>
  </r>
  <r>
    <n v="9051"/>
    <x v="4521"/>
    <x v="1"/>
    <x v="1211"/>
    <d v="2012-05-22T00:00:00"/>
    <s v="Standard Class"/>
    <x v="321"/>
    <s v="Anthony Jacobs"/>
    <x v="1"/>
    <s v="United States"/>
    <s v="Los Angeles"/>
    <x v="1"/>
    <n v="90004"/>
    <x v="1"/>
    <x v="362"/>
    <x v="1"/>
    <x v="10"/>
    <x v="357"/>
    <n v="10.86"/>
    <n v="2"/>
    <n v="0"/>
    <n v="5.3213999999999997"/>
  </r>
  <r>
    <n v="9052"/>
    <x v="4522"/>
    <x v="2"/>
    <x v="959"/>
    <d v="2011-03-31T00:00:00"/>
    <s v="Second Class"/>
    <x v="460"/>
    <s v="Damala Kotsonis"/>
    <x v="1"/>
    <s v="United States"/>
    <s v="San Francisco"/>
    <x v="1"/>
    <n v="94122"/>
    <x v="1"/>
    <x v="1245"/>
    <x v="1"/>
    <x v="6"/>
    <x v="1220"/>
    <n v="3.36"/>
    <n v="2"/>
    <n v="0"/>
    <n v="0.83999999999999986"/>
  </r>
  <r>
    <n v="9053"/>
    <x v="4522"/>
    <x v="2"/>
    <x v="959"/>
    <d v="2011-03-31T00:00:00"/>
    <s v="Second Class"/>
    <x v="460"/>
    <s v="Damala Kotsonis"/>
    <x v="1"/>
    <s v="United States"/>
    <s v="San Francisco"/>
    <x v="1"/>
    <n v="94122"/>
    <x v="1"/>
    <x v="44"/>
    <x v="1"/>
    <x v="8"/>
    <x v="44"/>
    <n v="27.936000000000003"/>
    <n v="4"/>
    <n v="0.2"/>
    <n v="9.4283999999999963"/>
  </r>
  <r>
    <n v="9054"/>
    <x v="4522"/>
    <x v="2"/>
    <x v="959"/>
    <d v="2011-03-31T00:00:00"/>
    <s v="Second Class"/>
    <x v="460"/>
    <s v="Damala Kotsonis"/>
    <x v="1"/>
    <s v="United States"/>
    <s v="San Francisco"/>
    <x v="1"/>
    <n v="94122"/>
    <x v="1"/>
    <x v="1763"/>
    <x v="2"/>
    <x v="7"/>
    <x v="1743"/>
    <n v="28.783999999999999"/>
    <n v="2"/>
    <n v="0.2"/>
    <n v="2.878400000000001"/>
  </r>
  <r>
    <n v="9055"/>
    <x v="4523"/>
    <x v="3"/>
    <x v="585"/>
    <d v="2014-09-29T00:00:00"/>
    <s v="Standard Class"/>
    <x v="318"/>
    <s v="Berenike Kampe"/>
    <x v="0"/>
    <s v="United States"/>
    <s v="Santa Ana"/>
    <x v="1"/>
    <n v="92704"/>
    <x v="1"/>
    <x v="133"/>
    <x v="1"/>
    <x v="14"/>
    <x v="133"/>
    <n v="21.96"/>
    <n v="2"/>
    <n v="0"/>
    <n v="6.1488000000000014"/>
  </r>
  <r>
    <n v="9056"/>
    <x v="4524"/>
    <x v="1"/>
    <x v="811"/>
    <d v="2012-09-17T00:00:00"/>
    <s v="Second Class"/>
    <x v="113"/>
    <s v="Craig Carreira"/>
    <x v="0"/>
    <s v="United States"/>
    <s v="Seattle"/>
    <x v="4"/>
    <n v="98103"/>
    <x v="1"/>
    <x v="916"/>
    <x v="2"/>
    <x v="11"/>
    <x v="899"/>
    <n v="21.98"/>
    <n v="2"/>
    <n v="0"/>
    <n v="8.5722000000000005"/>
  </r>
  <r>
    <n v="9057"/>
    <x v="4525"/>
    <x v="1"/>
    <x v="121"/>
    <d v="2012-11-04T00:00:00"/>
    <s v="First Class"/>
    <x v="525"/>
    <s v="Emily Ducich"/>
    <x v="2"/>
    <s v="United States"/>
    <s v="New York City"/>
    <x v="15"/>
    <n v="10011"/>
    <x v="3"/>
    <x v="1802"/>
    <x v="0"/>
    <x v="1"/>
    <x v="1783"/>
    <n v="2621.3220000000001"/>
    <n v="11"/>
    <n v="0.1"/>
    <n v="553.39019999999982"/>
  </r>
  <r>
    <n v="9058"/>
    <x v="4526"/>
    <x v="1"/>
    <x v="1182"/>
    <d v="2012-10-24T00:00:00"/>
    <s v="Standard Class"/>
    <x v="647"/>
    <s v="Stewart Visinsky"/>
    <x v="0"/>
    <s v="United States"/>
    <s v="Los Angeles"/>
    <x v="1"/>
    <n v="90045"/>
    <x v="1"/>
    <x v="1680"/>
    <x v="0"/>
    <x v="5"/>
    <x v="1659"/>
    <n v="74.759999999999991"/>
    <n v="7"/>
    <n v="0"/>
    <n v="23.923199999999994"/>
  </r>
  <r>
    <n v="9059"/>
    <x v="4526"/>
    <x v="1"/>
    <x v="1182"/>
    <d v="2012-10-24T00:00:00"/>
    <s v="Standard Class"/>
    <x v="647"/>
    <s v="Stewart Visinsky"/>
    <x v="0"/>
    <s v="United States"/>
    <s v="Los Angeles"/>
    <x v="1"/>
    <n v="90045"/>
    <x v="1"/>
    <x v="1746"/>
    <x v="0"/>
    <x v="3"/>
    <x v="1727"/>
    <n v="364.77600000000007"/>
    <n v="3"/>
    <n v="0.2"/>
    <n v="27.358200000000011"/>
  </r>
  <r>
    <n v="9060"/>
    <x v="4527"/>
    <x v="0"/>
    <x v="403"/>
    <d v="2013-06-19T00:00:00"/>
    <s v="Standard Class"/>
    <x v="255"/>
    <s v="Anthony Rawles"/>
    <x v="1"/>
    <s v="United States"/>
    <s v="Seattle"/>
    <x v="4"/>
    <n v="98103"/>
    <x v="1"/>
    <x v="898"/>
    <x v="0"/>
    <x v="3"/>
    <x v="882"/>
    <n v="1115.17"/>
    <n v="7"/>
    <n v="0"/>
    <n v="334.55099999999993"/>
  </r>
  <r>
    <n v="9061"/>
    <x v="4528"/>
    <x v="1"/>
    <x v="312"/>
    <d v="2012-11-21T00:00:00"/>
    <s v="First Class"/>
    <x v="294"/>
    <s v="Chris Selesnick"/>
    <x v="1"/>
    <s v="United States"/>
    <s v="San Diego"/>
    <x v="1"/>
    <n v="92024"/>
    <x v="1"/>
    <x v="912"/>
    <x v="1"/>
    <x v="8"/>
    <x v="895"/>
    <n v="89.696000000000012"/>
    <n v="4"/>
    <n v="0.2"/>
    <n v="33.635999999999996"/>
  </r>
  <r>
    <n v="9062"/>
    <x v="4528"/>
    <x v="1"/>
    <x v="312"/>
    <d v="2012-11-21T00:00:00"/>
    <s v="First Class"/>
    <x v="294"/>
    <s v="Chris Selesnick"/>
    <x v="1"/>
    <s v="United States"/>
    <s v="San Diego"/>
    <x v="1"/>
    <n v="92024"/>
    <x v="1"/>
    <x v="49"/>
    <x v="1"/>
    <x v="2"/>
    <x v="49"/>
    <n v="50.12"/>
    <n v="4"/>
    <n v="0"/>
    <n v="23.556399999999996"/>
  </r>
  <r>
    <n v="9063"/>
    <x v="4529"/>
    <x v="0"/>
    <x v="1212"/>
    <d v="2013-03-07T00:00:00"/>
    <s v="Standard Class"/>
    <x v="645"/>
    <s v="Rick Reed"/>
    <x v="1"/>
    <s v="United States"/>
    <s v="New York City"/>
    <x v="15"/>
    <n v="10035"/>
    <x v="3"/>
    <x v="829"/>
    <x v="1"/>
    <x v="13"/>
    <x v="33"/>
    <n v="36.480000000000004"/>
    <n v="6"/>
    <n v="0"/>
    <n v="18.240000000000002"/>
  </r>
  <r>
    <n v="9064"/>
    <x v="4530"/>
    <x v="2"/>
    <x v="1005"/>
    <d v="2011-10-20T00:00:00"/>
    <s v="Standard Class"/>
    <x v="214"/>
    <s v="Bradley Drucker"/>
    <x v="0"/>
    <s v="United States"/>
    <s v="Chicago"/>
    <x v="10"/>
    <n v="60653"/>
    <x v="2"/>
    <x v="1323"/>
    <x v="1"/>
    <x v="10"/>
    <x v="1300"/>
    <n v="322.19200000000001"/>
    <n v="13"/>
    <n v="0.2"/>
    <n v="100.68499999999997"/>
  </r>
  <r>
    <n v="9065"/>
    <x v="4530"/>
    <x v="2"/>
    <x v="1005"/>
    <d v="2011-10-20T00:00:00"/>
    <s v="Standard Class"/>
    <x v="214"/>
    <s v="Bradley Drucker"/>
    <x v="0"/>
    <s v="United States"/>
    <s v="Chicago"/>
    <x v="10"/>
    <n v="60653"/>
    <x v="2"/>
    <x v="185"/>
    <x v="1"/>
    <x v="8"/>
    <x v="184"/>
    <n v="2.9459999999999993"/>
    <n v="3"/>
    <n v="0.8"/>
    <n v="-4.8609000000000009"/>
  </r>
  <r>
    <n v="9066"/>
    <x v="4530"/>
    <x v="2"/>
    <x v="1005"/>
    <d v="2011-10-20T00:00:00"/>
    <s v="Standard Class"/>
    <x v="214"/>
    <s v="Bradley Drucker"/>
    <x v="0"/>
    <s v="United States"/>
    <s v="Chicago"/>
    <x v="10"/>
    <n v="60653"/>
    <x v="2"/>
    <x v="1331"/>
    <x v="1"/>
    <x v="10"/>
    <x v="1307"/>
    <n v="19.136000000000003"/>
    <n v="4"/>
    <n v="0.2"/>
    <n v="6.9367999999999999"/>
  </r>
  <r>
    <n v="9067"/>
    <x v="4531"/>
    <x v="3"/>
    <x v="1143"/>
    <d v="2014-05-31T00:00:00"/>
    <s v="Standard Class"/>
    <x v="298"/>
    <s v="Bryan Mills"/>
    <x v="0"/>
    <s v="United States"/>
    <s v="Harrisonburg"/>
    <x v="17"/>
    <n v="22801"/>
    <x v="0"/>
    <x v="1575"/>
    <x v="2"/>
    <x v="11"/>
    <x v="1557"/>
    <n v="23.08"/>
    <n v="2"/>
    <n v="0"/>
    <n v="6.9239999999999995"/>
  </r>
  <r>
    <n v="9068"/>
    <x v="4532"/>
    <x v="0"/>
    <x v="1084"/>
    <d v="2013-02-10T00:00:00"/>
    <s v="Standard Class"/>
    <x v="333"/>
    <s v="Maribeth Schnelling"/>
    <x v="0"/>
    <s v="United States"/>
    <s v="Rockville"/>
    <x v="39"/>
    <n v="20852"/>
    <x v="3"/>
    <x v="1409"/>
    <x v="2"/>
    <x v="7"/>
    <x v="1387"/>
    <n v="90.48"/>
    <n v="2"/>
    <n v="0"/>
    <n v="23.524799999999999"/>
  </r>
  <r>
    <n v="9069"/>
    <x v="4533"/>
    <x v="0"/>
    <x v="476"/>
    <d v="2013-09-06T00:00:00"/>
    <s v="Second Class"/>
    <x v="78"/>
    <s v="Becky Martin"/>
    <x v="0"/>
    <s v="United States"/>
    <s v="Des Moines"/>
    <x v="4"/>
    <n v="98198"/>
    <x v="1"/>
    <x v="51"/>
    <x v="0"/>
    <x v="1"/>
    <x v="51"/>
    <n v="215.976"/>
    <n v="3"/>
    <n v="0.2"/>
    <n v="-2.6997000000000355"/>
  </r>
  <r>
    <n v="9070"/>
    <x v="4533"/>
    <x v="0"/>
    <x v="476"/>
    <d v="2013-09-06T00:00:00"/>
    <s v="Second Class"/>
    <x v="78"/>
    <s v="Becky Martin"/>
    <x v="0"/>
    <s v="United States"/>
    <s v="Des Moines"/>
    <x v="4"/>
    <n v="98198"/>
    <x v="1"/>
    <x v="1664"/>
    <x v="1"/>
    <x v="12"/>
    <x v="1643"/>
    <n v="65.94"/>
    <n v="3"/>
    <n v="0"/>
    <n v="30.991800000000001"/>
  </r>
  <r>
    <n v="9071"/>
    <x v="4534"/>
    <x v="3"/>
    <x v="769"/>
    <d v="2014-12-06T00:00:00"/>
    <s v="First Class"/>
    <x v="722"/>
    <s v="Katrina Edelman"/>
    <x v="1"/>
    <s v="United States"/>
    <s v="Philadelphia"/>
    <x v="9"/>
    <n v="19134"/>
    <x v="3"/>
    <x v="283"/>
    <x v="0"/>
    <x v="5"/>
    <x v="280"/>
    <n v="11.352000000000002"/>
    <n v="3"/>
    <n v="0.2"/>
    <n v="2.6961000000000008"/>
  </r>
  <r>
    <n v="9072"/>
    <x v="4535"/>
    <x v="1"/>
    <x v="821"/>
    <d v="2012-06-16T00:00:00"/>
    <s v="Standard Class"/>
    <x v="449"/>
    <s v="Sam Zeldin"/>
    <x v="2"/>
    <s v="United States"/>
    <s v="Columbus"/>
    <x v="14"/>
    <n v="47201"/>
    <x v="2"/>
    <x v="576"/>
    <x v="1"/>
    <x v="4"/>
    <x v="571"/>
    <n v="24.56"/>
    <n v="2"/>
    <n v="0"/>
    <n v="6.8767999999999994"/>
  </r>
  <r>
    <n v="9073"/>
    <x v="4536"/>
    <x v="0"/>
    <x v="913"/>
    <d v="2013-09-09T00:00:00"/>
    <s v="Standard Class"/>
    <x v="469"/>
    <s v="Mick Brown"/>
    <x v="0"/>
    <s v="United States"/>
    <s v="Springfield"/>
    <x v="25"/>
    <n v="65807"/>
    <x v="2"/>
    <x v="1451"/>
    <x v="1"/>
    <x v="12"/>
    <x v="33"/>
    <n v="16.559999999999999"/>
    <n v="2"/>
    <n v="0"/>
    <n v="7.783199999999999"/>
  </r>
  <r>
    <n v="9074"/>
    <x v="4536"/>
    <x v="0"/>
    <x v="913"/>
    <d v="2013-09-09T00:00:00"/>
    <s v="Standard Class"/>
    <x v="469"/>
    <s v="Mick Brown"/>
    <x v="0"/>
    <s v="United States"/>
    <s v="Springfield"/>
    <x v="25"/>
    <n v="65807"/>
    <x v="2"/>
    <x v="201"/>
    <x v="2"/>
    <x v="11"/>
    <x v="200"/>
    <n v="279.95"/>
    <n v="5"/>
    <n v="0"/>
    <n v="67.188000000000017"/>
  </r>
  <r>
    <n v="9075"/>
    <x v="4537"/>
    <x v="2"/>
    <x v="419"/>
    <d v="2011-04-26T00:00:00"/>
    <s v="Standard Class"/>
    <x v="587"/>
    <s v="Dorothy Badders"/>
    <x v="1"/>
    <s v="United States"/>
    <s v="Henderson"/>
    <x v="0"/>
    <n v="42420"/>
    <x v="0"/>
    <x v="942"/>
    <x v="1"/>
    <x v="4"/>
    <x v="926"/>
    <n v="828.83999999999992"/>
    <n v="6"/>
    <n v="0"/>
    <n v="0"/>
  </r>
  <r>
    <n v="9076"/>
    <x v="4538"/>
    <x v="1"/>
    <x v="599"/>
    <d v="2012-11-08T00:00:00"/>
    <s v="First Class"/>
    <x v="558"/>
    <s v="Christy Brittain"/>
    <x v="0"/>
    <s v="United States"/>
    <s v="Lakewood"/>
    <x v="24"/>
    <n v="44107"/>
    <x v="3"/>
    <x v="385"/>
    <x v="1"/>
    <x v="8"/>
    <x v="381"/>
    <n v="7.218"/>
    <n v="3"/>
    <n v="0.7"/>
    <n v="-5.5338000000000012"/>
  </r>
  <r>
    <n v="9077"/>
    <x v="4538"/>
    <x v="1"/>
    <x v="599"/>
    <d v="2012-11-08T00:00:00"/>
    <s v="First Class"/>
    <x v="558"/>
    <s v="Christy Brittain"/>
    <x v="0"/>
    <s v="United States"/>
    <s v="Lakewood"/>
    <x v="24"/>
    <n v="44107"/>
    <x v="3"/>
    <x v="1768"/>
    <x v="1"/>
    <x v="14"/>
    <x v="1748"/>
    <n v="27.200000000000003"/>
    <n v="4"/>
    <n v="0.2"/>
    <n v="2.0399999999999991"/>
  </r>
  <r>
    <n v="9078"/>
    <x v="4539"/>
    <x v="2"/>
    <x v="935"/>
    <d v="2011-11-07T00:00:00"/>
    <s v="Standard Class"/>
    <x v="70"/>
    <s v="Stephanie Phelps"/>
    <x v="1"/>
    <s v="United States"/>
    <s v="Omaha"/>
    <x v="8"/>
    <n v="68104"/>
    <x v="2"/>
    <x v="1048"/>
    <x v="2"/>
    <x v="11"/>
    <x v="1028"/>
    <n v="89.97"/>
    <n v="3"/>
    <n v="0"/>
    <n v="18.893699999999995"/>
  </r>
  <r>
    <n v="9079"/>
    <x v="4540"/>
    <x v="0"/>
    <x v="595"/>
    <d v="2013-02-23T00:00:00"/>
    <s v="Standard Class"/>
    <x v="543"/>
    <s v="Giulietta Weimer"/>
    <x v="0"/>
    <s v="United States"/>
    <s v="Henderson"/>
    <x v="0"/>
    <n v="42420"/>
    <x v="0"/>
    <x v="124"/>
    <x v="0"/>
    <x v="5"/>
    <x v="125"/>
    <n v="318.08"/>
    <n v="4"/>
    <n v="0"/>
    <n v="34.988799999999969"/>
  </r>
  <r>
    <n v="9080"/>
    <x v="4540"/>
    <x v="0"/>
    <x v="595"/>
    <d v="2013-02-23T00:00:00"/>
    <s v="Standard Class"/>
    <x v="543"/>
    <s v="Giulietta Weimer"/>
    <x v="0"/>
    <s v="United States"/>
    <s v="Henderson"/>
    <x v="0"/>
    <n v="42420"/>
    <x v="0"/>
    <x v="326"/>
    <x v="1"/>
    <x v="8"/>
    <x v="323"/>
    <n v="5.8"/>
    <n v="1"/>
    <n v="0"/>
    <n v="2.61"/>
  </r>
  <r>
    <n v="9081"/>
    <x v="4541"/>
    <x v="3"/>
    <x v="220"/>
    <d v="2014-09-14T00:00:00"/>
    <s v="Second Class"/>
    <x v="175"/>
    <s v="Ken Heidel"/>
    <x v="1"/>
    <s v="United States"/>
    <s v="Santa Ana"/>
    <x v="1"/>
    <n v="92704"/>
    <x v="1"/>
    <x v="993"/>
    <x v="2"/>
    <x v="7"/>
    <x v="976"/>
    <n v="143.952"/>
    <n v="6"/>
    <n v="0.2"/>
    <n v="17.993999999999978"/>
  </r>
  <r>
    <n v="9082"/>
    <x v="4541"/>
    <x v="3"/>
    <x v="220"/>
    <d v="2014-09-14T00:00:00"/>
    <s v="Second Class"/>
    <x v="175"/>
    <s v="Ken Heidel"/>
    <x v="1"/>
    <s v="United States"/>
    <s v="Santa Ana"/>
    <x v="1"/>
    <n v="92704"/>
    <x v="1"/>
    <x v="1009"/>
    <x v="1"/>
    <x v="10"/>
    <x v="992"/>
    <n v="19.440000000000001"/>
    <n v="3"/>
    <n v="0"/>
    <n v="9.3312000000000008"/>
  </r>
  <r>
    <n v="9083"/>
    <x v="4542"/>
    <x v="3"/>
    <x v="808"/>
    <d v="2014-11-07T00:00:00"/>
    <s v="Standard Class"/>
    <x v="767"/>
    <s v="Barry Gonzalez"/>
    <x v="0"/>
    <s v="United States"/>
    <s v="Springfield"/>
    <x v="17"/>
    <n v="22153"/>
    <x v="0"/>
    <x v="21"/>
    <x v="1"/>
    <x v="6"/>
    <x v="21"/>
    <n v="5.56"/>
    <n v="2"/>
    <n v="0"/>
    <n v="1.4455999999999998"/>
  </r>
  <r>
    <n v="9084"/>
    <x v="4543"/>
    <x v="1"/>
    <x v="525"/>
    <d v="2012-02-08T00:00:00"/>
    <s v="First Class"/>
    <x v="628"/>
    <s v="Lori Olson"/>
    <x v="1"/>
    <s v="United States"/>
    <s v="Suffolk"/>
    <x v="17"/>
    <n v="23434"/>
    <x v="0"/>
    <x v="1166"/>
    <x v="1"/>
    <x v="4"/>
    <x v="1144"/>
    <n v="146.72999999999999"/>
    <n v="3"/>
    <n v="0"/>
    <n v="2.9346000000000032"/>
  </r>
  <r>
    <n v="9085"/>
    <x v="4543"/>
    <x v="1"/>
    <x v="525"/>
    <d v="2012-02-08T00:00:00"/>
    <s v="First Class"/>
    <x v="628"/>
    <s v="Lori Olson"/>
    <x v="1"/>
    <s v="United States"/>
    <s v="Suffolk"/>
    <x v="17"/>
    <n v="23434"/>
    <x v="0"/>
    <x v="150"/>
    <x v="1"/>
    <x v="10"/>
    <x v="150"/>
    <n v="29.900000000000002"/>
    <n v="5"/>
    <n v="0"/>
    <n v="13.454999999999998"/>
  </r>
  <r>
    <n v="9086"/>
    <x v="4544"/>
    <x v="0"/>
    <x v="545"/>
    <d v="2013-09-13T00:00:00"/>
    <s v="Second Class"/>
    <x v="231"/>
    <s v="Dianna Vittorini"/>
    <x v="0"/>
    <s v="United States"/>
    <s v="Los Angeles"/>
    <x v="1"/>
    <n v="90049"/>
    <x v="1"/>
    <x v="1591"/>
    <x v="1"/>
    <x v="8"/>
    <x v="1574"/>
    <n v="276.78400000000005"/>
    <n v="2"/>
    <n v="0.2"/>
    <n v="89.954799999999992"/>
  </r>
  <r>
    <n v="9087"/>
    <x v="4545"/>
    <x v="0"/>
    <x v="182"/>
    <d v="2013-10-01T00:00:00"/>
    <s v="Standard Class"/>
    <x v="756"/>
    <s v="Lisa Ryan"/>
    <x v="1"/>
    <s v="United States"/>
    <s v="Houston"/>
    <x v="5"/>
    <n v="77041"/>
    <x v="2"/>
    <x v="1778"/>
    <x v="1"/>
    <x v="9"/>
    <x v="1759"/>
    <n v="93.031999999999982"/>
    <n v="2"/>
    <n v="0.8"/>
    <n v="-251.18640000000005"/>
  </r>
  <r>
    <n v="9088"/>
    <x v="4545"/>
    <x v="0"/>
    <x v="182"/>
    <d v="2013-10-01T00:00:00"/>
    <s v="Standard Class"/>
    <x v="756"/>
    <s v="Lisa Ryan"/>
    <x v="1"/>
    <s v="United States"/>
    <s v="Houston"/>
    <x v="5"/>
    <n v="77041"/>
    <x v="2"/>
    <x v="70"/>
    <x v="0"/>
    <x v="1"/>
    <x v="70"/>
    <n v="454.96499999999997"/>
    <n v="5"/>
    <n v="0.3"/>
    <n v="-136.48950000000002"/>
  </r>
  <r>
    <n v="9089"/>
    <x v="4546"/>
    <x v="1"/>
    <x v="83"/>
    <d v="2012-12-20T00:00:00"/>
    <s v="Standard Class"/>
    <x v="645"/>
    <s v="Rick Reed"/>
    <x v="1"/>
    <s v="United States"/>
    <s v="Cary"/>
    <x v="3"/>
    <n v="27511"/>
    <x v="0"/>
    <x v="239"/>
    <x v="2"/>
    <x v="7"/>
    <x v="237"/>
    <n v="246.16800000000001"/>
    <n v="3"/>
    <n v="0.2"/>
    <n v="21.539699999999996"/>
  </r>
  <r>
    <n v="9090"/>
    <x v="4547"/>
    <x v="0"/>
    <x v="42"/>
    <d v="2013-09-21T00:00:00"/>
    <s v="Second Class"/>
    <x v="59"/>
    <s v="Troy Staebel"/>
    <x v="0"/>
    <s v="United States"/>
    <s v="Springfield"/>
    <x v="24"/>
    <n v="45503"/>
    <x v="3"/>
    <x v="235"/>
    <x v="1"/>
    <x v="4"/>
    <x v="233"/>
    <n v="295.39999999999998"/>
    <n v="5"/>
    <n v="0.2"/>
    <n v="-62.772499999999965"/>
  </r>
  <r>
    <n v="9091"/>
    <x v="4548"/>
    <x v="3"/>
    <x v="119"/>
    <d v="2014-10-16T00:00:00"/>
    <s v="First Class"/>
    <x v="117"/>
    <s v="Alan Hwang"/>
    <x v="0"/>
    <s v="United States"/>
    <s v="Louisville"/>
    <x v="0"/>
    <n v="40214"/>
    <x v="0"/>
    <x v="123"/>
    <x v="1"/>
    <x v="4"/>
    <x v="123"/>
    <n v="348.56"/>
    <n v="8"/>
    <n v="0"/>
    <n v="104.56799999999998"/>
  </r>
  <r>
    <n v="9092"/>
    <x v="4549"/>
    <x v="1"/>
    <x v="1141"/>
    <d v="2012-07-03T00:00:00"/>
    <s v="Second Class"/>
    <x v="61"/>
    <s v="Dorothy Wardle"/>
    <x v="1"/>
    <s v="United States"/>
    <s v="Troy"/>
    <x v="24"/>
    <n v="45373"/>
    <x v="3"/>
    <x v="89"/>
    <x v="1"/>
    <x v="10"/>
    <x v="89"/>
    <n v="15.552000000000003"/>
    <n v="3"/>
    <n v="0.2"/>
    <n v="5.4432"/>
  </r>
  <r>
    <n v="9093"/>
    <x v="4549"/>
    <x v="1"/>
    <x v="1141"/>
    <d v="2012-07-03T00:00:00"/>
    <s v="Second Class"/>
    <x v="61"/>
    <s v="Dorothy Wardle"/>
    <x v="1"/>
    <s v="United States"/>
    <s v="Troy"/>
    <x v="24"/>
    <n v="45373"/>
    <x v="3"/>
    <x v="1162"/>
    <x v="0"/>
    <x v="0"/>
    <x v="1140"/>
    <n v="482.93999999999994"/>
    <n v="6"/>
    <n v="0.5"/>
    <n v="-376.69319999999999"/>
  </r>
  <r>
    <n v="9094"/>
    <x v="4550"/>
    <x v="1"/>
    <x v="932"/>
    <d v="2012-06-05T00:00:00"/>
    <s v="Standard Class"/>
    <x v="219"/>
    <s v="Ashley Jarboe"/>
    <x v="0"/>
    <s v="United States"/>
    <s v="Detroit"/>
    <x v="12"/>
    <n v="48227"/>
    <x v="2"/>
    <x v="1501"/>
    <x v="2"/>
    <x v="7"/>
    <x v="1480"/>
    <n v="299.98"/>
    <n v="2"/>
    <n v="0"/>
    <n v="83.994400000000013"/>
  </r>
  <r>
    <n v="9095"/>
    <x v="4550"/>
    <x v="1"/>
    <x v="932"/>
    <d v="2012-06-05T00:00:00"/>
    <s v="Standard Class"/>
    <x v="219"/>
    <s v="Ashley Jarboe"/>
    <x v="0"/>
    <s v="United States"/>
    <s v="Detroit"/>
    <x v="12"/>
    <n v="48227"/>
    <x v="2"/>
    <x v="1080"/>
    <x v="1"/>
    <x v="8"/>
    <x v="1061"/>
    <n v="403.68"/>
    <n v="6"/>
    <n v="0"/>
    <n v="181.65599999999998"/>
  </r>
  <r>
    <n v="9096"/>
    <x v="4550"/>
    <x v="1"/>
    <x v="932"/>
    <d v="2012-06-05T00:00:00"/>
    <s v="Standard Class"/>
    <x v="219"/>
    <s v="Ashley Jarboe"/>
    <x v="0"/>
    <s v="United States"/>
    <s v="Detroit"/>
    <x v="12"/>
    <n v="48227"/>
    <x v="2"/>
    <x v="1020"/>
    <x v="2"/>
    <x v="7"/>
    <x v="1002"/>
    <n v="41.9"/>
    <n v="2"/>
    <n v="0"/>
    <n v="11.731999999999999"/>
  </r>
  <r>
    <n v="9097"/>
    <x v="4550"/>
    <x v="1"/>
    <x v="932"/>
    <d v="2012-06-05T00:00:00"/>
    <s v="Standard Class"/>
    <x v="219"/>
    <s v="Ashley Jarboe"/>
    <x v="0"/>
    <s v="United States"/>
    <s v="Detroit"/>
    <x v="12"/>
    <n v="48227"/>
    <x v="2"/>
    <x v="1722"/>
    <x v="1"/>
    <x v="2"/>
    <x v="1700"/>
    <n v="28.91"/>
    <n v="7"/>
    <n v="0"/>
    <n v="13.2986"/>
  </r>
  <r>
    <n v="9098"/>
    <x v="4551"/>
    <x v="2"/>
    <x v="791"/>
    <d v="2011-04-17T00:00:00"/>
    <s v="Standard Class"/>
    <x v="647"/>
    <s v="Stewart Visinsky"/>
    <x v="0"/>
    <s v="United States"/>
    <s v="Bloomington"/>
    <x v="14"/>
    <n v="47401"/>
    <x v="2"/>
    <x v="730"/>
    <x v="1"/>
    <x v="10"/>
    <x v="722"/>
    <n v="32.400000000000006"/>
    <n v="5"/>
    <n v="0"/>
    <n v="15.552000000000001"/>
  </r>
  <r>
    <n v="9099"/>
    <x v="4552"/>
    <x v="3"/>
    <x v="386"/>
    <d v="2014-10-17T00:00:00"/>
    <s v="Standard Class"/>
    <x v="377"/>
    <s v="Matthew Grinstein"/>
    <x v="2"/>
    <s v="United States"/>
    <s v="Dallas"/>
    <x v="5"/>
    <n v="75081"/>
    <x v="2"/>
    <x v="665"/>
    <x v="2"/>
    <x v="7"/>
    <x v="659"/>
    <n v="369.54399999999998"/>
    <n v="7"/>
    <n v="0.2"/>
    <n v="27.71580000000003"/>
  </r>
  <r>
    <n v="9100"/>
    <x v="4552"/>
    <x v="3"/>
    <x v="386"/>
    <d v="2014-10-17T00:00:00"/>
    <s v="Standard Class"/>
    <x v="377"/>
    <s v="Matthew Grinstein"/>
    <x v="2"/>
    <s v="United States"/>
    <s v="Dallas"/>
    <x v="5"/>
    <n v="75081"/>
    <x v="2"/>
    <x v="548"/>
    <x v="1"/>
    <x v="10"/>
    <x v="543"/>
    <n v="10.368000000000002"/>
    <n v="2"/>
    <n v="0.2"/>
    <n v="3.7584"/>
  </r>
  <r>
    <n v="9101"/>
    <x v="4552"/>
    <x v="3"/>
    <x v="386"/>
    <d v="2014-10-17T00:00:00"/>
    <s v="Standard Class"/>
    <x v="377"/>
    <s v="Matthew Grinstein"/>
    <x v="2"/>
    <s v="United States"/>
    <s v="Dallas"/>
    <x v="5"/>
    <n v="75081"/>
    <x v="2"/>
    <x v="764"/>
    <x v="2"/>
    <x v="11"/>
    <x v="756"/>
    <n v="791.87999999999988"/>
    <n v="3"/>
    <n v="0.2"/>
    <n v="128.68049999999994"/>
  </r>
  <r>
    <n v="9102"/>
    <x v="4553"/>
    <x v="1"/>
    <x v="209"/>
    <d v="2012-11-12T00:00:00"/>
    <s v="Standard Class"/>
    <x v="455"/>
    <s v="Adrian Barton"/>
    <x v="0"/>
    <s v="United States"/>
    <s v="Houston"/>
    <x v="5"/>
    <n v="77041"/>
    <x v="2"/>
    <x v="32"/>
    <x v="1"/>
    <x v="6"/>
    <x v="32"/>
    <n v="23.64"/>
    <n v="3"/>
    <n v="0.2"/>
    <n v="5.3190000000000008"/>
  </r>
  <r>
    <n v="9103"/>
    <x v="4553"/>
    <x v="1"/>
    <x v="209"/>
    <d v="2012-11-12T00:00:00"/>
    <s v="Standard Class"/>
    <x v="455"/>
    <s v="Adrian Barton"/>
    <x v="0"/>
    <s v="United States"/>
    <s v="Houston"/>
    <x v="5"/>
    <n v="77041"/>
    <x v="2"/>
    <x v="45"/>
    <x v="1"/>
    <x v="4"/>
    <x v="45"/>
    <n v="84.784000000000006"/>
    <n v="2"/>
    <n v="0.2"/>
    <n v="-16.956800000000005"/>
  </r>
  <r>
    <n v="9104"/>
    <x v="4553"/>
    <x v="1"/>
    <x v="209"/>
    <d v="2012-11-12T00:00:00"/>
    <s v="Standard Class"/>
    <x v="455"/>
    <s v="Adrian Barton"/>
    <x v="0"/>
    <s v="United States"/>
    <s v="Houston"/>
    <x v="5"/>
    <n v="77041"/>
    <x v="2"/>
    <x v="1525"/>
    <x v="0"/>
    <x v="5"/>
    <x v="1503"/>
    <n v="64.959999999999994"/>
    <n v="5"/>
    <n v="0.6"/>
    <n v="-84.447999999999993"/>
  </r>
  <r>
    <n v="9105"/>
    <x v="4553"/>
    <x v="1"/>
    <x v="209"/>
    <d v="2012-11-12T00:00:00"/>
    <s v="Standard Class"/>
    <x v="455"/>
    <s v="Adrian Barton"/>
    <x v="0"/>
    <s v="United States"/>
    <s v="Houston"/>
    <x v="5"/>
    <n v="77041"/>
    <x v="2"/>
    <x v="27"/>
    <x v="1"/>
    <x v="8"/>
    <x v="27"/>
    <n v="32.059999999999995"/>
    <n v="10"/>
    <n v="0.8"/>
    <n v="-51.296000000000006"/>
  </r>
  <r>
    <n v="9106"/>
    <x v="4553"/>
    <x v="1"/>
    <x v="209"/>
    <d v="2012-11-12T00:00:00"/>
    <s v="Standard Class"/>
    <x v="455"/>
    <s v="Adrian Barton"/>
    <x v="0"/>
    <s v="United States"/>
    <s v="Houston"/>
    <x v="5"/>
    <n v="77041"/>
    <x v="2"/>
    <x v="1667"/>
    <x v="1"/>
    <x v="4"/>
    <x v="1646"/>
    <n v="177.64800000000002"/>
    <n v="2"/>
    <n v="0.2"/>
    <n v="-28.867800000000017"/>
  </r>
  <r>
    <n v="9107"/>
    <x v="4553"/>
    <x v="1"/>
    <x v="209"/>
    <d v="2012-11-12T00:00:00"/>
    <s v="Standard Class"/>
    <x v="455"/>
    <s v="Adrian Barton"/>
    <x v="0"/>
    <s v="United States"/>
    <s v="Houston"/>
    <x v="5"/>
    <n v="77041"/>
    <x v="2"/>
    <x v="1616"/>
    <x v="2"/>
    <x v="15"/>
    <x v="1598"/>
    <n v="287.90999999999997"/>
    <n v="3"/>
    <n v="0.4"/>
    <n v="33.589499999999987"/>
  </r>
  <r>
    <n v="9108"/>
    <x v="4554"/>
    <x v="1"/>
    <x v="442"/>
    <d v="2012-05-28T00:00:00"/>
    <s v="First Class"/>
    <x v="152"/>
    <s v="Muhammed MacIntyre"/>
    <x v="1"/>
    <s v="United States"/>
    <s v="Haltom City"/>
    <x v="5"/>
    <n v="76117"/>
    <x v="2"/>
    <x v="1352"/>
    <x v="1"/>
    <x v="14"/>
    <x v="1329"/>
    <n v="22.368000000000002"/>
    <n v="2"/>
    <n v="0.2"/>
    <n v="1.6776"/>
  </r>
  <r>
    <n v="9109"/>
    <x v="4554"/>
    <x v="1"/>
    <x v="442"/>
    <d v="2012-05-28T00:00:00"/>
    <s v="First Class"/>
    <x v="152"/>
    <s v="Muhammed MacIntyre"/>
    <x v="1"/>
    <s v="United States"/>
    <s v="Haltom City"/>
    <x v="5"/>
    <n v="76117"/>
    <x v="2"/>
    <x v="1215"/>
    <x v="1"/>
    <x v="10"/>
    <x v="1190"/>
    <n v="32.368000000000002"/>
    <n v="7"/>
    <n v="0.2"/>
    <n v="11.733400000000001"/>
  </r>
  <r>
    <n v="9110"/>
    <x v="4554"/>
    <x v="1"/>
    <x v="442"/>
    <d v="2012-05-28T00:00:00"/>
    <s v="First Class"/>
    <x v="152"/>
    <s v="Muhammed MacIntyre"/>
    <x v="1"/>
    <s v="United States"/>
    <s v="Haltom City"/>
    <x v="5"/>
    <n v="76117"/>
    <x v="2"/>
    <x v="1301"/>
    <x v="2"/>
    <x v="11"/>
    <x v="1277"/>
    <n v="207.98400000000004"/>
    <n v="2"/>
    <n v="0.2"/>
    <n v="36.397199999999998"/>
  </r>
  <r>
    <n v="9111"/>
    <x v="4555"/>
    <x v="2"/>
    <x v="303"/>
    <d v="2011-10-15T00:00:00"/>
    <s v="First Class"/>
    <x v="671"/>
    <s v="Michelle Arnett"/>
    <x v="2"/>
    <s v="United States"/>
    <s v="Richmond"/>
    <x v="17"/>
    <n v="23223"/>
    <x v="0"/>
    <x v="1047"/>
    <x v="1"/>
    <x v="12"/>
    <x v="1027"/>
    <n v="36.4"/>
    <n v="5"/>
    <n v="0"/>
    <n v="17.472000000000001"/>
  </r>
  <r>
    <n v="9112"/>
    <x v="4555"/>
    <x v="2"/>
    <x v="303"/>
    <d v="2011-10-15T00:00:00"/>
    <s v="First Class"/>
    <x v="671"/>
    <s v="Michelle Arnett"/>
    <x v="2"/>
    <s v="United States"/>
    <s v="Richmond"/>
    <x v="17"/>
    <n v="23223"/>
    <x v="0"/>
    <x v="1690"/>
    <x v="2"/>
    <x v="11"/>
    <x v="1669"/>
    <n v="22.96"/>
    <n v="2"/>
    <n v="0"/>
    <n v="4.3623999999999974"/>
  </r>
  <r>
    <n v="9113"/>
    <x v="4555"/>
    <x v="2"/>
    <x v="303"/>
    <d v="2011-10-15T00:00:00"/>
    <s v="First Class"/>
    <x v="671"/>
    <s v="Michelle Arnett"/>
    <x v="2"/>
    <s v="United States"/>
    <s v="Richmond"/>
    <x v="17"/>
    <n v="23223"/>
    <x v="0"/>
    <x v="1819"/>
    <x v="1"/>
    <x v="4"/>
    <x v="1799"/>
    <n v="315.2"/>
    <n v="4"/>
    <n v="0"/>
    <n v="6.3040000000000305"/>
  </r>
  <r>
    <n v="9114"/>
    <x v="4555"/>
    <x v="2"/>
    <x v="303"/>
    <d v="2011-10-15T00:00:00"/>
    <s v="First Class"/>
    <x v="671"/>
    <s v="Michelle Arnett"/>
    <x v="2"/>
    <s v="United States"/>
    <s v="Richmond"/>
    <x v="17"/>
    <n v="23223"/>
    <x v="0"/>
    <x v="881"/>
    <x v="1"/>
    <x v="8"/>
    <x v="866"/>
    <n v="15.18"/>
    <n v="3"/>
    <n v="0"/>
    <n v="7.1345999999999989"/>
  </r>
  <r>
    <n v="9115"/>
    <x v="4556"/>
    <x v="0"/>
    <x v="569"/>
    <d v="2013-02-10T00:00:00"/>
    <s v="Second Class"/>
    <x v="424"/>
    <s v="Erica Bern"/>
    <x v="1"/>
    <s v="United States"/>
    <s v="Los Angeles"/>
    <x v="1"/>
    <n v="90049"/>
    <x v="1"/>
    <x v="1807"/>
    <x v="2"/>
    <x v="7"/>
    <x v="1788"/>
    <n v="623.96"/>
    <n v="5"/>
    <n v="0.2"/>
    <n v="38.997500000000002"/>
  </r>
  <r>
    <n v="9116"/>
    <x v="4557"/>
    <x v="3"/>
    <x v="617"/>
    <d v="2014-01-25T00:00:00"/>
    <s v="Second Class"/>
    <x v="515"/>
    <s v="Neola Schneider"/>
    <x v="0"/>
    <s v="United States"/>
    <s v="Philadelphia"/>
    <x v="9"/>
    <n v="19140"/>
    <x v="3"/>
    <x v="1118"/>
    <x v="2"/>
    <x v="7"/>
    <x v="1097"/>
    <n v="429.59999999999997"/>
    <n v="2"/>
    <n v="0.4"/>
    <n v="-93.079999999999984"/>
  </r>
  <r>
    <n v="9117"/>
    <x v="4557"/>
    <x v="3"/>
    <x v="617"/>
    <d v="2014-01-25T00:00:00"/>
    <s v="Second Class"/>
    <x v="515"/>
    <s v="Neola Schneider"/>
    <x v="0"/>
    <s v="United States"/>
    <s v="Philadelphia"/>
    <x v="9"/>
    <n v="19140"/>
    <x v="3"/>
    <x v="561"/>
    <x v="0"/>
    <x v="5"/>
    <x v="555"/>
    <n v="31.968000000000004"/>
    <n v="2"/>
    <n v="0.2"/>
    <n v="6.3935999999999993"/>
  </r>
  <r>
    <n v="9118"/>
    <x v="4557"/>
    <x v="3"/>
    <x v="617"/>
    <d v="2014-01-25T00:00:00"/>
    <s v="Second Class"/>
    <x v="515"/>
    <s v="Neola Schneider"/>
    <x v="0"/>
    <s v="United States"/>
    <s v="Philadelphia"/>
    <x v="9"/>
    <n v="19140"/>
    <x v="3"/>
    <x v="774"/>
    <x v="0"/>
    <x v="1"/>
    <x v="765"/>
    <n v="887.27099999999984"/>
    <n v="3"/>
    <n v="0.3"/>
    <n v="-63.376499999999965"/>
  </r>
  <r>
    <n v="9119"/>
    <x v="4557"/>
    <x v="3"/>
    <x v="617"/>
    <d v="2014-01-25T00:00:00"/>
    <s v="Second Class"/>
    <x v="515"/>
    <s v="Neola Schneider"/>
    <x v="0"/>
    <s v="United States"/>
    <s v="Philadelphia"/>
    <x v="9"/>
    <n v="19140"/>
    <x v="3"/>
    <x v="987"/>
    <x v="1"/>
    <x v="10"/>
    <x v="971"/>
    <n v="21.696000000000002"/>
    <n v="4"/>
    <n v="0.2"/>
    <n v="7.0511999999999988"/>
  </r>
  <r>
    <n v="9120"/>
    <x v="4558"/>
    <x v="0"/>
    <x v="112"/>
    <d v="2013-06-13T00:00:00"/>
    <s v="Standard Class"/>
    <x v="176"/>
    <s v="Ross Baird"/>
    <x v="2"/>
    <s v="United States"/>
    <s v="Los Angeles"/>
    <x v="1"/>
    <n v="90036"/>
    <x v="1"/>
    <x v="816"/>
    <x v="1"/>
    <x v="2"/>
    <x v="804"/>
    <n v="22.05"/>
    <n v="7"/>
    <n v="0"/>
    <n v="10.584"/>
  </r>
  <r>
    <n v="9121"/>
    <x v="4558"/>
    <x v="0"/>
    <x v="112"/>
    <d v="2013-06-13T00:00:00"/>
    <s v="Standard Class"/>
    <x v="176"/>
    <s v="Ross Baird"/>
    <x v="2"/>
    <s v="United States"/>
    <s v="Los Angeles"/>
    <x v="1"/>
    <n v="90036"/>
    <x v="1"/>
    <x v="1849"/>
    <x v="1"/>
    <x v="10"/>
    <x v="1828"/>
    <n v="99.9"/>
    <n v="5"/>
    <n v="0"/>
    <n v="46.952999999999996"/>
  </r>
  <r>
    <n v="9122"/>
    <x v="4559"/>
    <x v="3"/>
    <x v="257"/>
    <d v="2014-03-21T00:00:00"/>
    <s v="Second Class"/>
    <x v="759"/>
    <s v="Jason Klamczynski"/>
    <x v="1"/>
    <s v="United States"/>
    <s v="Los Angeles"/>
    <x v="1"/>
    <n v="90032"/>
    <x v="1"/>
    <x v="95"/>
    <x v="1"/>
    <x v="9"/>
    <x v="95"/>
    <n v="90.86"/>
    <n v="7"/>
    <n v="0"/>
    <n v="26.349399999999992"/>
  </r>
  <r>
    <n v="9123"/>
    <x v="4560"/>
    <x v="3"/>
    <x v="221"/>
    <d v="2014-11-25T00:00:00"/>
    <s v="Same Day"/>
    <x v="701"/>
    <s v="Patrick Ryan"/>
    <x v="0"/>
    <s v="United States"/>
    <s v="San Francisco"/>
    <x v="1"/>
    <n v="94109"/>
    <x v="1"/>
    <x v="565"/>
    <x v="1"/>
    <x v="10"/>
    <x v="560"/>
    <n v="7.78"/>
    <n v="1"/>
    <n v="0"/>
    <n v="3.5009999999999994"/>
  </r>
  <r>
    <n v="9124"/>
    <x v="4561"/>
    <x v="0"/>
    <x v="491"/>
    <d v="2013-11-29T00:00:00"/>
    <s v="Second Class"/>
    <x v="13"/>
    <s v="Eric Hoffmann"/>
    <x v="0"/>
    <s v="United States"/>
    <s v="Philadelphia"/>
    <x v="9"/>
    <n v="19120"/>
    <x v="3"/>
    <x v="705"/>
    <x v="1"/>
    <x v="8"/>
    <x v="698"/>
    <n v="78.759000000000015"/>
    <n v="9"/>
    <n v="0.7"/>
    <n v="-57.75660000000002"/>
  </r>
  <r>
    <n v="9125"/>
    <x v="4562"/>
    <x v="0"/>
    <x v="298"/>
    <d v="2013-08-21T00:00:00"/>
    <s v="Second Class"/>
    <x v="15"/>
    <s v="Matt Abelman"/>
    <x v="2"/>
    <s v="United States"/>
    <s v="Houston"/>
    <x v="5"/>
    <n v="77070"/>
    <x v="2"/>
    <x v="740"/>
    <x v="0"/>
    <x v="5"/>
    <x v="33"/>
    <n v="9.5519999999999996"/>
    <n v="3"/>
    <n v="0.6"/>
    <n v="-3.8207999999999984"/>
  </r>
  <r>
    <n v="9126"/>
    <x v="4562"/>
    <x v="0"/>
    <x v="298"/>
    <d v="2013-08-21T00:00:00"/>
    <s v="Second Class"/>
    <x v="15"/>
    <s v="Matt Abelman"/>
    <x v="2"/>
    <s v="United States"/>
    <s v="Houston"/>
    <x v="5"/>
    <n v="77070"/>
    <x v="2"/>
    <x v="1533"/>
    <x v="0"/>
    <x v="5"/>
    <x v="1512"/>
    <n v="5.3440000000000003"/>
    <n v="4"/>
    <n v="0.6"/>
    <n v="-2.1375999999999991"/>
  </r>
  <r>
    <n v="9127"/>
    <x v="4563"/>
    <x v="1"/>
    <x v="109"/>
    <d v="2012-12-03T00:00:00"/>
    <s v="Standard Class"/>
    <x v="671"/>
    <s v="Michelle Arnett"/>
    <x v="2"/>
    <s v="United States"/>
    <s v="Las Cruces"/>
    <x v="27"/>
    <n v="88001"/>
    <x v="1"/>
    <x v="154"/>
    <x v="1"/>
    <x v="6"/>
    <x v="153"/>
    <n v="8.2799999999999994"/>
    <n v="2"/>
    <n v="0"/>
    <n v="3.4775999999999998"/>
  </r>
  <r>
    <n v="9128"/>
    <x v="4564"/>
    <x v="3"/>
    <x v="1126"/>
    <d v="2014-06-02T00:00:00"/>
    <s v="Standard Class"/>
    <x v="145"/>
    <s v="Jeremy Lonsdale"/>
    <x v="0"/>
    <s v="United States"/>
    <s v="Houston"/>
    <x v="5"/>
    <n v="77070"/>
    <x v="2"/>
    <x v="1751"/>
    <x v="1"/>
    <x v="4"/>
    <x v="1732"/>
    <n v="50.135999999999996"/>
    <n v="3"/>
    <n v="0.2"/>
    <n v="-11.2806"/>
  </r>
  <r>
    <n v="9129"/>
    <x v="4565"/>
    <x v="3"/>
    <x v="507"/>
    <d v="2014-09-06T00:00:00"/>
    <s v="First Class"/>
    <x v="442"/>
    <s v="Aaron Smayling"/>
    <x v="1"/>
    <s v="United States"/>
    <s v="Redmond"/>
    <x v="21"/>
    <n v="97756"/>
    <x v="1"/>
    <x v="735"/>
    <x v="1"/>
    <x v="8"/>
    <x v="727"/>
    <n v="88.074000000000012"/>
    <n v="7"/>
    <n v="0.7"/>
    <n v="-58.71599999999998"/>
  </r>
  <r>
    <n v="9130"/>
    <x v="4566"/>
    <x v="0"/>
    <x v="830"/>
    <d v="2013-03-27T00:00:00"/>
    <s v="Second Class"/>
    <x v="419"/>
    <s v="Dan Campbell"/>
    <x v="0"/>
    <s v="United States"/>
    <s v="Cleveland"/>
    <x v="24"/>
    <n v="44105"/>
    <x v="3"/>
    <x v="1373"/>
    <x v="0"/>
    <x v="0"/>
    <x v="1349"/>
    <n v="301.46999999999997"/>
    <n v="3"/>
    <n v="0.5"/>
    <n v="-241.17600000000002"/>
  </r>
  <r>
    <n v="9131"/>
    <x v="4566"/>
    <x v="0"/>
    <x v="830"/>
    <d v="2013-03-27T00:00:00"/>
    <s v="Second Class"/>
    <x v="419"/>
    <s v="Dan Campbell"/>
    <x v="0"/>
    <s v="United States"/>
    <s v="Cleveland"/>
    <x v="24"/>
    <n v="44105"/>
    <x v="3"/>
    <x v="1132"/>
    <x v="1"/>
    <x v="6"/>
    <x v="1111"/>
    <n v="18.656000000000002"/>
    <n v="2"/>
    <n v="0.2"/>
    <n v="1.6324000000000014"/>
  </r>
  <r>
    <n v="9132"/>
    <x v="4567"/>
    <x v="3"/>
    <x v="39"/>
    <d v="2014-06-02T00:00:00"/>
    <s v="Standard Class"/>
    <x v="550"/>
    <s v="Michael Dominguez"/>
    <x v="1"/>
    <s v="United States"/>
    <s v="Laurel"/>
    <x v="39"/>
    <n v="20707"/>
    <x v="3"/>
    <x v="1001"/>
    <x v="0"/>
    <x v="5"/>
    <x v="984"/>
    <n v="27.46"/>
    <n v="2"/>
    <n v="0"/>
    <n v="9.8856000000000002"/>
  </r>
  <r>
    <n v="9133"/>
    <x v="4567"/>
    <x v="3"/>
    <x v="39"/>
    <d v="2014-06-02T00:00:00"/>
    <s v="Standard Class"/>
    <x v="550"/>
    <s v="Michael Dominguez"/>
    <x v="1"/>
    <s v="United States"/>
    <s v="Laurel"/>
    <x v="39"/>
    <n v="20707"/>
    <x v="3"/>
    <x v="586"/>
    <x v="1"/>
    <x v="9"/>
    <x v="581"/>
    <n v="125.13"/>
    <n v="3"/>
    <n v="0"/>
    <n v="36.287699999999987"/>
  </r>
  <r>
    <n v="9134"/>
    <x v="4568"/>
    <x v="1"/>
    <x v="284"/>
    <d v="2012-09-04T00:00:00"/>
    <s v="Standard Class"/>
    <x v="563"/>
    <s v="Rick Huthwaite"/>
    <x v="2"/>
    <s v="United States"/>
    <s v="San Diego"/>
    <x v="1"/>
    <n v="92037"/>
    <x v="1"/>
    <x v="872"/>
    <x v="2"/>
    <x v="7"/>
    <x v="857"/>
    <n v="555.96"/>
    <n v="5"/>
    <n v="0.2"/>
    <n v="41.697000000000003"/>
  </r>
  <r>
    <n v="9135"/>
    <x v="4569"/>
    <x v="0"/>
    <x v="408"/>
    <d v="2013-04-18T00:00:00"/>
    <s v="Standard Class"/>
    <x v="533"/>
    <s v="Thomas Boland"/>
    <x v="1"/>
    <s v="United States"/>
    <s v="Wilson"/>
    <x v="3"/>
    <n v="27893"/>
    <x v="0"/>
    <x v="398"/>
    <x v="1"/>
    <x v="4"/>
    <x v="394"/>
    <n v="129.55199999999999"/>
    <n v="3"/>
    <n v="0.2"/>
    <n v="-22.671600000000005"/>
  </r>
  <r>
    <n v="9136"/>
    <x v="4569"/>
    <x v="0"/>
    <x v="408"/>
    <d v="2013-04-18T00:00:00"/>
    <s v="Standard Class"/>
    <x v="533"/>
    <s v="Thomas Boland"/>
    <x v="1"/>
    <s v="United States"/>
    <s v="Wilson"/>
    <x v="3"/>
    <n v="27893"/>
    <x v="0"/>
    <x v="391"/>
    <x v="1"/>
    <x v="4"/>
    <x v="387"/>
    <n v="51.984000000000009"/>
    <n v="1"/>
    <n v="0.2"/>
    <n v="-5.1983999999999995"/>
  </r>
  <r>
    <n v="9137"/>
    <x v="4569"/>
    <x v="0"/>
    <x v="408"/>
    <d v="2013-04-18T00:00:00"/>
    <s v="Standard Class"/>
    <x v="533"/>
    <s v="Thomas Boland"/>
    <x v="1"/>
    <s v="United States"/>
    <s v="Wilson"/>
    <x v="3"/>
    <n v="27893"/>
    <x v="0"/>
    <x v="1671"/>
    <x v="1"/>
    <x v="10"/>
    <x v="1650"/>
    <n v="10.272000000000002"/>
    <n v="3"/>
    <n v="0.2"/>
    <n v="3.4668000000000001"/>
  </r>
  <r>
    <n v="9138"/>
    <x v="4570"/>
    <x v="2"/>
    <x v="563"/>
    <d v="2011-02-10T00:00:00"/>
    <s v="Standard Class"/>
    <x v="518"/>
    <s v="Eric Barreto"/>
    <x v="0"/>
    <s v="United States"/>
    <s v="Saint Petersburg"/>
    <x v="2"/>
    <n v="33710"/>
    <x v="0"/>
    <x v="997"/>
    <x v="1"/>
    <x v="8"/>
    <x v="980"/>
    <n v="18.336000000000002"/>
    <n v="2"/>
    <n v="0.7"/>
    <n v="-12.224"/>
  </r>
  <r>
    <n v="9139"/>
    <x v="4570"/>
    <x v="2"/>
    <x v="563"/>
    <d v="2011-02-10T00:00:00"/>
    <s v="Standard Class"/>
    <x v="518"/>
    <s v="Eric Barreto"/>
    <x v="0"/>
    <s v="United States"/>
    <s v="Saint Petersburg"/>
    <x v="2"/>
    <n v="33710"/>
    <x v="0"/>
    <x v="1409"/>
    <x v="2"/>
    <x v="7"/>
    <x v="1387"/>
    <n v="180.96"/>
    <n v="5"/>
    <n v="0.2"/>
    <n v="13.571999999999996"/>
  </r>
  <r>
    <n v="9140"/>
    <x v="4571"/>
    <x v="2"/>
    <x v="814"/>
    <d v="2011-09-08T00:00:00"/>
    <s v="Standard Class"/>
    <x v="298"/>
    <s v="Bryan Mills"/>
    <x v="0"/>
    <s v="United States"/>
    <s v="Buffalo Grove"/>
    <x v="10"/>
    <n v="60089"/>
    <x v="2"/>
    <x v="106"/>
    <x v="2"/>
    <x v="11"/>
    <x v="106"/>
    <n v="475.94400000000002"/>
    <n v="7"/>
    <n v="0.2"/>
    <n v="95.188799999999972"/>
  </r>
  <r>
    <n v="9141"/>
    <x v="4572"/>
    <x v="3"/>
    <x v="1033"/>
    <d v="2014-10-03T00:00:00"/>
    <s v="Second Class"/>
    <x v="404"/>
    <s v="Bradley Talbott"/>
    <x v="2"/>
    <s v="United States"/>
    <s v="Los Angeles"/>
    <x v="1"/>
    <n v="90049"/>
    <x v="1"/>
    <x v="657"/>
    <x v="2"/>
    <x v="11"/>
    <x v="651"/>
    <n v="159.97999999999999"/>
    <n v="2"/>
    <n v="0"/>
    <n v="47.993999999999986"/>
  </r>
  <r>
    <n v="9142"/>
    <x v="4573"/>
    <x v="0"/>
    <x v="64"/>
    <d v="2013-09-08T00:00:00"/>
    <s v="First Class"/>
    <x v="783"/>
    <s v="Fred Wasserman"/>
    <x v="1"/>
    <s v="United States"/>
    <s v="New York City"/>
    <x v="15"/>
    <n v="10011"/>
    <x v="3"/>
    <x v="47"/>
    <x v="2"/>
    <x v="7"/>
    <x v="47"/>
    <n v="43.6"/>
    <n v="4"/>
    <n v="0"/>
    <n v="12.208000000000002"/>
  </r>
  <r>
    <n v="9143"/>
    <x v="4574"/>
    <x v="3"/>
    <x v="968"/>
    <d v="2014-05-27T00:00:00"/>
    <s v="Standard Class"/>
    <x v="502"/>
    <s v="Rick Duston"/>
    <x v="0"/>
    <s v="United States"/>
    <s v="Las Vegas"/>
    <x v="33"/>
    <n v="89115"/>
    <x v="1"/>
    <x v="1499"/>
    <x v="1"/>
    <x v="8"/>
    <x v="1478"/>
    <n v="8.2880000000000003"/>
    <n v="2"/>
    <n v="0.2"/>
    <n v="3.0043999999999995"/>
  </r>
  <r>
    <n v="9144"/>
    <x v="4574"/>
    <x v="3"/>
    <x v="968"/>
    <d v="2014-05-27T00:00:00"/>
    <s v="Standard Class"/>
    <x v="502"/>
    <s v="Rick Duston"/>
    <x v="0"/>
    <s v="United States"/>
    <s v="Las Vegas"/>
    <x v="33"/>
    <n v="89115"/>
    <x v="1"/>
    <x v="1807"/>
    <x v="2"/>
    <x v="7"/>
    <x v="1788"/>
    <n v="1123.1280000000002"/>
    <n v="9"/>
    <n v="0.2"/>
    <n v="70.195499999999981"/>
  </r>
  <r>
    <n v="9145"/>
    <x v="4574"/>
    <x v="3"/>
    <x v="968"/>
    <d v="2014-05-27T00:00:00"/>
    <s v="Standard Class"/>
    <x v="502"/>
    <s v="Rick Duston"/>
    <x v="0"/>
    <s v="United States"/>
    <s v="Las Vegas"/>
    <x v="33"/>
    <n v="89115"/>
    <x v="1"/>
    <x v="95"/>
    <x v="1"/>
    <x v="9"/>
    <x v="95"/>
    <n v="64.900000000000006"/>
    <n v="5"/>
    <n v="0"/>
    <n v="18.820999999999994"/>
  </r>
  <r>
    <n v="9146"/>
    <x v="4575"/>
    <x v="1"/>
    <x v="1181"/>
    <d v="2012-09-24T00:00:00"/>
    <s v="Standard Class"/>
    <x v="236"/>
    <s v="Theone Pippenger"/>
    <x v="0"/>
    <s v="United States"/>
    <s v="Naperville"/>
    <x v="10"/>
    <n v="60540"/>
    <x v="2"/>
    <x v="605"/>
    <x v="1"/>
    <x v="8"/>
    <x v="600"/>
    <n v="2.8079999999999989"/>
    <n v="3"/>
    <n v="0.8"/>
    <n v="-4.492799999999999"/>
  </r>
  <r>
    <n v="9147"/>
    <x v="4576"/>
    <x v="0"/>
    <x v="1156"/>
    <d v="2013-01-27T00:00:00"/>
    <s v="Standard Class"/>
    <x v="118"/>
    <s v="Claudia Bergmann"/>
    <x v="1"/>
    <s v="United States"/>
    <s v="Burlington"/>
    <x v="42"/>
    <s v="05408"/>
    <x v="3"/>
    <x v="1135"/>
    <x v="2"/>
    <x v="11"/>
    <x v="1114"/>
    <n v="99.98"/>
    <n v="2"/>
    <n v="0"/>
    <n v="42.991400000000006"/>
  </r>
  <r>
    <n v="9148"/>
    <x v="4576"/>
    <x v="0"/>
    <x v="1156"/>
    <d v="2013-01-27T00:00:00"/>
    <s v="Standard Class"/>
    <x v="118"/>
    <s v="Claudia Bergmann"/>
    <x v="1"/>
    <s v="United States"/>
    <s v="Burlington"/>
    <x v="42"/>
    <s v="05408"/>
    <x v="3"/>
    <x v="1850"/>
    <x v="1"/>
    <x v="6"/>
    <x v="1829"/>
    <n v="8.0400000000000009"/>
    <n v="6"/>
    <n v="0"/>
    <n v="2.7336"/>
  </r>
  <r>
    <n v="9149"/>
    <x v="4576"/>
    <x v="0"/>
    <x v="1156"/>
    <d v="2013-01-27T00:00:00"/>
    <s v="Standard Class"/>
    <x v="118"/>
    <s v="Claudia Bergmann"/>
    <x v="1"/>
    <s v="United States"/>
    <s v="Burlington"/>
    <x v="42"/>
    <s v="05408"/>
    <x v="3"/>
    <x v="772"/>
    <x v="1"/>
    <x v="4"/>
    <x v="764"/>
    <n v="1564.29"/>
    <n v="13"/>
    <n v="0"/>
    <n v="406.71539999999993"/>
  </r>
  <r>
    <n v="9150"/>
    <x v="4577"/>
    <x v="2"/>
    <x v="106"/>
    <d v="2011-06-06T00:00:00"/>
    <s v="Standard Class"/>
    <x v="425"/>
    <s v="Quincy Jones"/>
    <x v="1"/>
    <s v="United States"/>
    <s v="Detroit"/>
    <x v="12"/>
    <n v="48234"/>
    <x v="2"/>
    <x v="1002"/>
    <x v="1"/>
    <x v="8"/>
    <x v="985"/>
    <n v="138.56"/>
    <n v="4"/>
    <n v="0"/>
    <n v="66.508799999999994"/>
  </r>
  <r>
    <n v="9151"/>
    <x v="4577"/>
    <x v="2"/>
    <x v="106"/>
    <d v="2011-06-06T00:00:00"/>
    <s v="Standard Class"/>
    <x v="425"/>
    <s v="Quincy Jones"/>
    <x v="1"/>
    <s v="United States"/>
    <s v="Detroit"/>
    <x v="12"/>
    <n v="48234"/>
    <x v="2"/>
    <x v="937"/>
    <x v="1"/>
    <x v="9"/>
    <x v="921"/>
    <n v="65.52000000000001"/>
    <n v="5"/>
    <n v="0.1"/>
    <n v="12.376000000000001"/>
  </r>
  <r>
    <n v="9152"/>
    <x v="4578"/>
    <x v="1"/>
    <x v="496"/>
    <d v="2012-09-29T00:00:00"/>
    <s v="Second Class"/>
    <x v="27"/>
    <s v="Kunst Miller"/>
    <x v="0"/>
    <s v="United States"/>
    <s v="Avondale"/>
    <x v="16"/>
    <n v="85323"/>
    <x v="1"/>
    <x v="1583"/>
    <x v="1"/>
    <x v="6"/>
    <x v="1565"/>
    <n v="14.576000000000001"/>
    <n v="2"/>
    <n v="0.2"/>
    <n v="2.3685999999999989"/>
  </r>
  <r>
    <n v="9153"/>
    <x v="4578"/>
    <x v="1"/>
    <x v="496"/>
    <d v="2012-09-29T00:00:00"/>
    <s v="Second Class"/>
    <x v="27"/>
    <s v="Kunst Miller"/>
    <x v="0"/>
    <s v="United States"/>
    <s v="Avondale"/>
    <x v="16"/>
    <n v="85323"/>
    <x v="1"/>
    <x v="174"/>
    <x v="2"/>
    <x v="11"/>
    <x v="173"/>
    <n v="23.200000000000003"/>
    <n v="2"/>
    <n v="0.2"/>
    <n v="1.4499999999999993"/>
  </r>
  <r>
    <n v="9154"/>
    <x v="4578"/>
    <x v="1"/>
    <x v="496"/>
    <d v="2012-09-29T00:00:00"/>
    <s v="Second Class"/>
    <x v="27"/>
    <s v="Kunst Miller"/>
    <x v="0"/>
    <s v="United States"/>
    <s v="Avondale"/>
    <x v="16"/>
    <n v="85323"/>
    <x v="1"/>
    <x v="454"/>
    <x v="1"/>
    <x v="6"/>
    <x v="450"/>
    <n v="16.463999999999999"/>
    <n v="7"/>
    <n v="0.2"/>
    <n v="1.852199999999999"/>
  </r>
  <r>
    <n v="9155"/>
    <x v="4579"/>
    <x v="0"/>
    <x v="1147"/>
    <d v="2013-08-04T00:00:00"/>
    <s v="Second Class"/>
    <x v="730"/>
    <s v="Khloe Miller"/>
    <x v="0"/>
    <s v="United States"/>
    <s v="Philadelphia"/>
    <x v="9"/>
    <n v="19140"/>
    <x v="3"/>
    <x v="441"/>
    <x v="0"/>
    <x v="5"/>
    <x v="1710"/>
    <n v="19.312000000000001"/>
    <n v="2"/>
    <n v="0.2"/>
    <n v="3.1382000000000003"/>
  </r>
  <r>
    <n v="9156"/>
    <x v="4580"/>
    <x v="2"/>
    <x v="1213"/>
    <d v="2011-01-29T00:00:00"/>
    <s v="Standard Class"/>
    <x v="780"/>
    <s v="Ionia McGrath"/>
    <x v="0"/>
    <s v="United States"/>
    <s v="Las Vegas"/>
    <x v="33"/>
    <n v="89115"/>
    <x v="1"/>
    <x v="128"/>
    <x v="1"/>
    <x v="10"/>
    <x v="128"/>
    <n v="40.08"/>
    <n v="6"/>
    <n v="0"/>
    <n v="19.238399999999999"/>
  </r>
  <r>
    <n v="9157"/>
    <x v="4581"/>
    <x v="2"/>
    <x v="472"/>
    <d v="2011-08-08T00:00:00"/>
    <s v="Standard Class"/>
    <x v="504"/>
    <s v="Marina Lichtenstein"/>
    <x v="1"/>
    <s v="United States"/>
    <s v="Bangor"/>
    <x v="43"/>
    <n v="4401"/>
    <x v="3"/>
    <x v="473"/>
    <x v="1"/>
    <x v="9"/>
    <x v="469"/>
    <n v="101.96"/>
    <n v="2"/>
    <n v="0"/>
    <n v="27.529200000000003"/>
  </r>
  <r>
    <n v="9158"/>
    <x v="4581"/>
    <x v="2"/>
    <x v="472"/>
    <d v="2011-08-08T00:00:00"/>
    <s v="Standard Class"/>
    <x v="504"/>
    <s v="Marina Lichtenstein"/>
    <x v="1"/>
    <s v="United States"/>
    <s v="Bangor"/>
    <x v="43"/>
    <n v="4401"/>
    <x v="3"/>
    <x v="1673"/>
    <x v="1"/>
    <x v="10"/>
    <x v="1652"/>
    <n v="259.74"/>
    <n v="13"/>
    <n v="0"/>
    <n v="124.6752"/>
  </r>
  <r>
    <n v="9159"/>
    <x v="4581"/>
    <x v="2"/>
    <x v="472"/>
    <d v="2011-08-08T00:00:00"/>
    <s v="Standard Class"/>
    <x v="504"/>
    <s v="Marina Lichtenstein"/>
    <x v="1"/>
    <s v="United States"/>
    <s v="Bangor"/>
    <x v="43"/>
    <n v="4401"/>
    <x v="3"/>
    <x v="721"/>
    <x v="2"/>
    <x v="11"/>
    <x v="713"/>
    <n v="255.42"/>
    <n v="9"/>
    <n v="0"/>
    <n v="104.7222"/>
  </r>
  <r>
    <n v="9160"/>
    <x v="4582"/>
    <x v="0"/>
    <x v="888"/>
    <d v="2013-08-15T00:00:00"/>
    <s v="Standard Class"/>
    <x v="689"/>
    <s v="Gary Hansen"/>
    <x v="2"/>
    <s v="United States"/>
    <s v="Hendersonville"/>
    <x v="18"/>
    <n v="37075"/>
    <x v="0"/>
    <x v="308"/>
    <x v="1"/>
    <x v="8"/>
    <x v="305"/>
    <n v="4.338000000000001"/>
    <n v="3"/>
    <n v="0.7"/>
    <n v="-3.0366"/>
  </r>
  <r>
    <n v="9161"/>
    <x v="4582"/>
    <x v="0"/>
    <x v="888"/>
    <d v="2013-08-15T00:00:00"/>
    <s v="Standard Class"/>
    <x v="689"/>
    <s v="Gary Hansen"/>
    <x v="2"/>
    <s v="United States"/>
    <s v="Hendersonville"/>
    <x v="18"/>
    <n v="37075"/>
    <x v="0"/>
    <x v="741"/>
    <x v="1"/>
    <x v="8"/>
    <x v="732"/>
    <n v="11.880000000000003"/>
    <n v="5"/>
    <n v="0.7"/>
    <n v="-7.9199999999999982"/>
  </r>
  <r>
    <n v="9162"/>
    <x v="4583"/>
    <x v="0"/>
    <x v="16"/>
    <d v="2013-12-13T00:00:00"/>
    <s v="Standard Class"/>
    <x v="151"/>
    <s v="Arthur Gainer"/>
    <x v="0"/>
    <s v="United States"/>
    <s v="Eau Claire"/>
    <x v="6"/>
    <n v="54703"/>
    <x v="2"/>
    <x v="1368"/>
    <x v="0"/>
    <x v="0"/>
    <x v="1344"/>
    <n v="405.85999999999996"/>
    <n v="7"/>
    <n v="0"/>
    <n v="32.46879999999998"/>
  </r>
  <r>
    <n v="9163"/>
    <x v="4583"/>
    <x v="0"/>
    <x v="16"/>
    <d v="2013-12-13T00:00:00"/>
    <s v="Standard Class"/>
    <x v="151"/>
    <s v="Arthur Gainer"/>
    <x v="0"/>
    <s v="United States"/>
    <s v="Eau Claire"/>
    <x v="6"/>
    <n v="54703"/>
    <x v="2"/>
    <x v="629"/>
    <x v="0"/>
    <x v="1"/>
    <x v="623"/>
    <n v="680.01"/>
    <n v="3"/>
    <n v="0"/>
    <n v="176.80260000000001"/>
  </r>
  <r>
    <n v="9164"/>
    <x v="4584"/>
    <x v="1"/>
    <x v="1214"/>
    <d v="2012-06-12T00:00:00"/>
    <s v="Standard Class"/>
    <x v="726"/>
    <s v="Maureen Gnade"/>
    <x v="0"/>
    <s v="United States"/>
    <s v="Chicago"/>
    <x v="10"/>
    <n v="60610"/>
    <x v="2"/>
    <x v="1430"/>
    <x v="2"/>
    <x v="11"/>
    <x v="1409"/>
    <n v="2.3760000000000003"/>
    <n v="3"/>
    <n v="0.2"/>
    <n v="0.74249999999999994"/>
  </r>
  <r>
    <n v="9165"/>
    <x v="4584"/>
    <x v="1"/>
    <x v="1214"/>
    <d v="2012-06-12T00:00:00"/>
    <s v="Standard Class"/>
    <x v="726"/>
    <s v="Maureen Gnade"/>
    <x v="0"/>
    <s v="United States"/>
    <s v="Chicago"/>
    <x v="10"/>
    <n v="60610"/>
    <x v="2"/>
    <x v="847"/>
    <x v="1"/>
    <x v="9"/>
    <x v="833"/>
    <n v="143.12799999999996"/>
    <n v="2"/>
    <n v="0.8"/>
    <n v="-393.60200000000009"/>
  </r>
  <r>
    <n v="9166"/>
    <x v="4585"/>
    <x v="0"/>
    <x v="890"/>
    <d v="2013-06-27T00:00:00"/>
    <s v="Second Class"/>
    <x v="77"/>
    <s v="Max Jones"/>
    <x v="0"/>
    <s v="United States"/>
    <s v="San Diego"/>
    <x v="1"/>
    <n v="92037"/>
    <x v="1"/>
    <x v="1832"/>
    <x v="2"/>
    <x v="15"/>
    <x v="1811"/>
    <n v="4476.8"/>
    <n v="4"/>
    <n v="0.2"/>
    <n v="503.63999999999965"/>
  </r>
  <r>
    <n v="9167"/>
    <x v="4585"/>
    <x v="0"/>
    <x v="890"/>
    <d v="2013-06-27T00:00:00"/>
    <s v="Second Class"/>
    <x v="77"/>
    <s v="Max Jones"/>
    <x v="0"/>
    <s v="United States"/>
    <s v="San Diego"/>
    <x v="1"/>
    <n v="92037"/>
    <x v="1"/>
    <x v="976"/>
    <x v="1"/>
    <x v="10"/>
    <x v="961"/>
    <n v="104.85"/>
    <n v="1"/>
    <n v="0"/>
    <n v="50.327999999999996"/>
  </r>
  <r>
    <n v="9168"/>
    <x v="4585"/>
    <x v="0"/>
    <x v="890"/>
    <d v="2013-06-27T00:00:00"/>
    <s v="Second Class"/>
    <x v="77"/>
    <s v="Max Jones"/>
    <x v="0"/>
    <s v="United States"/>
    <s v="San Diego"/>
    <x v="1"/>
    <n v="92037"/>
    <x v="1"/>
    <x v="1429"/>
    <x v="1"/>
    <x v="9"/>
    <x v="1408"/>
    <n v="241.44"/>
    <n v="3"/>
    <n v="0"/>
    <n v="72.431999999999988"/>
  </r>
  <r>
    <n v="9169"/>
    <x v="4586"/>
    <x v="0"/>
    <x v="543"/>
    <d v="2013-03-20T00:00:00"/>
    <s v="Standard Class"/>
    <x v="319"/>
    <s v="Sanjit Jacobs"/>
    <x v="2"/>
    <s v="United States"/>
    <s v="Jackson"/>
    <x v="35"/>
    <n v="39212"/>
    <x v="0"/>
    <x v="600"/>
    <x v="1"/>
    <x v="10"/>
    <x v="595"/>
    <n v="319.76"/>
    <n v="14"/>
    <n v="0"/>
    <n v="147.08959999999999"/>
  </r>
  <r>
    <n v="9170"/>
    <x v="4586"/>
    <x v="0"/>
    <x v="543"/>
    <d v="2013-03-20T00:00:00"/>
    <s v="Standard Class"/>
    <x v="319"/>
    <s v="Sanjit Jacobs"/>
    <x v="2"/>
    <s v="United States"/>
    <s v="Jackson"/>
    <x v="35"/>
    <n v="39212"/>
    <x v="0"/>
    <x v="600"/>
    <x v="1"/>
    <x v="10"/>
    <x v="595"/>
    <n v="45.68"/>
    <n v="2"/>
    <n v="0"/>
    <n v="21.012799999999999"/>
  </r>
  <r>
    <n v="9171"/>
    <x v="4587"/>
    <x v="0"/>
    <x v="49"/>
    <d v="2013-12-02T00:00:00"/>
    <s v="Same Day"/>
    <x v="697"/>
    <s v="Laurel Beltran"/>
    <x v="2"/>
    <s v="United States"/>
    <s v="Oxnard"/>
    <x v="1"/>
    <n v="93030"/>
    <x v="1"/>
    <x v="468"/>
    <x v="0"/>
    <x v="5"/>
    <x v="464"/>
    <n v="31.96"/>
    <n v="2"/>
    <n v="0"/>
    <n v="1.597999999999999"/>
  </r>
  <r>
    <n v="9172"/>
    <x v="4587"/>
    <x v="0"/>
    <x v="49"/>
    <d v="2013-12-02T00:00:00"/>
    <s v="Same Day"/>
    <x v="697"/>
    <s v="Laurel Beltran"/>
    <x v="2"/>
    <s v="United States"/>
    <s v="Oxnard"/>
    <x v="1"/>
    <n v="93030"/>
    <x v="1"/>
    <x v="1052"/>
    <x v="1"/>
    <x v="10"/>
    <x v="1032"/>
    <n v="47.9"/>
    <n v="1"/>
    <n v="0"/>
    <n v="22.991999999999997"/>
  </r>
  <r>
    <n v="9173"/>
    <x v="4587"/>
    <x v="0"/>
    <x v="49"/>
    <d v="2013-12-02T00:00:00"/>
    <s v="Same Day"/>
    <x v="697"/>
    <s v="Laurel Beltran"/>
    <x v="2"/>
    <s v="United States"/>
    <s v="Oxnard"/>
    <x v="1"/>
    <n v="93030"/>
    <x v="1"/>
    <x v="878"/>
    <x v="1"/>
    <x v="4"/>
    <x v="863"/>
    <n v="1112.94"/>
    <n v="3"/>
    <n v="0"/>
    <n v="222.58799999999991"/>
  </r>
  <r>
    <n v="9174"/>
    <x v="4587"/>
    <x v="0"/>
    <x v="49"/>
    <d v="2013-12-02T00:00:00"/>
    <s v="Same Day"/>
    <x v="697"/>
    <s v="Laurel Beltran"/>
    <x v="2"/>
    <s v="United States"/>
    <s v="Oxnard"/>
    <x v="1"/>
    <n v="93030"/>
    <x v="1"/>
    <x v="588"/>
    <x v="1"/>
    <x v="12"/>
    <x v="583"/>
    <n v="22.919999999999998"/>
    <n v="3"/>
    <n v="0"/>
    <n v="11.230799999999999"/>
  </r>
  <r>
    <n v="9175"/>
    <x v="4588"/>
    <x v="3"/>
    <x v="492"/>
    <d v="2014-06-15T00:00:00"/>
    <s v="Second Class"/>
    <x v="766"/>
    <s v="Sarah Brown"/>
    <x v="0"/>
    <s v="United States"/>
    <s v="Kent"/>
    <x v="4"/>
    <n v="98031"/>
    <x v="1"/>
    <x v="993"/>
    <x v="2"/>
    <x v="7"/>
    <x v="976"/>
    <n v="71.975999999999999"/>
    <n v="3"/>
    <n v="0.2"/>
    <n v="8.9969999999999892"/>
  </r>
  <r>
    <n v="9176"/>
    <x v="4588"/>
    <x v="3"/>
    <x v="492"/>
    <d v="2014-06-15T00:00:00"/>
    <s v="Second Class"/>
    <x v="766"/>
    <s v="Sarah Brown"/>
    <x v="0"/>
    <s v="United States"/>
    <s v="Kent"/>
    <x v="4"/>
    <n v="98031"/>
    <x v="1"/>
    <x v="988"/>
    <x v="1"/>
    <x v="10"/>
    <x v="972"/>
    <n v="19.440000000000001"/>
    <n v="3"/>
    <n v="0"/>
    <n v="9.3312000000000008"/>
  </r>
  <r>
    <n v="9177"/>
    <x v="4589"/>
    <x v="0"/>
    <x v="690"/>
    <d v="2013-03-25T00:00:00"/>
    <s v="Standard Class"/>
    <x v="566"/>
    <s v="Corey Catlett"/>
    <x v="1"/>
    <s v="United States"/>
    <s v="Nashville"/>
    <x v="18"/>
    <n v="37211"/>
    <x v="0"/>
    <x v="303"/>
    <x v="1"/>
    <x v="8"/>
    <x v="300"/>
    <n v="31.086000000000006"/>
    <n v="3"/>
    <n v="0.7"/>
    <n v="-20.72399999999999"/>
  </r>
  <r>
    <n v="9178"/>
    <x v="4590"/>
    <x v="0"/>
    <x v="696"/>
    <d v="2013-11-19T00:00:00"/>
    <s v="Standard Class"/>
    <x v="24"/>
    <s v="Darren Powers"/>
    <x v="0"/>
    <s v="United States"/>
    <s v="New York City"/>
    <x v="15"/>
    <n v="10035"/>
    <x v="3"/>
    <x v="1709"/>
    <x v="2"/>
    <x v="7"/>
    <x v="1689"/>
    <n v="13.98"/>
    <n v="2"/>
    <n v="0"/>
    <n v="3.9144000000000005"/>
  </r>
  <r>
    <n v="9179"/>
    <x v="4590"/>
    <x v="0"/>
    <x v="696"/>
    <d v="2013-11-19T00:00:00"/>
    <s v="Standard Class"/>
    <x v="24"/>
    <s v="Darren Powers"/>
    <x v="0"/>
    <s v="United States"/>
    <s v="New York City"/>
    <x v="15"/>
    <n v="10035"/>
    <x v="3"/>
    <x v="1559"/>
    <x v="1"/>
    <x v="6"/>
    <x v="1540"/>
    <n v="23.65"/>
    <n v="1"/>
    <n v="0"/>
    <n v="6.1490000000000009"/>
  </r>
  <r>
    <n v="9180"/>
    <x v="4591"/>
    <x v="3"/>
    <x v="783"/>
    <d v="2014-08-12T00:00:00"/>
    <s v="Standard Class"/>
    <x v="145"/>
    <s v="Jeremy Lonsdale"/>
    <x v="0"/>
    <s v="United States"/>
    <s v="Westminster"/>
    <x v="1"/>
    <n v="92683"/>
    <x v="1"/>
    <x v="1538"/>
    <x v="2"/>
    <x v="7"/>
    <x v="1517"/>
    <n v="707.88"/>
    <n v="3"/>
    <n v="0.2"/>
    <n v="44.242500000000035"/>
  </r>
  <r>
    <n v="9181"/>
    <x v="4591"/>
    <x v="3"/>
    <x v="783"/>
    <d v="2014-08-12T00:00:00"/>
    <s v="Standard Class"/>
    <x v="145"/>
    <s v="Jeremy Lonsdale"/>
    <x v="0"/>
    <s v="United States"/>
    <s v="Westminster"/>
    <x v="1"/>
    <n v="92683"/>
    <x v="1"/>
    <x v="591"/>
    <x v="1"/>
    <x v="8"/>
    <x v="586"/>
    <n v="11.952000000000002"/>
    <n v="3"/>
    <n v="0.2"/>
    <n v="4.1832000000000003"/>
  </r>
  <r>
    <n v="9182"/>
    <x v="4591"/>
    <x v="3"/>
    <x v="783"/>
    <d v="2014-08-12T00:00:00"/>
    <s v="Standard Class"/>
    <x v="145"/>
    <s v="Jeremy Lonsdale"/>
    <x v="0"/>
    <s v="United States"/>
    <s v="Westminster"/>
    <x v="1"/>
    <n v="92683"/>
    <x v="1"/>
    <x v="1645"/>
    <x v="1"/>
    <x v="8"/>
    <x v="1625"/>
    <n v="31.128000000000004"/>
    <n v="3"/>
    <n v="0.2"/>
    <n v="11.673000000000002"/>
  </r>
  <r>
    <n v="9183"/>
    <x v="4591"/>
    <x v="3"/>
    <x v="783"/>
    <d v="2014-08-12T00:00:00"/>
    <s v="Standard Class"/>
    <x v="145"/>
    <s v="Jeremy Lonsdale"/>
    <x v="0"/>
    <s v="United States"/>
    <s v="Westminster"/>
    <x v="1"/>
    <n v="92683"/>
    <x v="1"/>
    <x v="1775"/>
    <x v="2"/>
    <x v="11"/>
    <x v="1756"/>
    <n v="55.76"/>
    <n v="4"/>
    <n v="0"/>
    <n v="7.8064000000000036"/>
  </r>
  <r>
    <n v="9184"/>
    <x v="4591"/>
    <x v="3"/>
    <x v="783"/>
    <d v="2014-08-12T00:00:00"/>
    <s v="Standard Class"/>
    <x v="145"/>
    <s v="Jeremy Lonsdale"/>
    <x v="0"/>
    <s v="United States"/>
    <s v="Westminster"/>
    <x v="1"/>
    <n v="92683"/>
    <x v="1"/>
    <x v="314"/>
    <x v="1"/>
    <x v="10"/>
    <x v="311"/>
    <n v="24.56"/>
    <n v="2"/>
    <n v="0"/>
    <n v="11.543199999999999"/>
  </r>
  <r>
    <n v="9185"/>
    <x v="4591"/>
    <x v="3"/>
    <x v="783"/>
    <d v="2014-08-12T00:00:00"/>
    <s v="Standard Class"/>
    <x v="145"/>
    <s v="Jeremy Lonsdale"/>
    <x v="0"/>
    <s v="United States"/>
    <s v="Westminster"/>
    <x v="1"/>
    <n v="92683"/>
    <x v="1"/>
    <x v="28"/>
    <x v="0"/>
    <x v="5"/>
    <x v="28"/>
    <n v="51.75"/>
    <n v="1"/>
    <n v="0"/>
    <n v="15.524999999999999"/>
  </r>
  <r>
    <n v="9186"/>
    <x v="4591"/>
    <x v="3"/>
    <x v="783"/>
    <d v="2014-08-12T00:00:00"/>
    <s v="Standard Class"/>
    <x v="145"/>
    <s v="Jeremy Lonsdale"/>
    <x v="0"/>
    <s v="United States"/>
    <s v="Westminster"/>
    <x v="1"/>
    <n v="92683"/>
    <x v="1"/>
    <x v="1851"/>
    <x v="0"/>
    <x v="1"/>
    <x v="1830"/>
    <n v="207.18400000000003"/>
    <n v="1"/>
    <n v="0.2"/>
    <n v="25.897999999999982"/>
  </r>
  <r>
    <n v="9187"/>
    <x v="4591"/>
    <x v="3"/>
    <x v="783"/>
    <d v="2014-08-12T00:00:00"/>
    <s v="Standard Class"/>
    <x v="145"/>
    <s v="Jeremy Lonsdale"/>
    <x v="0"/>
    <s v="United States"/>
    <s v="Westminster"/>
    <x v="1"/>
    <n v="92683"/>
    <x v="1"/>
    <x v="1218"/>
    <x v="1"/>
    <x v="9"/>
    <x v="1193"/>
    <n v="1473.1"/>
    <n v="5"/>
    <n v="0"/>
    <n v="412.46800000000007"/>
  </r>
  <r>
    <n v="9188"/>
    <x v="4592"/>
    <x v="1"/>
    <x v="291"/>
    <d v="2012-08-25T00:00:00"/>
    <s v="Standard Class"/>
    <x v="598"/>
    <s v="Sean Miller"/>
    <x v="2"/>
    <s v="United States"/>
    <s v="Allentown"/>
    <x v="9"/>
    <n v="18103"/>
    <x v="3"/>
    <x v="482"/>
    <x v="1"/>
    <x v="14"/>
    <x v="33"/>
    <n v="3.4880000000000004"/>
    <n v="2"/>
    <n v="0.2"/>
    <n v="-0.69760000000000066"/>
  </r>
  <r>
    <n v="9189"/>
    <x v="4592"/>
    <x v="1"/>
    <x v="291"/>
    <d v="2012-08-25T00:00:00"/>
    <s v="Standard Class"/>
    <x v="598"/>
    <s v="Sean Miller"/>
    <x v="2"/>
    <s v="United States"/>
    <s v="Allentown"/>
    <x v="9"/>
    <n v="18103"/>
    <x v="3"/>
    <x v="234"/>
    <x v="2"/>
    <x v="11"/>
    <x v="232"/>
    <n v="21.728000000000002"/>
    <n v="4"/>
    <n v="0.2"/>
    <n v="3.8024000000000004"/>
  </r>
  <r>
    <n v="9190"/>
    <x v="4592"/>
    <x v="1"/>
    <x v="291"/>
    <d v="2012-08-25T00:00:00"/>
    <s v="Standard Class"/>
    <x v="598"/>
    <s v="Sean Miller"/>
    <x v="2"/>
    <s v="United States"/>
    <s v="Allentown"/>
    <x v="9"/>
    <n v="18103"/>
    <x v="3"/>
    <x v="942"/>
    <x v="1"/>
    <x v="4"/>
    <x v="926"/>
    <n v="663.072"/>
    <n v="6"/>
    <n v="0.2"/>
    <n v="-165.768"/>
  </r>
  <r>
    <n v="9191"/>
    <x v="4592"/>
    <x v="1"/>
    <x v="291"/>
    <d v="2012-08-25T00:00:00"/>
    <s v="Standard Class"/>
    <x v="598"/>
    <s v="Sean Miller"/>
    <x v="2"/>
    <s v="United States"/>
    <s v="Allentown"/>
    <x v="9"/>
    <n v="18103"/>
    <x v="3"/>
    <x v="896"/>
    <x v="1"/>
    <x v="8"/>
    <x v="880"/>
    <n v="99.588000000000008"/>
    <n v="2"/>
    <n v="0.7"/>
    <n v="-82.989999999999981"/>
  </r>
  <r>
    <n v="9192"/>
    <x v="4592"/>
    <x v="1"/>
    <x v="291"/>
    <d v="2012-08-25T00:00:00"/>
    <s v="Standard Class"/>
    <x v="598"/>
    <s v="Sean Miller"/>
    <x v="2"/>
    <s v="United States"/>
    <s v="Allentown"/>
    <x v="9"/>
    <n v="18103"/>
    <x v="3"/>
    <x v="759"/>
    <x v="1"/>
    <x v="10"/>
    <x v="750"/>
    <n v="49.568000000000005"/>
    <n v="2"/>
    <n v="0.2"/>
    <n v="15.489999999999997"/>
  </r>
  <r>
    <n v="9193"/>
    <x v="4593"/>
    <x v="1"/>
    <x v="121"/>
    <d v="2012-11-07T00:00:00"/>
    <s v="Standard Class"/>
    <x v="121"/>
    <s v="Barry Blumstein"/>
    <x v="1"/>
    <s v="United States"/>
    <s v="San Antonio"/>
    <x v="5"/>
    <n v="78207"/>
    <x v="2"/>
    <x v="301"/>
    <x v="1"/>
    <x v="8"/>
    <x v="298"/>
    <n v="29.371999999999993"/>
    <n v="7"/>
    <n v="0.8"/>
    <n v="-46.995200000000025"/>
  </r>
  <r>
    <n v="9194"/>
    <x v="4593"/>
    <x v="1"/>
    <x v="121"/>
    <d v="2012-11-07T00:00:00"/>
    <s v="Standard Class"/>
    <x v="121"/>
    <s v="Barry Blumstein"/>
    <x v="1"/>
    <s v="United States"/>
    <s v="San Antonio"/>
    <x v="5"/>
    <n v="78207"/>
    <x v="2"/>
    <x v="883"/>
    <x v="2"/>
    <x v="7"/>
    <x v="1471"/>
    <n v="344.70400000000001"/>
    <n v="2"/>
    <n v="0.2"/>
    <n v="38.779199999999989"/>
  </r>
  <r>
    <n v="9195"/>
    <x v="4594"/>
    <x v="2"/>
    <x v="953"/>
    <d v="2011-12-06T00:00:00"/>
    <s v="Standard Class"/>
    <x v="171"/>
    <s v="Philip Brown"/>
    <x v="0"/>
    <s v="United States"/>
    <s v="Avondale"/>
    <x v="16"/>
    <n v="85323"/>
    <x v="1"/>
    <x v="1257"/>
    <x v="1"/>
    <x v="14"/>
    <x v="1232"/>
    <n v="47.992000000000004"/>
    <n v="7"/>
    <n v="0.2"/>
    <n v="3.5993999999999993"/>
  </r>
  <r>
    <n v="9196"/>
    <x v="4594"/>
    <x v="2"/>
    <x v="953"/>
    <d v="2011-12-06T00:00:00"/>
    <s v="Standard Class"/>
    <x v="171"/>
    <s v="Philip Brown"/>
    <x v="0"/>
    <s v="United States"/>
    <s v="Avondale"/>
    <x v="16"/>
    <n v="85323"/>
    <x v="1"/>
    <x v="1365"/>
    <x v="2"/>
    <x v="11"/>
    <x v="1539"/>
    <n v="102.24000000000001"/>
    <n v="4"/>
    <n v="0.2"/>
    <n v="-16.614000000000004"/>
  </r>
  <r>
    <n v="9197"/>
    <x v="4595"/>
    <x v="2"/>
    <x v="1025"/>
    <d v="2011-05-15T00:00:00"/>
    <s v="Standard Class"/>
    <x v="411"/>
    <s v="Greg Matthias"/>
    <x v="0"/>
    <s v="United States"/>
    <s v="San Jose"/>
    <x v="1"/>
    <n v="95123"/>
    <x v="1"/>
    <x v="1673"/>
    <x v="1"/>
    <x v="10"/>
    <x v="1652"/>
    <n v="39.96"/>
    <n v="2"/>
    <n v="0"/>
    <n v="19.180800000000001"/>
  </r>
  <r>
    <n v="9198"/>
    <x v="4595"/>
    <x v="2"/>
    <x v="1025"/>
    <d v="2011-05-15T00:00:00"/>
    <s v="Standard Class"/>
    <x v="411"/>
    <s v="Greg Matthias"/>
    <x v="0"/>
    <s v="United States"/>
    <s v="San Jose"/>
    <x v="1"/>
    <n v="95123"/>
    <x v="1"/>
    <x v="1118"/>
    <x v="2"/>
    <x v="7"/>
    <x v="1097"/>
    <n v="1432.0000000000002"/>
    <n v="5"/>
    <n v="0.2"/>
    <n v="125.30000000000007"/>
  </r>
  <r>
    <n v="9199"/>
    <x v="4595"/>
    <x v="2"/>
    <x v="1025"/>
    <d v="2011-05-15T00:00:00"/>
    <s v="Standard Class"/>
    <x v="411"/>
    <s v="Greg Matthias"/>
    <x v="0"/>
    <s v="United States"/>
    <s v="San Jose"/>
    <x v="1"/>
    <n v="95123"/>
    <x v="1"/>
    <x v="1726"/>
    <x v="1"/>
    <x v="14"/>
    <x v="1704"/>
    <n v="41.04"/>
    <n v="6"/>
    <n v="0"/>
    <n v="11.0808"/>
  </r>
  <r>
    <n v="9200"/>
    <x v="4595"/>
    <x v="2"/>
    <x v="1025"/>
    <d v="2011-05-15T00:00:00"/>
    <s v="Standard Class"/>
    <x v="411"/>
    <s v="Greg Matthias"/>
    <x v="0"/>
    <s v="United States"/>
    <s v="San Jose"/>
    <x v="1"/>
    <n v="95123"/>
    <x v="1"/>
    <x v="1476"/>
    <x v="0"/>
    <x v="1"/>
    <x v="1454"/>
    <n v="256.78400000000005"/>
    <n v="1"/>
    <n v="0.2"/>
    <n v="32.097999999999971"/>
  </r>
  <r>
    <n v="9201"/>
    <x v="4596"/>
    <x v="0"/>
    <x v="508"/>
    <d v="2013-10-21T00:00:00"/>
    <s v="First Class"/>
    <x v="749"/>
    <s v="Nick Radford"/>
    <x v="0"/>
    <s v="United States"/>
    <s v="Perth Amboy"/>
    <x v="30"/>
    <n v="8861"/>
    <x v="3"/>
    <x v="430"/>
    <x v="0"/>
    <x v="0"/>
    <x v="425"/>
    <n v="120.98"/>
    <n v="1"/>
    <n v="0"/>
    <n v="12.097999999999999"/>
  </r>
  <r>
    <n v="9202"/>
    <x v="4596"/>
    <x v="0"/>
    <x v="508"/>
    <d v="2013-10-21T00:00:00"/>
    <s v="First Class"/>
    <x v="749"/>
    <s v="Nick Radford"/>
    <x v="0"/>
    <s v="United States"/>
    <s v="Perth Amboy"/>
    <x v="30"/>
    <n v="8861"/>
    <x v="3"/>
    <x v="382"/>
    <x v="1"/>
    <x v="8"/>
    <x v="378"/>
    <n v="315.98"/>
    <n v="1"/>
    <n v="0"/>
    <n v="148.51060000000001"/>
  </r>
  <r>
    <n v="9203"/>
    <x v="4597"/>
    <x v="0"/>
    <x v="859"/>
    <d v="2013-11-04T00:00:00"/>
    <s v="Standard Class"/>
    <x v="553"/>
    <s v="Edward Hooks"/>
    <x v="1"/>
    <s v="United States"/>
    <s v="New York City"/>
    <x v="15"/>
    <n v="10011"/>
    <x v="3"/>
    <x v="1224"/>
    <x v="1"/>
    <x v="8"/>
    <x v="1199"/>
    <n v="28.752000000000002"/>
    <n v="3"/>
    <n v="0.2"/>
    <n v="10.0632"/>
  </r>
  <r>
    <n v="9204"/>
    <x v="4597"/>
    <x v="0"/>
    <x v="859"/>
    <d v="2013-11-04T00:00:00"/>
    <s v="Standard Class"/>
    <x v="553"/>
    <s v="Edward Hooks"/>
    <x v="1"/>
    <s v="United States"/>
    <s v="New York City"/>
    <x v="15"/>
    <n v="10011"/>
    <x v="3"/>
    <x v="1243"/>
    <x v="1"/>
    <x v="6"/>
    <x v="1217"/>
    <n v="114.94999999999999"/>
    <n v="5"/>
    <n v="0"/>
    <n v="32.186000000000007"/>
  </r>
  <r>
    <n v="9205"/>
    <x v="4598"/>
    <x v="0"/>
    <x v="49"/>
    <d v="2013-12-06T00:00:00"/>
    <s v="Standard Class"/>
    <x v="92"/>
    <s v="Fred Hopkins"/>
    <x v="1"/>
    <s v="United States"/>
    <s v="Los Angeles"/>
    <x v="1"/>
    <n v="90004"/>
    <x v="1"/>
    <x v="130"/>
    <x v="1"/>
    <x v="6"/>
    <x v="130"/>
    <n v="23.04"/>
    <n v="8"/>
    <n v="0"/>
    <n v="6.911999999999999"/>
  </r>
  <r>
    <n v="9206"/>
    <x v="4599"/>
    <x v="0"/>
    <x v="438"/>
    <d v="2013-04-22T00:00:00"/>
    <s v="Same Day"/>
    <x v="537"/>
    <s v="Brian Thompson"/>
    <x v="0"/>
    <s v="United States"/>
    <s v="Milford"/>
    <x v="29"/>
    <n v="6460"/>
    <x v="3"/>
    <x v="923"/>
    <x v="1"/>
    <x v="6"/>
    <x v="906"/>
    <n v="15.48"/>
    <n v="3"/>
    <n v="0"/>
    <n v="4.4891999999999985"/>
  </r>
  <r>
    <n v="9207"/>
    <x v="4599"/>
    <x v="0"/>
    <x v="438"/>
    <d v="2013-04-22T00:00:00"/>
    <s v="Same Day"/>
    <x v="537"/>
    <s v="Brian Thompson"/>
    <x v="0"/>
    <s v="United States"/>
    <s v="Milford"/>
    <x v="29"/>
    <n v="6460"/>
    <x v="3"/>
    <x v="1723"/>
    <x v="1"/>
    <x v="10"/>
    <x v="1701"/>
    <n v="51.84"/>
    <n v="8"/>
    <n v="0"/>
    <n v="24.883200000000002"/>
  </r>
  <r>
    <n v="9208"/>
    <x v="4600"/>
    <x v="3"/>
    <x v="646"/>
    <d v="2014-08-08T00:00:00"/>
    <s v="Standard Class"/>
    <x v="455"/>
    <s v="Adrian Barton"/>
    <x v="0"/>
    <s v="United States"/>
    <s v="Bloomington"/>
    <x v="10"/>
    <n v="61701"/>
    <x v="2"/>
    <x v="1350"/>
    <x v="2"/>
    <x v="11"/>
    <x v="1327"/>
    <n v="39.816000000000003"/>
    <n v="3"/>
    <n v="0.2"/>
    <n v="7.4654999999999987"/>
  </r>
  <r>
    <n v="9209"/>
    <x v="4601"/>
    <x v="3"/>
    <x v="646"/>
    <d v="2014-08-09T00:00:00"/>
    <s v="Second Class"/>
    <x v="554"/>
    <s v="Scot Coram"/>
    <x v="1"/>
    <s v="United States"/>
    <s v="Seattle"/>
    <x v="4"/>
    <n v="98105"/>
    <x v="1"/>
    <x v="1229"/>
    <x v="1"/>
    <x v="4"/>
    <x v="1203"/>
    <n v="16.059999999999999"/>
    <n v="1"/>
    <n v="0"/>
    <n v="4.1755999999999993"/>
  </r>
  <r>
    <n v="9210"/>
    <x v="4602"/>
    <x v="3"/>
    <x v="157"/>
    <d v="2014-12-15T00:00:00"/>
    <s v="Second Class"/>
    <x v="789"/>
    <s v="Roy Skaria"/>
    <x v="2"/>
    <s v="United States"/>
    <s v="Burlington"/>
    <x v="23"/>
    <n v="52601"/>
    <x v="2"/>
    <x v="1047"/>
    <x v="1"/>
    <x v="12"/>
    <x v="1027"/>
    <n v="7.28"/>
    <n v="1"/>
    <n v="0"/>
    <n v="3.4944000000000002"/>
  </r>
  <r>
    <n v="9211"/>
    <x v="4602"/>
    <x v="3"/>
    <x v="157"/>
    <d v="2014-12-15T00:00:00"/>
    <s v="Second Class"/>
    <x v="789"/>
    <s v="Roy Skaria"/>
    <x v="2"/>
    <s v="United States"/>
    <s v="Burlington"/>
    <x v="23"/>
    <n v="52601"/>
    <x v="2"/>
    <x v="751"/>
    <x v="1"/>
    <x v="8"/>
    <x v="742"/>
    <n v="5.4"/>
    <n v="3"/>
    <n v="0"/>
    <n v="2.5920000000000001"/>
  </r>
  <r>
    <n v="9212"/>
    <x v="4603"/>
    <x v="1"/>
    <x v="948"/>
    <d v="2012-03-19T00:00:00"/>
    <s v="Standard Class"/>
    <x v="482"/>
    <s v="Arianne Irving"/>
    <x v="0"/>
    <s v="United States"/>
    <s v="Roseville"/>
    <x v="1"/>
    <n v="95661"/>
    <x v="1"/>
    <x v="272"/>
    <x v="1"/>
    <x v="10"/>
    <x v="269"/>
    <n v="19.440000000000001"/>
    <n v="3"/>
    <n v="0"/>
    <n v="9.3312000000000008"/>
  </r>
  <r>
    <n v="9213"/>
    <x v="4604"/>
    <x v="2"/>
    <x v="589"/>
    <d v="2011-12-15T00:00:00"/>
    <s v="Standard Class"/>
    <x v="249"/>
    <s v="Denny Joy"/>
    <x v="1"/>
    <s v="United States"/>
    <s v="San Francisco"/>
    <x v="1"/>
    <n v="94110"/>
    <x v="1"/>
    <x v="63"/>
    <x v="0"/>
    <x v="5"/>
    <x v="63"/>
    <n v="39.880000000000003"/>
    <n v="2"/>
    <n v="0"/>
    <n v="11.166400000000003"/>
  </r>
  <r>
    <n v="9214"/>
    <x v="4604"/>
    <x v="2"/>
    <x v="589"/>
    <d v="2011-12-15T00:00:00"/>
    <s v="Standard Class"/>
    <x v="249"/>
    <s v="Denny Joy"/>
    <x v="1"/>
    <s v="United States"/>
    <s v="San Francisco"/>
    <x v="1"/>
    <n v="94110"/>
    <x v="1"/>
    <x v="1092"/>
    <x v="0"/>
    <x v="5"/>
    <x v="1073"/>
    <n v="79.44"/>
    <n v="3"/>
    <n v="0"/>
    <n v="28.598399999999994"/>
  </r>
  <r>
    <n v="9215"/>
    <x v="4605"/>
    <x v="3"/>
    <x v="1033"/>
    <d v="2014-10-03T00:00:00"/>
    <s v="First Class"/>
    <x v="541"/>
    <s v="Barbara Fisher"/>
    <x v="1"/>
    <s v="United States"/>
    <s v="Philadelphia"/>
    <x v="9"/>
    <n v="19120"/>
    <x v="3"/>
    <x v="1852"/>
    <x v="1"/>
    <x v="2"/>
    <x v="1831"/>
    <n v="20.664000000000001"/>
    <n v="7"/>
    <n v="0.2"/>
    <n v="6.9741"/>
  </r>
  <r>
    <n v="9216"/>
    <x v="4606"/>
    <x v="0"/>
    <x v="831"/>
    <d v="2013-11-27T00:00:00"/>
    <s v="Standard Class"/>
    <x v="260"/>
    <s v="Tiffany House"/>
    <x v="1"/>
    <s v="United States"/>
    <s v="Los Angeles"/>
    <x v="1"/>
    <n v="90049"/>
    <x v="1"/>
    <x v="498"/>
    <x v="1"/>
    <x v="10"/>
    <x v="493"/>
    <n v="32.400000000000006"/>
    <n v="5"/>
    <n v="0"/>
    <n v="15.552000000000001"/>
  </r>
  <r>
    <n v="9217"/>
    <x v="4607"/>
    <x v="3"/>
    <x v="221"/>
    <d v="2014-12-01T00:00:00"/>
    <s v="Standard Class"/>
    <x v="684"/>
    <s v="Jason Gross"/>
    <x v="1"/>
    <s v="United States"/>
    <s v="Odessa"/>
    <x v="5"/>
    <n v="79762"/>
    <x v="2"/>
    <x v="14"/>
    <x v="1"/>
    <x v="9"/>
    <x v="14"/>
    <n v="13.761999999999997"/>
    <n v="1"/>
    <n v="0.8"/>
    <n v="-24.771599999999999"/>
  </r>
  <r>
    <n v="9218"/>
    <x v="4608"/>
    <x v="3"/>
    <x v="237"/>
    <d v="2014-11-18T00:00:00"/>
    <s v="First Class"/>
    <x v="585"/>
    <s v="Arthur Wiediger"/>
    <x v="2"/>
    <s v="United States"/>
    <s v="Minneapolis"/>
    <x v="11"/>
    <n v="55407"/>
    <x v="2"/>
    <x v="661"/>
    <x v="1"/>
    <x v="12"/>
    <x v="655"/>
    <n v="15.28"/>
    <n v="2"/>
    <n v="0"/>
    <n v="7.4871999999999996"/>
  </r>
  <r>
    <n v="9219"/>
    <x v="4609"/>
    <x v="1"/>
    <x v="748"/>
    <d v="2012-08-20T00:00:00"/>
    <s v="Standard Class"/>
    <x v="527"/>
    <s v="Joni Wasserman"/>
    <x v="0"/>
    <s v="United States"/>
    <s v="Philadelphia"/>
    <x v="9"/>
    <n v="19120"/>
    <x v="3"/>
    <x v="861"/>
    <x v="1"/>
    <x v="4"/>
    <x v="847"/>
    <n v="44.688000000000002"/>
    <n v="7"/>
    <n v="0.2"/>
    <n v="3.3515999999999977"/>
  </r>
  <r>
    <n v="9220"/>
    <x v="4609"/>
    <x v="1"/>
    <x v="748"/>
    <d v="2012-08-20T00:00:00"/>
    <s v="Standard Class"/>
    <x v="527"/>
    <s v="Joni Wasserman"/>
    <x v="0"/>
    <s v="United States"/>
    <s v="Philadelphia"/>
    <x v="9"/>
    <n v="19120"/>
    <x v="3"/>
    <x v="1333"/>
    <x v="0"/>
    <x v="0"/>
    <x v="1309"/>
    <n v="301.46999999999997"/>
    <n v="3"/>
    <n v="0.5"/>
    <n v="-204.99959999999996"/>
  </r>
  <r>
    <n v="9221"/>
    <x v="4610"/>
    <x v="3"/>
    <x v="119"/>
    <d v="2014-10-15T00:00:00"/>
    <s v="First Class"/>
    <x v="659"/>
    <s v="Michelle Huthwaite"/>
    <x v="0"/>
    <s v="United States"/>
    <s v="Lafayette"/>
    <x v="28"/>
    <n v="70506"/>
    <x v="0"/>
    <x v="1238"/>
    <x v="1"/>
    <x v="2"/>
    <x v="1212"/>
    <n v="11.07"/>
    <n v="3"/>
    <n v="0"/>
    <n v="5.2028999999999996"/>
  </r>
  <r>
    <n v="9222"/>
    <x v="4610"/>
    <x v="3"/>
    <x v="119"/>
    <d v="2014-10-15T00:00:00"/>
    <s v="First Class"/>
    <x v="659"/>
    <s v="Michelle Huthwaite"/>
    <x v="0"/>
    <s v="United States"/>
    <s v="Lafayette"/>
    <x v="28"/>
    <n v="70506"/>
    <x v="0"/>
    <x v="215"/>
    <x v="0"/>
    <x v="3"/>
    <x v="214"/>
    <n v="1504.52"/>
    <n v="4"/>
    <n v="0"/>
    <n v="346.03960000000006"/>
  </r>
  <r>
    <n v="9223"/>
    <x v="4610"/>
    <x v="3"/>
    <x v="119"/>
    <d v="2014-10-15T00:00:00"/>
    <s v="First Class"/>
    <x v="659"/>
    <s v="Michelle Huthwaite"/>
    <x v="0"/>
    <s v="United States"/>
    <s v="Lafayette"/>
    <x v="28"/>
    <n v="70506"/>
    <x v="0"/>
    <x v="1114"/>
    <x v="1"/>
    <x v="10"/>
    <x v="1094"/>
    <n v="25.92"/>
    <n v="4"/>
    <n v="0"/>
    <n v="12.441600000000001"/>
  </r>
  <r>
    <n v="9224"/>
    <x v="4611"/>
    <x v="3"/>
    <x v="259"/>
    <d v="2014-11-05T00:00:00"/>
    <s v="Same Day"/>
    <x v="86"/>
    <s v="Frank Merwin"/>
    <x v="2"/>
    <s v="United States"/>
    <s v="Bryan"/>
    <x v="5"/>
    <n v="77803"/>
    <x v="2"/>
    <x v="1375"/>
    <x v="1"/>
    <x v="8"/>
    <x v="1351"/>
    <n v="7.5359999999999987"/>
    <n v="6"/>
    <n v="0.8"/>
    <n v="-13.188000000000009"/>
  </r>
  <r>
    <n v="9225"/>
    <x v="4611"/>
    <x v="3"/>
    <x v="259"/>
    <d v="2014-11-05T00:00:00"/>
    <s v="Same Day"/>
    <x v="86"/>
    <s v="Frank Merwin"/>
    <x v="2"/>
    <s v="United States"/>
    <s v="Bryan"/>
    <x v="5"/>
    <n v="77803"/>
    <x v="2"/>
    <x v="653"/>
    <x v="1"/>
    <x v="8"/>
    <x v="647"/>
    <n v="1.4079999999999997"/>
    <n v="2"/>
    <n v="0.8"/>
    <n v="-2.3232000000000008"/>
  </r>
  <r>
    <n v="9226"/>
    <x v="4611"/>
    <x v="3"/>
    <x v="259"/>
    <d v="2014-11-05T00:00:00"/>
    <s v="Same Day"/>
    <x v="86"/>
    <s v="Frank Merwin"/>
    <x v="2"/>
    <s v="United States"/>
    <s v="Bryan"/>
    <x v="5"/>
    <n v="77803"/>
    <x v="2"/>
    <x v="1499"/>
    <x v="1"/>
    <x v="8"/>
    <x v="1478"/>
    <n v="4.1439999999999992"/>
    <n v="4"/>
    <n v="0.8"/>
    <n v="-6.4232000000000014"/>
  </r>
  <r>
    <n v="9227"/>
    <x v="4611"/>
    <x v="3"/>
    <x v="259"/>
    <d v="2014-11-05T00:00:00"/>
    <s v="Same Day"/>
    <x v="86"/>
    <s v="Frank Merwin"/>
    <x v="2"/>
    <s v="United States"/>
    <s v="Bryan"/>
    <x v="5"/>
    <n v="77803"/>
    <x v="2"/>
    <x v="210"/>
    <x v="1"/>
    <x v="4"/>
    <x v="209"/>
    <n v="52.751999999999995"/>
    <n v="3"/>
    <n v="0.2"/>
    <n v="-12.528600000000001"/>
  </r>
  <r>
    <n v="9228"/>
    <x v="4612"/>
    <x v="3"/>
    <x v="498"/>
    <d v="2014-03-25T00:00:00"/>
    <s v="Standard Class"/>
    <x v="433"/>
    <s v="George Zrebassa"/>
    <x v="1"/>
    <s v="United States"/>
    <s v="Los Angeles"/>
    <x v="1"/>
    <n v="90008"/>
    <x v="1"/>
    <x v="1309"/>
    <x v="1"/>
    <x v="9"/>
    <x v="1285"/>
    <n v="381.35999999999996"/>
    <n v="7"/>
    <n v="0"/>
    <n v="106.78080000000003"/>
  </r>
  <r>
    <n v="9229"/>
    <x v="4613"/>
    <x v="2"/>
    <x v="935"/>
    <d v="2011-11-03T00:00:00"/>
    <s v="Same Day"/>
    <x v="426"/>
    <s v="Tracy Collins"/>
    <x v="2"/>
    <s v="United States"/>
    <s v="Los Angeles"/>
    <x v="1"/>
    <n v="90049"/>
    <x v="1"/>
    <x v="59"/>
    <x v="1"/>
    <x v="6"/>
    <x v="59"/>
    <n v="6.72"/>
    <n v="4"/>
    <n v="0"/>
    <n v="3.36"/>
  </r>
  <r>
    <n v="9230"/>
    <x v="4614"/>
    <x v="3"/>
    <x v="283"/>
    <d v="2014-07-27T00:00:00"/>
    <s v="First Class"/>
    <x v="14"/>
    <s v="Tracy Blumstein"/>
    <x v="0"/>
    <s v="United States"/>
    <s v="Los Angeles"/>
    <x v="1"/>
    <n v="90045"/>
    <x v="1"/>
    <x v="858"/>
    <x v="1"/>
    <x v="8"/>
    <x v="844"/>
    <n v="15.192"/>
    <n v="3"/>
    <n v="0.2"/>
    <n v="5.5070999999999994"/>
  </r>
  <r>
    <n v="9231"/>
    <x v="4614"/>
    <x v="3"/>
    <x v="283"/>
    <d v="2014-07-27T00:00:00"/>
    <s v="First Class"/>
    <x v="14"/>
    <s v="Tracy Blumstein"/>
    <x v="0"/>
    <s v="United States"/>
    <s v="Los Angeles"/>
    <x v="1"/>
    <n v="90045"/>
    <x v="1"/>
    <x v="1076"/>
    <x v="1"/>
    <x v="10"/>
    <x v="1057"/>
    <n v="58.320000000000007"/>
    <n v="9"/>
    <n v="0"/>
    <n v="27.993600000000001"/>
  </r>
  <r>
    <n v="9232"/>
    <x v="4615"/>
    <x v="2"/>
    <x v="422"/>
    <d v="2011-12-31T00:00:00"/>
    <s v="Standard Class"/>
    <x v="261"/>
    <s v="Resi Pölking"/>
    <x v="0"/>
    <s v="United States"/>
    <s v="Phoenix"/>
    <x v="16"/>
    <n v="85023"/>
    <x v="1"/>
    <x v="115"/>
    <x v="1"/>
    <x v="8"/>
    <x v="115"/>
    <n v="946.76400000000024"/>
    <n v="6"/>
    <n v="0.7"/>
    <n v="-694.29359999999997"/>
  </r>
  <r>
    <n v="9233"/>
    <x v="4616"/>
    <x v="0"/>
    <x v="476"/>
    <d v="2013-09-07T00:00:00"/>
    <s v="Standard Class"/>
    <x v="235"/>
    <s v="Lena Radford"/>
    <x v="0"/>
    <s v="United States"/>
    <s v="Los Angeles"/>
    <x v="1"/>
    <n v="90036"/>
    <x v="1"/>
    <x v="1172"/>
    <x v="0"/>
    <x v="5"/>
    <x v="1149"/>
    <n v="94.679999999999993"/>
    <n v="9"/>
    <n v="0"/>
    <n v="31.244399999999995"/>
  </r>
  <r>
    <n v="9234"/>
    <x v="4616"/>
    <x v="0"/>
    <x v="476"/>
    <d v="2013-09-07T00:00:00"/>
    <s v="Standard Class"/>
    <x v="235"/>
    <s v="Lena Radford"/>
    <x v="0"/>
    <s v="United States"/>
    <s v="Los Angeles"/>
    <x v="1"/>
    <n v="90036"/>
    <x v="1"/>
    <x v="1555"/>
    <x v="1"/>
    <x v="4"/>
    <x v="1534"/>
    <n v="23.669999999999998"/>
    <n v="3"/>
    <n v="0"/>
    <n v="0.94679999999999698"/>
  </r>
  <r>
    <n v="9235"/>
    <x v="4616"/>
    <x v="0"/>
    <x v="476"/>
    <d v="2013-09-07T00:00:00"/>
    <s v="Standard Class"/>
    <x v="235"/>
    <s v="Lena Radford"/>
    <x v="0"/>
    <s v="United States"/>
    <s v="Los Angeles"/>
    <x v="1"/>
    <n v="90036"/>
    <x v="1"/>
    <x v="638"/>
    <x v="2"/>
    <x v="7"/>
    <x v="632"/>
    <n v="1091.1680000000001"/>
    <n v="4"/>
    <n v="0.2"/>
    <n v="68.197999999999979"/>
  </r>
  <r>
    <n v="9236"/>
    <x v="4616"/>
    <x v="0"/>
    <x v="476"/>
    <d v="2013-09-07T00:00:00"/>
    <s v="Standard Class"/>
    <x v="235"/>
    <s v="Lena Radford"/>
    <x v="0"/>
    <s v="United States"/>
    <s v="Los Angeles"/>
    <x v="1"/>
    <n v="90036"/>
    <x v="1"/>
    <x v="1126"/>
    <x v="1"/>
    <x v="6"/>
    <x v="1105"/>
    <n v="18.689999999999998"/>
    <n v="7"/>
    <n v="0"/>
    <n v="5.2332000000000001"/>
  </r>
  <r>
    <n v="9237"/>
    <x v="4616"/>
    <x v="0"/>
    <x v="476"/>
    <d v="2013-09-07T00:00:00"/>
    <s v="Standard Class"/>
    <x v="235"/>
    <s v="Lena Radford"/>
    <x v="0"/>
    <s v="United States"/>
    <s v="Los Angeles"/>
    <x v="1"/>
    <n v="90036"/>
    <x v="1"/>
    <x v="10"/>
    <x v="0"/>
    <x v="3"/>
    <x v="10"/>
    <n v="568.72800000000007"/>
    <n v="3"/>
    <n v="0.2"/>
    <n v="28.436399999999935"/>
  </r>
  <r>
    <n v="9238"/>
    <x v="4616"/>
    <x v="0"/>
    <x v="476"/>
    <d v="2013-09-07T00:00:00"/>
    <s v="Standard Class"/>
    <x v="235"/>
    <s v="Lena Radford"/>
    <x v="0"/>
    <s v="United States"/>
    <s v="Los Angeles"/>
    <x v="1"/>
    <n v="90036"/>
    <x v="1"/>
    <x v="1316"/>
    <x v="1"/>
    <x v="8"/>
    <x v="1293"/>
    <n v="7.3120000000000012"/>
    <n v="1"/>
    <n v="0.2"/>
    <n v="2.5591999999999997"/>
  </r>
  <r>
    <n v="9239"/>
    <x v="4617"/>
    <x v="3"/>
    <x v="512"/>
    <d v="2014-02-15T00:00:00"/>
    <s v="First Class"/>
    <x v="570"/>
    <s v="Magdelene Morse"/>
    <x v="0"/>
    <s v="United States"/>
    <s v="Columbus"/>
    <x v="24"/>
    <n v="43229"/>
    <x v="3"/>
    <x v="737"/>
    <x v="0"/>
    <x v="5"/>
    <x v="729"/>
    <n v="147.56800000000001"/>
    <n v="2"/>
    <n v="0.2"/>
    <n v="-3.6892000000000067"/>
  </r>
  <r>
    <n v="9240"/>
    <x v="4618"/>
    <x v="3"/>
    <x v="855"/>
    <d v="2014-11-03T00:00:00"/>
    <s v="Standard Class"/>
    <x v="240"/>
    <s v="Nona Balk"/>
    <x v="1"/>
    <s v="United States"/>
    <s v="Tallahassee"/>
    <x v="2"/>
    <n v="32303"/>
    <x v="0"/>
    <x v="885"/>
    <x v="1"/>
    <x v="10"/>
    <x v="33"/>
    <n v="56.783999999999999"/>
    <n v="7"/>
    <n v="0.2"/>
    <n v="20.584200000000003"/>
  </r>
  <r>
    <n v="9241"/>
    <x v="4618"/>
    <x v="3"/>
    <x v="855"/>
    <d v="2014-11-03T00:00:00"/>
    <s v="Standard Class"/>
    <x v="240"/>
    <s v="Nona Balk"/>
    <x v="1"/>
    <s v="United States"/>
    <s v="Tallahassee"/>
    <x v="2"/>
    <n v="32303"/>
    <x v="0"/>
    <x v="799"/>
    <x v="1"/>
    <x v="8"/>
    <x v="789"/>
    <n v="5.6070000000000011"/>
    <n v="3"/>
    <n v="0.7"/>
    <n v="-3.9248999999999974"/>
  </r>
  <r>
    <n v="9242"/>
    <x v="4618"/>
    <x v="3"/>
    <x v="855"/>
    <d v="2014-11-03T00:00:00"/>
    <s v="Standard Class"/>
    <x v="240"/>
    <s v="Nona Balk"/>
    <x v="1"/>
    <s v="United States"/>
    <s v="Tallahassee"/>
    <x v="2"/>
    <n v="32303"/>
    <x v="0"/>
    <x v="448"/>
    <x v="1"/>
    <x v="6"/>
    <x v="443"/>
    <n v="6.5760000000000005"/>
    <n v="3"/>
    <n v="0.2"/>
    <n v="0.57540000000000058"/>
  </r>
  <r>
    <n v="9243"/>
    <x v="4619"/>
    <x v="2"/>
    <x v="868"/>
    <d v="2011-07-14T00:00:00"/>
    <s v="Standard Class"/>
    <x v="284"/>
    <s v="Darrin Sayre"/>
    <x v="2"/>
    <s v="United States"/>
    <s v="San Francisco"/>
    <x v="1"/>
    <n v="94122"/>
    <x v="1"/>
    <x v="98"/>
    <x v="1"/>
    <x v="8"/>
    <x v="98"/>
    <n v="14.303999999999998"/>
    <n v="6"/>
    <n v="0.2"/>
    <n v="4.6487999999999987"/>
  </r>
  <r>
    <n v="9244"/>
    <x v="4619"/>
    <x v="2"/>
    <x v="868"/>
    <d v="2011-07-14T00:00:00"/>
    <s v="Standard Class"/>
    <x v="284"/>
    <s v="Darrin Sayre"/>
    <x v="2"/>
    <s v="United States"/>
    <s v="San Francisco"/>
    <x v="1"/>
    <n v="94122"/>
    <x v="1"/>
    <x v="1601"/>
    <x v="0"/>
    <x v="0"/>
    <x v="1584"/>
    <n v="119.83299999999998"/>
    <n v="1"/>
    <n v="0.15"/>
    <n v="7.0489999999999995"/>
  </r>
  <r>
    <n v="9245"/>
    <x v="4619"/>
    <x v="2"/>
    <x v="868"/>
    <d v="2011-07-14T00:00:00"/>
    <s v="Standard Class"/>
    <x v="284"/>
    <s v="Darrin Sayre"/>
    <x v="2"/>
    <s v="United States"/>
    <s v="San Francisco"/>
    <x v="1"/>
    <n v="94122"/>
    <x v="1"/>
    <x v="1061"/>
    <x v="1"/>
    <x v="6"/>
    <x v="1041"/>
    <n v="5.56"/>
    <n v="2"/>
    <n v="0"/>
    <n v="2.2239999999999998"/>
  </r>
  <r>
    <n v="9246"/>
    <x v="4619"/>
    <x v="2"/>
    <x v="868"/>
    <d v="2011-07-14T00:00:00"/>
    <s v="Standard Class"/>
    <x v="284"/>
    <s v="Darrin Sayre"/>
    <x v="2"/>
    <s v="United States"/>
    <s v="San Francisco"/>
    <x v="1"/>
    <n v="94122"/>
    <x v="1"/>
    <x v="12"/>
    <x v="1"/>
    <x v="10"/>
    <x v="12"/>
    <n v="32.400000000000006"/>
    <n v="5"/>
    <n v="0"/>
    <n v="15.552000000000001"/>
  </r>
  <r>
    <n v="9247"/>
    <x v="4620"/>
    <x v="3"/>
    <x v="1053"/>
    <d v="2014-05-27T00:00:00"/>
    <s v="Standard Class"/>
    <x v="665"/>
    <s v="Vicky Freymann"/>
    <x v="2"/>
    <s v="United States"/>
    <s v="San Francisco"/>
    <x v="1"/>
    <n v="94109"/>
    <x v="1"/>
    <x v="279"/>
    <x v="1"/>
    <x v="6"/>
    <x v="276"/>
    <n v="9.84"/>
    <n v="3"/>
    <n v="0"/>
    <n v="2.8535999999999988"/>
  </r>
  <r>
    <n v="9248"/>
    <x v="4620"/>
    <x v="3"/>
    <x v="1053"/>
    <d v="2014-05-27T00:00:00"/>
    <s v="Standard Class"/>
    <x v="665"/>
    <s v="Vicky Freymann"/>
    <x v="2"/>
    <s v="United States"/>
    <s v="San Francisco"/>
    <x v="1"/>
    <n v="94109"/>
    <x v="1"/>
    <x v="324"/>
    <x v="1"/>
    <x v="6"/>
    <x v="321"/>
    <n v="2.78"/>
    <n v="1"/>
    <n v="0"/>
    <n v="0.72279999999999989"/>
  </r>
  <r>
    <n v="9249"/>
    <x v="4621"/>
    <x v="0"/>
    <x v="338"/>
    <d v="2013-11-15T00:00:00"/>
    <s v="Standard Class"/>
    <x v="349"/>
    <s v="Scott Williamson"/>
    <x v="0"/>
    <s v="United States"/>
    <s v="New York City"/>
    <x v="15"/>
    <n v="10009"/>
    <x v="3"/>
    <x v="248"/>
    <x v="1"/>
    <x v="8"/>
    <x v="246"/>
    <n v="3.64"/>
    <n v="1"/>
    <n v="0.2"/>
    <n v="1.3649999999999998"/>
  </r>
  <r>
    <n v="9250"/>
    <x v="4621"/>
    <x v="0"/>
    <x v="338"/>
    <d v="2013-11-15T00:00:00"/>
    <s v="Standard Class"/>
    <x v="349"/>
    <s v="Scott Williamson"/>
    <x v="0"/>
    <s v="United States"/>
    <s v="New York City"/>
    <x v="15"/>
    <n v="10009"/>
    <x v="3"/>
    <x v="1419"/>
    <x v="2"/>
    <x v="7"/>
    <x v="1398"/>
    <n v="881.93"/>
    <n v="7"/>
    <n v="0"/>
    <n v="220.48250000000002"/>
  </r>
  <r>
    <n v="9251"/>
    <x v="4622"/>
    <x v="0"/>
    <x v="499"/>
    <d v="2013-12-07T00:00:00"/>
    <s v="Standard Class"/>
    <x v="463"/>
    <s v="Pauline Webber"/>
    <x v="1"/>
    <s v="United States"/>
    <s v="Marion"/>
    <x v="23"/>
    <n v="52302"/>
    <x v="2"/>
    <x v="497"/>
    <x v="1"/>
    <x v="8"/>
    <x v="492"/>
    <n v="115.84"/>
    <n v="8"/>
    <n v="0"/>
    <n v="54.444800000000001"/>
  </r>
  <r>
    <n v="9252"/>
    <x v="4623"/>
    <x v="3"/>
    <x v="580"/>
    <d v="2014-03-09T00:00:00"/>
    <s v="Standard Class"/>
    <x v="629"/>
    <s v="Ken Dana"/>
    <x v="1"/>
    <s v="United States"/>
    <s v="Los Angeles"/>
    <x v="1"/>
    <n v="90008"/>
    <x v="1"/>
    <x v="1080"/>
    <x v="1"/>
    <x v="8"/>
    <x v="1061"/>
    <n v="107.64800000000001"/>
    <n v="2"/>
    <n v="0.2"/>
    <n v="33.639999999999986"/>
  </r>
  <r>
    <n v="9253"/>
    <x v="4624"/>
    <x v="3"/>
    <x v="397"/>
    <d v="2014-09-26T00:00:00"/>
    <s v="Second Class"/>
    <x v="770"/>
    <s v="Doug O'Connell"/>
    <x v="0"/>
    <s v="United States"/>
    <s v="Pine Bluff"/>
    <x v="36"/>
    <n v="71603"/>
    <x v="0"/>
    <x v="1227"/>
    <x v="2"/>
    <x v="11"/>
    <x v="1202"/>
    <n v="199.95000000000002"/>
    <n v="5"/>
    <n v="0"/>
    <n v="63.983999999999988"/>
  </r>
  <r>
    <n v="9254"/>
    <x v="4624"/>
    <x v="3"/>
    <x v="397"/>
    <d v="2014-09-26T00:00:00"/>
    <s v="Second Class"/>
    <x v="770"/>
    <s v="Doug O'Connell"/>
    <x v="0"/>
    <s v="United States"/>
    <s v="Pine Bluff"/>
    <x v="36"/>
    <n v="71603"/>
    <x v="0"/>
    <x v="510"/>
    <x v="1"/>
    <x v="10"/>
    <x v="505"/>
    <n v="12.96"/>
    <n v="2"/>
    <n v="0"/>
    <n v="6.2208000000000006"/>
  </r>
  <r>
    <n v="9255"/>
    <x v="4625"/>
    <x v="2"/>
    <x v="1058"/>
    <d v="2011-02-16T00:00:00"/>
    <s v="Second Class"/>
    <x v="315"/>
    <s v="Guy Armstrong"/>
    <x v="0"/>
    <s v="United States"/>
    <s v="Columbia"/>
    <x v="25"/>
    <n v="65203"/>
    <x v="2"/>
    <x v="64"/>
    <x v="0"/>
    <x v="1"/>
    <x v="64"/>
    <n v="60.89"/>
    <n v="1"/>
    <n v="0"/>
    <n v="15.222499999999997"/>
  </r>
  <r>
    <n v="9256"/>
    <x v="4625"/>
    <x v="2"/>
    <x v="1058"/>
    <d v="2011-02-16T00:00:00"/>
    <s v="Second Class"/>
    <x v="315"/>
    <s v="Guy Armstrong"/>
    <x v="0"/>
    <s v="United States"/>
    <s v="Columbia"/>
    <x v="25"/>
    <n v="65203"/>
    <x v="2"/>
    <x v="690"/>
    <x v="1"/>
    <x v="2"/>
    <x v="683"/>
    <n v="14.940000000000001"/>
    <n v="3"/>
    <n v="0"/>
    <n v="6.8723999999999998"/>
  </r>
  <r>
    <n v="9257"/>
    <x v="4625"/>
    <x v="2"/>
    <x v="1058"/>
    <d v="2011-02-16T00:00:00"/>
    <s v="Second Class"/>
    <x v="315"/>
    <s v="Guy Armstrong"/>
    <x v="0"/>
    <s v="United States"/>
    <s v="Columbia"/>
    <x v="25"/>
    <n v="65203"/>
    <x v="2"/>
    <x v="544"/>
    <x v="1"/>
    <x v="8"/>
    <x v="539"/>
    <n v="9.64"/>
    <n v="2"/>
    <n v="0"/>
    <n v="4.4344000000000001"/>
  </r>
  <r>
    <n v="9258"/>
    <x v="4625"/>
    <x v="2"/>
    <x v="1058"/>
    <d v="2011-02-16T00:00:00"/>
    <s v="Second Class"/>
    <x v="315"/>
    <s v="Guy Armstrong"/>
    <x v="0"/>
    <s v="United States"/>
    <s v="Columbia"/>
    <x v="25"/>
    <n v="65203"/>
    <x v="2"/>
    <x v="1319"/>
    <x v="0"/>
    <x v="5"/>
    <x v="1296"/>
    <n v="332.94"/>
    <n v="3"/>
    <n v="0"/>
    <n v="53.270399999999995"/>
  </r>
  <r>
    <n v="9259"/>
    <x v="4625"/>
    <x v="2"/>
    <x v="1058"/>
    <d v="2011-02-16T00:00:00"/>
    <s v="Second Class"/>
    <x v="315"/>
    <s v="Guy Armstrong"/>
    <x v="0"/>
    <s v="United States"/>
    <s v="Columbia"/>
    <x v="25"/>
    <n v="65203"/>
    <x v="2"/>
    <x v="68"/>
    <x v="1"/>
    <x v="8"/>
    <x v="1444"/>
    <n v="51.900000000000006"/>
    <n v="3"/>
    <n v="0"/>
    <n v="24.393000000000001"/>
  </r>
  <r>
    <n v="9260"/>
    <x v="4625"/>
    <x v="2"/>
    <x v="1058"/>
    <d v="2011-02-16T00:00:00"/>
    <s v="Second Class"/>
    <x v="315"/>
    <s v="Guy Armstrong"/>
    <x v="0"/>
    <s v="United States"/>
    <s v="Columbia"/>
    <x v="25"/>
    <n v="65203"/>
    <x v="2"/>
    <x v="571"/>
    <x v="1"/>
    <x v="4"/>
    <x v="566"/>
    <n v="64.959999999999994"/>
    <n v="2"/>
    <n v="0"/>
    <n v="2.598399999999998"/>
  </r>
  <r>
    <n v="9261"/>
    <x v="4626"/>
    <x v="3"/>
    <x v="343"/>
    <d v="2014-11-15T00:00:00"/>
    <s v="Second Class"/>
    <x v="145"/>
    <s v="Jeremy Lonsdale"/>
    <x v="0"/>
    <s v="United States"/>
    <s v="Aberdeen"/>
    <x v="44"/>
    <n v="57401"/>
    <x v="2"/>
    <x v="1768"/>
    <x v="1"/>
    <x v="14"/>
    <x v="1748"/>
    <n v="25.5"/>
    <n v="3"/>
    <n v="0"/>
    <n v="6.63"/>
  </r>
  <r>
    <n v="9262"/>
    <x v="4627"/>
    <x v="3"/>
    <x v="264"/>
    <d v="2014-09-03T00:00:00"/>
    <s v="Same Day"/>
    <x v="711"/>
    <s v="Stephanie Ulpright"/>
    <x v="2"/>
    <s v="United States"/>
    <s v="Seattle"/>
    <x v="4"/>
    <n v="98103"/>
    <x v="1"/>
    <x v="51"/>
    <x v="0"/>
    <x v="1"/>
    <x v="51"/>
    <n v="215.976"/>
    <n v="3"/>
    <n v="0.2"/>
    <n v="-2.6997000000000355"/>
  </r>
  <r>
    <n v="9263"/>
    <x v="4628"/>
    <x v="1"/>
    <x v="330"/>
    <d v="2012-10-13T00:00:00"/>
    <s v="Standard Class"/>
    <x v="248"/>
    <s v="Fred McMath"/>
    <x v="0"/>
    <s v="United States"/>
    <s v="Detroit"/>
    <x v="12"/>
    <n v="48227"/>
    <x v="2"/>
    <x v="70"/>
    <x v="0"/>
    <x v="1"/>
    <x v="70"/>
    <n v="389.97"/>
    <n v="3"/>
    <n v="0"/>
    <n v="35.097300000000004"/>
  </r>
  <r>
    <n v="9264"/>
    <x v="4628"/>
    <x v="1"/>
    <x v="330"/>
    <d v="2012-10-13T00:00:00"/>
    <s v="Standard Class"/>
    <x v="248"/>
    <s v="Fred McMath"/>
    <x v="0"/>
    <s v="United States"/>
    <s v="Detroit"/>
    <x v="12"/>
    <n v="48227"/>
    <x v="2"/>
    <x v="810"/>
    <x v="1"/>
    <x v="9"/>
    <x v="800"/>
    <n v="269.90999999999997"/>
    <n v="5"/>
    <n v="0.1"/>
    <n v="53.982000000000006"/>
  </r>
  <r>
    <n v="9265"/>
    <x v="4629"/>
    <x v="3"/>
    <x v="221"/>
    <d v="2014-12-02T00:00:00"/>
    <s v="Standard Class"/>
    <x v="199"/>
    <s v="Maribeth Yedwab"/>
    <x v="1"/>
    <s v="United States"/>
    <s v="Memphis"/>
    <x v="18"/>
    <n v="38109"/>
    <x v="0"/>
    <x v="1645"/>
    <x v="1"/>
    <x v="8"/>
    <x v="1625"/>
    <n v="11.673000000000002"/>
    <n v="3"/>
    <n v="0.7"/>
    <n v="-7.782"/>
  </r>
  <r>
    <n v="9266"/>
    <x v="4629"/>
    <x v="3"/>
    <x v="221"/>
    <d v="2014-12-02T00:00:00"/>
    <s v="Standard Class"/>
    <x v="199"/>
    <s v="Maribeth Yedwab"/>
    <x v="1"/>
    <s v="United States"/>
    <s v="Memphis"/>
    <x v="18"/>
    <n v="38109"/>
    <x v="0"/>
    <x v="1724"/>
    <x v="1"/>
    <x v="12"/>
    <x v="1702"/>
    <n v="64.848000000000013"/>
    <n v="7"/>
    <n v="0.2"/>
    <n v="24.317999999999998"/>
  </r>
  <r>
    <n v="9267"/>
    <x v="4630"/>
    <x v="2"/>
    <x v="1215"/>
    <d v="2011-02-10T00:00:00"/>
    <s v="First Class"/>
    <x v="134"/>
    <s v="Nathan Mautz"/>
    <x v="2"/>
    <s v="United States"/>
    <s v="North Las Vegas"/>
    <x v="33"/>
    <n v="89031"/>
    <x v="1"/>
    <x v="1677"/>
    <x v="0"/>
    <x v="5"/>
    <x v="1656"/>
    <n v="14.56"/>
    <n v="2"/>
    <n v="0"/>
    <n v="5.5327999999999999"/>
  </r>
  <r>
    <n v="9268"/>
    <x v="4631"/>
    <x v="1"/>
    <x v="12"/>
    <d v="2012-09-25T00:00:00"/>
    <s v="Same Day"/>
    <x v="229"/>
    <s v="Carlos Soltero"/>
    <x v="0"/>
    <s v="United States"/>
    <s v="Freeport"/>
    <x v="15"/>
    <n v="11520"/>
    <x v="3"/>
    <x v="1756"/>
    <x v="0"/>
    <x v="1"/>
    <x v="1737"/>
    <n v="102.58200000000001"/>
    <n v="1"/>
    <n v="0.1"/>
    <n v="6.8388000000000009"/>
  </r>
  <r>
    <n v="9269"/>
    <x v="4631"/>
    <x v="1"/>
    <x v="12"/>
    <d v="2012-09-25T00:00:00"/>
    <s v="Same Day"/>
    <x v="229"/>
    <s v="Carlos Soltero"/>
    <x v="0"/>
    <s v="United States"/>
    <s v="Freeport"/>
    <x v="15"/>
    <n v="11520"/>
    <x v="3"/>
    <x v="711"/>
    <x v="1"/>
    <x v="10"/>
    <x v="703"/>
    <n v="20.04"/>
    <n v="3"/>
    <n v="0"/>
    <n v="9.6191999999999993"/>
  </r>
  <r>
    <n v="9270"/>
    <x v="4632"/>
    <x v="3"/>
    <x v="170"/>
    <d v="2014-08-29T00:00:00"/>
    <s v="Standard Class"/>
    <x v="7"/>
    <s v="Pete Kriz"/>
    <x v="0"/>
    <s v="United States"/>
    <s v="New York City"/>
    <x v="15"/>
    <n v="10035"/>
    <x v="3"/>
    <x v="1547"/>
    <x v="1"/>
    <x v="8"/>
    <x v="1526"/>
    <n v="32.088000000000001"/>
    <n v="7"/>
    <n v="0.2"/>
    <n v="11.2308"/>
  </r>
  <r>
    <n v="9271"/>
    <x v="4632"/>
    <x v="3"/>
    <x v="170"/>
    <d v="2014-08-29T00:00:00"/>
    <s v="Standard Class"/>
    <x v="7"/>
    <s v="Pete Kriz"/>
    <x v="0"/>
    <s v="United States"/>
    <s v="New York City"/>
    <x v="15"/>
    <n v="10035"/>
    <x v="3"/>
    <x v="1176"/>
    <x v="1"/>
    <x v="8"/>
    <x v="1153"/>
    <n v="4305.5520000000006"/>
    <n v="6"/>
    <n v="0.2"/>
    <n v="1453.1237999999996"/>
  </r>
  <r>
    <n v="9272"/>
    <x v="4633"/>
    <x v="0"/>
    <x v="536"/>
    <d v="2013-05-18T00:00:00"/>
    <s v="Standard Class"/>
    <x v="447"/>
    <s v="Harry Marie"/>
    <x v="1"/>
    <s v="United States"/>
    <s v="New York City"/>
    <x v="15"/>
    <n v="10024"/>
    <x v="3"/>
    <x v="1533"/>
    <x v="0"/>
    <x v="5"/>
    <x v="1512"/>
    <n v="10.02"/>
    <n v="3"/>
    <n v="0"/>
    <n v="4.4088000000000012"/>
  </r>
  <r>
    <n v="9273"/>
    <x v="4633"/>
    <x v="0"/>
    <x v="536"/>
    <d v="2013-05-18T00:00:00"/>
    <s v="Standard Class"/>
    <x v="447"/>
    <s v="Harry Marie"/>
    <x v="1"/>
    <s v="United States"/>
    <s v="New York City"/>
    <x v="15"/>
    <n v="10024"/>
    <x v="3"/>
    <x v="1356"/>
    <x v="2"/>
    <x v="7"/>
    <x v="1333"/>
    <n v="631.96"/>
    <n v="4"/>
    <n v="0"/>
    <n v="303.3408"/>
  </r>
  <r>
    <n v="9274"/>
    <x v="4634"/>
    <x v="3"/>
    <x v="264"/>
    <d v="2014-09-07T00:00:00"/>
    <s v="Standard Class"/>
    <x v="117"/>
    <s v="Alan Hwang"/>
    <x v="0"/>
    <s v="United States"/>
    <s v="Henderson"/>
    <x v="0"/>
    <n v="42420"/>
    <x v="0"/>
    <x v="115"/>
    <x v="1"/>
    <x v="8"/>
    <x v="115"/>
    <n v="1577.94"/>
    <n v="3"/>
    <n v="0"/>
    <n v="757.41120000000001"/>
  </r>
  <r>
    <n v="9275"/>
    <x v="4635"/>
    <x v="2"/>
    <x v="982"/>
    <d v="2011-10-10T00:00:00"/>
    <s v="Same Day"/>
    <x v="712"/>
    <s v="Fred Chung"/>
    <x v="1"/>
    <s v="United States"/>
    <s v="Albuquerque"/>
    <x v="27"/>
    <n v="87105"/>
    <x v="1"/>
    <x v="1833"/>
    <x v="1"/>
    <x v="6"/>
    <x v="1812"/>
    <n v="255.84999999999997"/>
    <n v="7"/>
    <n v="0"/>
    <n v="112.57400000000001"/>
  </r>
  <r>
    <n v="9276"/>
    <x v="4636"/>
    <x v="0"/>
    <x v="439"/>
    <d v="2013-05-30T00:00:00"/>
    <s v="Second Class"/>
    <x v="434"/>
    <s v="Cathy Prescott"/>
    <x v="1"/>
    <s v="United States"/>
    <s v="Delray Beach"/>
    <x v="2"/>
    <n v="33445"/>
    <x v="0"/>
    <x v="1424"/>
    <x v="1"/>
    <x v="4"/>
    <x v="1403"/>
    <n v="184.70400000000001"/>
    <n v="6"/>
    <n v="0.2"/>
    <n v="13.852799999999995"/>
  </r>
  <r>
    <n v="9277"/>
    <x v="4636"/>
    <x v="0"/>
    <x v="439"/>
    <d v="2013-05-30T00:00:00"/>
    <s v="Second Class"/>
    <x v="434"/>
    <s v="Cathy Prescott"/>
    <x v="1"/>
    <s v="United States"/>
    <s v="Delray Beach"/>
    <x v="2"/>
    <n v="33445"/>
    <x v="0"/>
    <x v="538"/>
    <x v="2"/>
    <x v="11"/>
    <x v="533"/>
    <n v="47.92"/>
    <n v="2"/>
    <n v="0.2"/>
    <n v="11.98"/>
  </r>
  <r>
    <n v="9278"/>
    <x v="4637"/>
    <x v="3"/>
    <x v="96"/>
    <d v="2014-12-06T00:00:00"/>
    <s v="Standard Class"/>
    <x v="253"/>
    <s v="Sean Christensen"/>
    <x v="0"/>
    <s v="United States"/>
    <s v="Philadelphia"/>
    <x v="9"/>
    <n v="19140"/>
    <x v="3"/>
    <x v="690"/>
    <x v="1"/>
    <x v="2"/>
    <x v="683"/>
    <n v="15.936000000000002"/>
    <n v="4"/>
    <n v="0.2"/>
    <n v="5.1791999999999998"/>
  </r>
  <r>
    <n v="9279"/>
    <x v="4637"/>
    <x v="3"/>
    <x v="96"/>
    <d v="2014-12-06T00:00:00"/>
    <s v="Standard Class"/>
    <x v="253"/>
    <s v="Sean Christensen"/>
    <x v="0"/>
    <s v="United States"/>
    <s v="Philadelphia"/>
    <x v="9"/>
    <n v="19140"/>
    <x v="3"/>
    <x v="733"/>
    <x v="1"/>
    <x v="8"/>
    <x v="725"/>
    <n v="8.0010000000000012"/>
    <n v="7"/>
    <n v="0.7"/>
    <n v="-5.6006999999999962"/>
  </r>
  <r>
    <n v="9280"/>
    <x v="4637"/>
    <x v="3"/>
    <x v="96"/>
    <d v="2014-12-06T00:00:00"/>
    <s v="Standard Class"/>
    <x v="253"/>
    <s v="Sean Christensen"/>
    <x v="0"/>
    <s v="United States"/>
    <s v="Philadelphia"/>
    <x v="9"/>
    <n v="19140"/>
    <x v="3"/>
    <x v="463"/>
    <x v="0"/>
    <x v="1"/>
    <x v="459"/>
    <n v="398.97199999999998"/>
    <n v="2"/>
    <n v="0.3"/>
    <n v="-28.49799999999999"/>
  </r>
  <r>
    <n v="9281"/>
    <x v="4638"/>
    <x v="0"/>
    <x v="873"/>
    <d v="2013-09-25T00:00:00"/>
    <s v="Standard Class"/>
    <x v="707"/>
    <s v="Heather Jas"/>
    <x v="2"/>
    <s v="United States"/>
    <s v="Seattle"/>
    <x v="4"/>
    <n v="98105"/>
    <x v="1"/>
    <x v="1632"/>
    <x v="0"/>
    <x v="0"/>
    <x v="1613"/>
    <n v="163.88"/>
    <n v="2"/>
    <n v="0"/>
    <n v="40.97"/>
  </r>
  <r>
    <n v="9282"/>
    <x v="4639"/>
    <x v="3"/>
    <x v="220"/>
    <d v="2014-09-16T00:00:00"/>
    <s v="Standard Class"/>
    <x v="90"/>
    <s v="Cassandra Brandow"/>
    <x v="0"/>
    <s v="United States"/>
    <s v="Richmond"/>
    <x v="17"/>
    <n v="23223"/>
    <x v="0"/>
    <x v="1825"/>
    <x v="1"/>
    <x v="9"/>
    <x v="1804"/>
    <n v="67.900000000000006"/>
    <n v="5"/>
    <n v="0"/>
    <n v="20.369999999999997"/>
  </r>
  <r>
    <n v="9283"/>
    <x v="4640"/>
    <x v="0"/>
    <x v="945"/>
    <d v="2014-01-05T00:00:00"/>
    <s v="Standard Class"/>
    <x v="699"/>
    <s v="Evan Henry"/>
    <x v="0"/>
    <s v="United States"/>
    <s v="West Palm Beach"/>
    <x v="2"/>
    <n v="33407"/>
    <x v="0"/>
    <x v="1437"/>
    <x v="1"/>
    <x v="10"/>
    <x v="1416"/>
    <n v="72.224000000000004"/>
    <n v="4"/>
    <n v="0.2"/>
    <n v="25.278400000000001"/>
  </r>
  <r>
    <n v="9284"/>
    <x v="4641"/>
    <x v="3"/>
    <x v="264"/>
    <d v="2014-09-05T00:00:00"/>
    <s v="Second Class"/>
    <x v="560"/>
    <s v="Luke Weiss"/>
    <x v="0"/>
    <s v="United States"/>
    <s v="Fort Collins"/>
    <x v="22"/>
    <n v="80525"/>
    <x v="1"/>
    <x v="148"/>
    <x v="1"/>
    <x v="2"/>
    <x v="148"/>
    <n v="11.696"/>
    <n v="2"/>
    <n v="0.2"/>
    <n v="3.9473999999999996"/>
  </r>
  <r>
    <n v="9285"/>
    <x v="4642"/>
    <x v="2"/>
    <x v="728"/>
    <d v="2011-11-23T00:00:00"/>
    <s v="Standard Class"/>
    <x v="149"/>
    <s v="Michael Kennedy"/>
    <x v="1"/>
    <s v="United States"/>
    <s v="Franklin"/>
    <x v="6"/>
    <n v="53132"/>
    <x v="2"/>
    <x v="541"/>
    <x v="0"/>
    <x v="1"/>
    <x v="536"/>
    <n v="392.93999999999994"/>
    <n v="3"/>
    <n v="0"/>
    <n v="43.223399999999984"/>
  </r>
  <r>
    <n v="9286"/>
    <x v="4643"/>
    <x v="1"/>
    <x v="82"/>
    <d v="2012-11-24T00:00:00"/>
    <s v="First Class"/>
    <x v="581"/>
    <s v="John Huston"/>
    <x v="0"/>
    <s v="United States"/>
    <s v="Monroe"/>
    <x v="3"/>
    <n v="28110"/>
    <x v="0"/>
    <x v="205"/>
    <x v="0"/>
    <x v="5"/>
    <x v="204"/>
    <n v="18.175999999999998"/>
    <n v="1"/>
    <n v="0.2"/>
    <n v="4.7712000000000012"/>
  </r>
  <r>
    <n v="9287"/>
    <x v="4644"/>
    <x v="3"/>
    <x v="249"/>
    <d v="2014-06-27T00:00:00"/>
    <s v="Standard Class"/>
    <x v="489"/>
    <s v="Deborah Brumfield"/>
    <x v="2"/>
    <s v="United States"/>
    <s v="Dallas"/>
    <x v="5"/>
    <n v="75081"/>
    <x v="2"/>
    <x v="1426"/>
    <x v="1"/>
    <x v="8"/>
    <x v="1405"/>
    <n v="6.8879999999999981"/>
    <n v="3"/>
    <n v="0.8"/>
    <n v="-11.020800000000005"/>
  </r>
  <r>
    <n v="9288"/>
    <x v="4644"/>
    <x v="3"/>
    <x v="249"/>
    <d v="2014-06-27T00:00:00"/>
    <s v="Standard Class"/>
    <x v="489"/>
    <s v="Deborah Brumfield"/>
    <x v="2"/>
    <s v="United States"/>
    <s v="Dallas"/>
    <x v="5"/>
    <n v="75081"/>
    <x v="2"/>
    <x v="562"/>
    <x v="0"/>
    <x v="3"/>
    <x v="556"/>
    <n v="457.4849999999999"/>
    <n v="3"/>
    <n v="0.3"/>
    <n v="-84.961500000000029"/>
  </r>
  <r>
    <n v="9289"/>
    <x v="4645"/>
    <x v="3"/>
    <x v="329"/>
    <d v="2014-12-04T00:00:00"/>
    <s v="First Class"/>
    <x v="577"/>
    <s v="Trudy Brown"/>
    <x v="0"/>
    <s v="United States"/>
    <s v="Philadelphia"/>
    <x v="9"/>
    <n v="19134"/>
    <x v="3"/>
    <x v="1189"/>
    <x v="0"/>
    <x v="1"/>
    <x v="1166"/>
    <n v="1079.316"/>
    <n v="6"/>
    <n v="0.3"/>
    <n v="-15.418800000000203"/>
  </r>
  <r>
    <n v="9290"/>
    <x v="4646"/>
    <x v="2"/>
    <x v="488"/>
    <d v="2011-04-26T00:00:00"/>
    <s v="Second Class"/>
    <x v="134"/>
    <s v="Nathan Mautz"/>
    <x v="2"/>
    <s v="United States"/>
    <s v="San Francisco"/>
    <x v="1"/>
    <n v="94109"/>
    <x v="1"/>
    <x v="1184"/>
    <x v="1"/>
    <x v="10"/>
    <x v="1161"/>
    <n v="48.91"/>
    <n v="1"/>
    <n v="0"/>
    <n v="22.987699999999997"/>
  </r>
  <r>
    <n v="9291"/>
    <x v="4647"/>
    <x v="2"/>
    <x v="865"/>
    <d v="2011-09-25T00:00:00"/>
    <s v="First Class"/>
    <x v="627"/>
    <s v="Thomas Thornton"/>
    <x v="0"/>
    <s v="United States"/>
    <s v="Dover"/>
    <x v="13"/>
    <n v="19901"/>
    <x v="3"/>
    <x v="836"/>
    <x v="1"/>
    <x v="6"/>
    <x v="823"/>
    <n v="9.84"/>
    <n v="3"/>
    <n v="0"/>
    <n v="2.8535999999999988"/>
  </r>
  <r>
    <n v="9292"/>
    <x v="4647"/>
    <x v="2"/>
    <x v="865"/>
    <d v="2011-09-25T00:00:00"/>
    <s v="First Class"/>
    <x v="627"/>
    <s v="Thomas Thornton"/>
    <x v="0"/>
    <s v="United States"/>
    <s v="Dover"/>
    <x v="13"/>
    <n v="19901"/>
    <x v="3"/>
    <x v="1023"/>
    <x v="1"/>
    <x v="8"/>
    <x v="1005"/>
    <n v="34.5"/>
    <n v="3"/>
    <n v="0"/>
    <n v="15.524999999999999"/>
  </r>
  <r>
    <n v="9293"/>
    <x v="4648"/>
    <x v="3"/>
    <x v="580"/>
    <d v="2014-03-03T00:00:00"/>
    <s v="Same Day"/>
    <x v="276"/>
    <s v="Roland Schwarz"/>
    <x v="1"/>
    <s v="United States"/>
    <s v="Waco"/>
    <x v="5"/>
    <n v="76706"/>
    <x v="2"/>
    <x v="757"/>
    <x v="1"/>
    <x v="8"/>
    <x v="748"/>
    <n v="0.55599999999999983"/>
    <n v="1"/>
    <n v="0.8"/>
    <n v="-0.94520000000000004"/>
  </r>
  <r>
    <n v="9294"/>
    <x v="4649"/>
    <x v="3"/>
    <x v="701"/>
    <d v="2014-11-22T00:00:00"/>
    <s v="Second Class"/>
    <x v="577"/>
    <s v="Trudy Brown"/>
    <x v="0"/>
    <s v="United States"/>
    <s v="Hagerstown"/>
    <x v="39"/>
    <n v="21740"/>
    <x v="3"/>
    <x v="347"/>
    <x v="1"/>
    <x v="8"/>
    <x v="343"/>
    <n v="43.8"/>
    <n v="6"/>
    <n v="0"/>
    <n v="20.585999999999999"/>
  </r>
  <r>
    <n v="9295"/>
    <x v="4650"/>
    <x v="3"/>
    <x v="39"/>
    <d v="2014-06-02T00:00:00"/>
    <s v="Standard Class"/>
    <x v="87"/>
    <s v="Alice McCarthy"/>
    <x v="1"/>
    <s v="United States"/>
    <s v="Cleveland"/>
    <x v="24"/>
    <n v="44105"/>
    <x v="3"/>
    <x v="1010"/>
    <x v="1"/>
    <x v="10"/>
    <x v="993"/>
    <n v="13.872000000000002"/>
    <n v="3"/>
    <n v="0.2"/>
    <n v="5.0286000000000008"/>
  </r>
  <r>
    <n v="9296"/>
    <x v="4650"/>
    <x v="3"/>
    <x v="39"/>
    <d v="2014-06-02T00:00:00"/>
    <s v="Standard Class"/>
    <x v="87"/>
    <s v="Alice McCarthy"/>
    <x v="1"/>
    <s v="United States"/>
    <s v="Cleveland"/>
    <x v="24"/>
    <n v="44105"/>
    <x v="3"/>
    <x v="266"/>
    <x v="0"/>
    <x v="0"/>
    <x v="263"/>
    <n v="115.96"/>
    <n v="4"/>
    <n v="0.5"/>
    <n v="-64.937599999999989"/>
  </r>
  <r>
    <n v="9297"/>
    <x v="4651"/>
    <x v="1"/>
    <x v="24"/>
    <d v="2012-04-22T00:00:00"/>
    <s v="Second Class"/>
    <x v="172"/>
    <s v="Michael Paige"/>
    <x v="1"/>
    <s v="United States"/>
    <s v="Mcallen"/>
    <x v="5"/>
    <n v="78501"/>
    <x v="2"/>
    <x v="1113"/>
    <x v="2"/>
    <x v="11"/>
    <x v="1093"/>
    <n v="41.424000000000007"/>
    <n v="2"/>
    <n v="0.2"/>
    <n v="8.2847999999999971"/>
  </r>
  <r>
    <n v="9298"/>
    <x v="4651"/>
    <x v="1"/>
    <x v="24"/>
    <d v="2012-04-22T00:00:00"/>
    <s v="Second Class"/>
    <x v="172"/>
    <s v="Michael Paige"/>
    <x v="1"/>
    <s v="United States"/>
    <s v="Mcallen"/>
    <x v="5"/>
    <n v="78501"/>
    <x v="2"/>
    <x v="1081"/>
    <x v="2"/>
    <x v="7"/>
    <x v="1062"/>
    <n v="244.768"/>
    <n v="4"/>
    <n v="0.2"/>
    <n v="24.476800000000004"/>
  </r>
  <r>
    <n v="9299"/>
    <x v="4651"/>
    <x v="1"/>
    <x v="24"/>
    <d v="2012-04-22T00:00:00"/>
    <s v="Second Class"/>
    <x v="172"/>
    <s v="Michael Paige"/>
    <x v="1"/>
    <s v="United States"/>
    <s v="Mcallen"/>
    <x v="5"/>
    <n v="78501"/>
    <x v="2"/>
    <x v="290"/>
    <x v="1"/>
    <x v="6"/>
    <x v="287"/>
    <n v="74.352000000000004"/>
    <n v="3"/>
    <n v="0.2"/>
    <n v="6.5057999999999971"/>
  </r>
  <r>
    <n v="9300"/>
    <x v="4651"/>
    <x v="1"/>
    <x v="24"/>
    <d v="2012-04-22T00:00:00"/>
    <s v="Second Class"/>
    <x v="172"/>
    <s v="Michael Paige"/>
    <x v="1"/>
    <s v="United States"/>
    <s v="Mcallen"/>
    <x v="5"/>
    <n v="78501"/>
    <x v="2"/>
    <x v="828"/>
    <x v="1"/>
    <x v="8"/>
    <x v="816"/>
    <n v="4.3119999999999985"/>
    <n v="2"/>
    <n v="0.8"/>
    <n v="-6.8992000000000022"/>
  </r>
  <r>
    <n v="9301"/>
    <x v="4651"/>
    <x v="1"/>
    <x v="24"/>
    <d v="2012-04-22T00:00:00"/>
    <s v="Second Class"/>
    <x v="172"/>
    <s v="Michael Paige"/>
    <x v="1"/>
    <s v="United States"/>
    <s v="Mcallen"/>
    <x v="5"/>
    <n v="78501"/>
    <x v="2"/>
    <x v="405"/>
    <x v="0"/>
    <x v="1"/>
    <x v="401"/>
    <n v="56.686"/>
    <n v="1"/>
    <n v="0.3"/>
    <n v="-20.245000000000008"/>
  </r>
  <r>
    <n v="9302"/>
    <x v="4651"/>
    <x v="1"/>
    <x v="24"/>
    <d v="2012-04-22T00:00:00"/>
    <s v="Second Class"/>
    <x v="172"/>
    <s v="Michael Paige"/>
    <x v="1"/>
    <s v="United States"/>
    <s v="Mcallen"/>
    <x v="5"/>
    <n v="78501"/>
    <x v="2"/>
    <x v="1750"/>
    <x v="2"/>
    <x v="7"/>
    <x v="1731"/>
    <n v="97.968000000000004"/>
    <n v="2"/>
    <n v="0.2"/>
    <n v="6.122999999999994"/>
  </r>
  <r>
    <n v="9303"/>
    <x v="4651"/>
    <x v="1"/>
    <x v="24"/>
    <d v="2012-04-22T00:00:00"/>
    <s v="Second Class"/>
    <x v="172"/>
    <s v="Michael Paige"/>
    <x v="1"/>
    <s v="United States"/>
    <s v="Mcallen"/>
    <x v="5"/>
    <n v="78501"/>
    <x v="2"/>
    <x v="1609"/>
    <x v="1"/>
    <x v="6"/>
    <x v="1591"/>
    <n v="7.8719999999999999"/>
    <n v="3"/>
    <n v="0.2"/>
    <n v="0.88559999999999883"/>
  </r>
  <r>
    <n v="9304"/>
    <x v="4651"/>
    <x v="1"/>
    <x v="24"/>
    <d v="2012-04-22T00:00:00"/>
    <s v="Second Class"/>
    <x v="172"/>
    <s v="Michael Paige"/>
    <x v="1"/>
    <s v="United States"/>
    <s v="Mcallen"/>
    <x v="5"/>
    <n v="78501"/>
    <x v="2"/>
    <x v="1307"/>
    <x v="1"/>
    <x v="10"/>
    <x v="1283"/>
    <n v="15.552000000000003"/>
    <n v="3"/>
    <n v="0.2"/>
    <n v="5.4432"/>
  </r>
  <r>
    <n v="9305"/>
    <x v="4651"/>
    <x v="1"/>
    <x v="24"/>
    <d v="2012-04-22T00:00:00"/>
    <s v="Second Class"/>
    <x v="172"/>
    <s v="Michael Paige"/>
    <x v="1"/>
    <s v="United States"/>
    <s v="Mcallen"/>
    <x v="5"/>
    <n v="78501"/>
    <x v="2"/>
    <x v="777"/>
    <x v="1"/>
    <x v="8"/>
    <x v="768"/>
    <n v="1.4759999999999998"/>
    <n v="1"/>
    <n v="0.8"/>
    <n v="-2.2877999999999998"/>
  </r>
  <r>
    <n v="9306"/>
    <x v="4652"/>
    <x v="1"/>
    <x v="444"/>
    <d v="2012-09-24T00:00:00"/>
    <s v="Standard Class"/>
    <x v="762"/>
    <s v="Marc Harrigan"/>
    <x v="2"/>
    <s v="United States"/>
    <s v="Santa Fe"/>
    <x v="27"/>
    <n v="87505"/>
    <x v="1"/>
    <x v="1642"/>
    <x v="1"/>
    <x v="6"/>
    <x v="1623"/>
    <n v="8.4"/>
    <n v="5"/>
    <n v="0"/>
    <n v="2.1840000000000002"/>
  </r>
  <r>
    <n v="9307"/>
    <x v="4653"/>
    <x v="2"/>
    <x v="727"/>
    <d v="2011-03-30T00:00:00"/>
    <s v="Standard Class"/>
    <x v="244"/>
    <s v="Christina Anderson"/>
    <x v="0"/>
    <s v="United States"/>
    <s v="San Francisco"/>
    <x v="1"/>
    <n v="94110"/>
    <x v="1"/>
    <x v="950"/>
    <x v="1"/>
    <x v="6"/>
    <x v="934"/>
    <n v="6.56"/>
    <n v="2"/>
    <n v="0"/>
    <n v="1.9023999999999992"/>
  </r>
  <r>
    <n v="9308"/>
    <x v="4653"/>
    <x v="2"/>
    <x v="727"/>
    <d v="2011-03-30T00:00:00"/>
    <s v="Standard Class"/>
    <x v="244"/>
    <s v="Christina Anderson"/>
    <x v="0"/>
    <s v="United States"/>
    <s v="San Francisco"/>
    <x v="1"/>
    <n v="94110"/>
    <x v="1"/>
    <x v="1453"/>
    <x v="1"/>
    <x v="6"/>
    <x v="1430"/>
    <n v="14.88"/>
    <n v="2"/>
    <n v="0"/>
    <n v="3.7200000000000006"/>
  </r>
  <r>
    <n v="9309"/>
    <x v="4653"/>
    <x v="2"/>
    <x v="727"/>
    <d v="2011-03-30T00:00:00"/>
    <s v="Standard Class"/>
    <x v="244"/>
    <s v="Christina Anderson"/>
    <x v="0"/>
    <s v="United States"/>
    <s v="San Francisco"/>
    <x v="1"/>
    <n v="94110"/>
    <x v="1"/>
    <x v="1564"/>
    <x v="2"/>
    <x v="11"/>
    <x v="1546"/>
    <n v="45.48"/>
    <n v="4"/>
    <n v="0"/>
    <n v="15.917999999999999"/>
  </r>
  <r>
    <n v="9310"/>
    <x v="4653"/>
    <x v="2"/>
    <x v="727"/>
    <d v="2011-03-30T00:00:00"/>
    <s v="Standard Class"/>
    <x v="244"/>
    <s v="Christina Anderson"/>
    <x v="0"/>
    <s v="United States"/>
    <s v="San Francisco"/>
    <x v="1"/>
    <n v="94110"/>
    <x v="1"/>
    <x v="753"/>
    <x v="1"/>
    <x v="6"/>
    <x v="744"/>
    <n v="25.44"/>
    <n v="6"/>
    <n v="0"/>
    <n v="9.9215999999999998"/>
  </r>
  <r>
    <n v="9311"/>
    <x v="4654"/>
    <x v="0"/>
    <x v="370"/>
    <d v="2013-09-01T00:00:00"/>
    <s v="Standard Class"/>
    <x v="629"/>
    <s v="Ken Dana"/>
    <x v="1"/>
    <s v="United States"/>
    <s v="New York City"/>
    <x v="15"/>
    <n v="10024"/>
    <x v="3"/>
    <x v="710"/>
    <x v="1"/>
    <x v="8"/>
    <x v="702"/>
    <n v="146.68800000000002"/>
    <n v="8"/>
    <n v="0.2"/>
    <n v="45.839999999999996"/>
  </r>
  <r>
    <n v="9312"/>
    <x v="4655"/>
    <x v="3"/>
    <x v="904"/>
    <d v="2014-03-13T00:00:00"/>
    <s v="Standard Class"/>
    <x v="386"/>
    <s v="Don Weiss"/>
    <x v="0"/>
    <s v="United States"/>
    <s v="Dallas"/>
    <x v="5"/>
    <n v="75220"/>
    <x v="2"/>
    <x v="85"/>
    <x v="1"/>
    <x v="2"/>
    <x v="85"/>
    <n v="4.9280000000000008"/>
    <n v="2"/>
    <n v="0.2"/>
    <n v="1.7247999999999997"/>
  </r>
  <r>
    <n v="9313"/>
    <x v="4655"/>
    <x v="3"/>
    <x v="904"/>
    <d v="2014-03-13T00:00:00"/>
    <s v="Standard Class"/>
    <x v="386"/>
    <s v="Don Weiss"/>
    <x v="0"/>
    <s v="United States"/>
    <s v="Dallas"/>
    <x v="5"/>
    <n v="75220"/>
    <x v="2"/>
    <x v="397"/>
    <x v="1"/>
    <x v="6"/>
    <x v="393"/>
    <n v="63.488"/>
    <n v="4"/>
    <n v="0.2"/>
    <n v="4.7616000000000014"/>
  </r>
  <r>
    <n v="9314"/>
    <x v="4656"/>
    <x v="1"/>
    <x v="1216"/>
    <d v="2012-11-11T00:00:00"/>
    <s v="Same Day"/>
    <x v="122"/>
    <s v="Andrew Gjertsen"/>
    <x v="1"/>
    <s v="United States"/>
    <s v="Detroit"/>
    <x v="12"/>
    <n v="48234"/>
    <x v="2"/>
    <x v="42"/>
    <x v="1"/>
    <x v="4"/>
    <x v="42"/>
    <n v="418.32"/>
    <n v="7"/>
    <n v="0"/>
    <n v="117.12960000000004"/>
  </r>
  <r>
    <n v="9315"/>
    <x v="4656"/>
    <x v="1"/>
    <x v="1216"/>
    <d v="2012-11-11T00:00:00"/>
    <s v="Same Day"/>
    <x v="122"/>
    <s v="Andrew Gjertsen"/>
    <x v="1"/>
    <s v="United States"/>
    <s v="Detroit"/>
    <x v="12"/>
    <n v="48234"/>
    <x v="2"/>
    <x v="14"/>
    <x v="1"/>
    <x v="9"/>
    <x v="14"/>
    <n v="123.858"/>
    <n v="2"/>
    <n v="0.1"/>
    <n v="46.790800000000004"/>
  </r>
  <r>
    <n v="9316"/>
    <x v="4657"/>
    <x v="0"/>
    <x v="41"/>
    <d v="2013-04-10T00:00:00"/>
    <s v="Standard Class"/>
    <x v="423"/>
    <s v="Justin Hirsh"/>
    <x v="0"/>
    <s v="United States"/>
    <s v="Philadelphia"/>
    <x v="9"/>
    <n v="19140"/>
    <x v="3"/>
    <x v="1326"/>
    <x v="2"/>
    <x v="7"/>
    <x v="1303"/>
    <n v="118.78199999999998"/>
    <n v="3"/>
    <n v="0.4"/>
    <n v="-27.715799999999994"/>
  </r>
  <r>
    <n v="9317"/>
    <x v="4657"/>
    <x v="0"/>
    <x v="41"/>
    <d v="2013-04-10T00:00:00"/>
    <s v="Standard Class"/>
    <x v="423"/>
    <s v="Justin Hirsh"/>
    <x v="0"/>
    <s v="United States"/>
    <s v="Philadelphia"/>
    <x v="9"/>
    <n v="19140"/>
    <x v="3"/>
    <x v="262"/>
    <x v="1"/>
    <x v="14"/>
    <x v="259"/>
    <n v="769.18400000000008"/>
    <n v="4"/>
    <n v="0.2"/>
    <n v="-163.45159999999996"/>
  </r>
  <r>
    <n v="9318"/>
    <x v="4658"/>
    <x v="3"/>
    <x v="1217"/>
    <d v="2014-02-27T00:00:00"/>
    <s v="Standard Class"/>
    <x v="54"/>
    <s v="Dave Kipp"/>
    <x v="0"/>
    <s v="United States"/>
    <s v="Carrollton"/>
    <x v="5"/>
    <n v="75007"/>
    <x v="2"/>
    <x v="333"/>
    <x v="2"/>
    <x v="11"/>
    <x v="329"/>
    <n v="47.904000000000003"/>
    <n v="1"/>
    <n v="0.2"/>
    <n v="-2.9940000000000015"/>
  </r>
  <r>
    <n v="9319"/>
    <x v="4659"/>
    <x v="3"/>
    <x v="228"/>
    <d v="2014-07-26T00:00:00"/>
    <s v="Standard Class"/>
    <x v="255"/>
    <s v="Anthony Rawles"/>
    <x v="1"/>
    <s v="United States"/>
    <s v="New York City"/>
    <x v="15"/>
    <n v="10009"/>
    <x v="3"/>
    <x v="578"/>
    <x v="1"/>
    <x v="10"/>
    <x v="573"/>
    <n v="13.36"/>
    <n v="2"/>
    <n v="0"/>
    <n v="6.4127999999999998"/>
  </r>
  <r>
    <n v="9320"/>
    <x v="4659"/>
    <x v="3"/>
    <x v="228"/>
    <d v="2014-07-26T00:00:00"/>
    <s v="Standard Class"/>
    <x v="255"/>
    <s v="Anthony Rawles"/>
    <x v="1"/>
    <s v="United States"/>
    <s v="New York City"/>
    <x v="15"/>
    <n v="10009"/>
    <x v="3"/>
    <x v="1853"/>
    <x v="0"/>
    <x v="1"/>
    <x v="1832"/>
    <n v="163.76400000000001"/>
    <n v="2"/>
    <n v="0.1"/>
    <n v="25.474399999999999"/>
  </r>
  <r>
    <n v="9321"/>
    <x v="4659"/>
    <x v="3"/>
    <x v="228"/>
    <d v="2014-07-26T00:00:00"/>
    <s v="Standard Class"/>
    <x v="255"/>
    <s v="Anthony Rawles"/>
    <x v="1"/>
    <s v="United States"/>
    <s v="New York City"/>
    <x v="15"/>
    <n v="10009"/>
    <x v="3"/>
    <x v="1762"/>
    <x v="0"/>
    <x v="5"/>
    <x v="1742"/>
    <n v="183.92"/>
    <n v="4"/>
    <n v="0"/>
    <n v="31.266399999999976"/>
  </r>
  <r>
    <n v="9322"/>
    <x v="4660"/>
    <x v="0"/>
    <x v="254"/>
    <d v="2013-11-09T00:00:00"/>
    <s v="Standard Class"/>
    <x v="325"/>
    <s v="Sally Matthias"/>
    <x v="0"/>
    <s v="United States"/>
    <s v="Houston"/>
    <x v="5"/>
    <n v="77041"/>
    <x v="2"/>
    <x v="1462"/>
    <x v="0"/>
    <x v="5"/>
    <x v="1439"/>
    <n v="11.376000000000001"/>
    <n v="3"/>
    <n v="0.6"/>
    <n v="-5.6879999999999988"/>
  </r>
  <r>
    <n v="9323"/>
    <x v="4660"/>
    <x v="0"/>
    <x v="254"/>
    <d v="2013-11-09T00:00:00"/>
    <s v="Standard Class"/>
    <x v="325"/>
    <s v="Sally Matthias"/>
    <x v="0"/>
    <s v="United States"/>
    <s v="Houston"/>
    <x v="5"/>
    <n v="77041"/>
    <x v="2"/>
    <x v="479"/>
    <x v="0"/>
    <x v="5"/>
    <x v="475"/>
    <n v="66.112000000000009"/>
    <n v="4"/>
    <n v="0.6"/>
    <n v="-84.292799999999986"/>
  </r>
  <r>
    <n v="9324"/>
    <x v="4661"/>
    <x v="3"/>
    <x v="397"/>
    <d v="2014-09-30T00:00:00"/>
    <s v="Standard Class"/>
    <x v="551"/>
    <s v="Duane Benoit"/>
    <x v="0"/>
    <s v="United States"/>
    <s v="Los Angeles"/>
    <x v="1"/>
    <n v="90036"/>
    <x v="1"/>
    <x v="954"/>
    <x v="1"/>
    <x v="10"/>
    <x v="938"/>
    <n v="211.04"/>
    <n v="8"/>
    <n v="0"/>
    <n v="97.078399999999988"/>
  </r>
  <r>
    <n v="9325"/>
    <x v="4661"/>
    <x v="3"/>
    <x v="397"/>
    <d v="2014-09-30T00:00:00"/>
    <s v="Standard Class"/>
    <x v="551"/>
    <s v="Duane Benoit"/>
    <x v="0"/>
    <s v="United States"/>
    <s v="Los Angeles"/>
    <x v="1"/>
    <n v="90036"/>
    <x v="1"/>
    <x v="873"/>
    <x v="0"/>
    <x v="1"/>
    <x v="858"/>
    <n v="594.81600000000003"/>
    <n v="2"/>
    <n v="0.2"/>
    <n v="59.481600000000014"/>
  </r>
  <r>
    <n v="9326"/>
    <x v="4661"/>
    <x v="3"/>
    <x v="397"/>
    <d v="2014-09-30T00:00:00"/>
    <s v="Standard Class"/>
    <x v="551"/>
    <s v="Duane Benoit"/>
    <x v="0"/>
    <s v="United States"/>
    <s v="Los Angeles"/>
    <x v="1"/>
    <n v="90036"/>
    <x v="1"/>
    <x v="999"/>
    <x v="1"/>
    <x v="8"/>
    <x v="982"/>
    <n v="72.960000000000008"/>
    <n v="3"/>
    <n v="0.2"/>
    <n v="23.711999999999996"/>
  </r>
  <r>
    <n v="9327"/>
    <x v="4662"/>
    <x v="3"/>
    <x v="210"/>
    <d v="2014-09-11T00:00:00"/>
    <s v="First Class"/>
    <x v="418"/>
    <s v="Phillip Flathmann"/>
    <x v="0"/>
    <s v="United States"/>
    <s v="Edmonds"/>
    <x v="4"/>
    <n v="98026"/>
    <x v="1"/>
    <x v="1653"/>
    <x v="0"/>
    <x v="5"/>
    <x v="1633"/>
    <n v="80.959999999999994"/>
    <n v="4"/>
    <n v="0"/>
    <n v="34.812800000000003"/>
  </r>
  <r>
    <n v="9328"/>
    <x v="4662"/>
    <x v="3"/>
    <x v="210"/>
    <d v="2014-09-11T00:00:00"/>
    <s v="First Class"/>
    <x v="418"/>
    <s v="Phillip Flathmann"/>
    <x v="0"/>
    <s v="United States"/>
    <s v="Edmonds"/>
    <x v="4"/>
    <n v="98026"/>
    <x v="1"/>
    <x v="11"/>
    <x v="2"/>
    <x v="7"/>
    <x v="11"/>
    <n v="455.71199999999999"/>
    <n v="2"/>
    <n v="0.2"/>
    <n v="34.178400000000011"/>
  </r>
  <r>
    <n v="9329"/>
    <x v="4662"/>
    <x v="3"/>
    <x v="210"/>
    <d v="2014-09-11T00:00:00"/>
    <s v="First Class"/>
    <x v="418"/>
    <s v="Phillip Flathmann"/>
    <x v="0"/>
    <s v="United States"/>
    <s v="Edmonds"/>
    <x v="4"/>
    <n v="98026"/>
    <x v="1"/>
    <x v="1502"/>
    <x v="1"/>
    <x v="6"/>
    <x v="1481"/>
    <n v="25.98"/>
    <n v="1"/>
    <n v="0"/>
    <n v="7.2744"/>
  </r>
  <r>
    <n v="9330"/>
    <x v="4663"/>
    <x v="1"/>
    <x v="109"/>
    <d v="2012-11-30T00:00:00"/>
    <s v="First Class"/>
    <x v="219"/>
    <s v="Ashley Jarboe"/>
    <x v="0"/>
    <s v="United States"/>
    <s v="San Francisco"/>
    <x v="1"/>
    <n v="94110"/>
    <x v="1"/>
    <x v="1626"/>
    <x v="1"/>
    <x v="9"/>
    <x v="1607"/>
    <n v="45.28"/>
    <n v="4"/>
    <n v="0"/>
    <n v="15.395199999999999"/>
  </r>
  <r>
    <n v="9331"/>
    <x v="4664"/>
    <x v="1"/>
    <x v="768"/>
    <d v="2012-11-18T00:00:00"/>
    <s v="Standard Class"/>
    <x v="686"/>
    <s v="Eugene Barchas"/>
    <x v="0"/>
    <s v="United States"/>
    <s v="New York City"/>
    <x v="15"/>
    <n v="10035"/>
    <x v="3"/>
    <x v="837"/>
    <x v="1"/>
    <x v="12"/>
    <x v="33"/>
    <n v="15.56"/>
    <n v="2"/>
    <n v="0"/>
    <n v="7.3132000000000001"/>
  </r>
  <r>
    <n v="9332"/>
    <x v="4665"/>
    <x v="0"/>
    <x v="321"/>
    <d v="2013-10-04T00:00:00"/>
    <s v="Standard Class"/>
    <x v="20"/>
    <s v="Erin Smith"/>
    <x v="1"/>
    <s v="United States"/>
    <s v="Springfield"/>
    <x v="21"/>
    <n v="97477"/>
    <x v="1"/>
    <x v="1118"/>
    <x v="2"/>
    <x v="7"/>
    <x v="1097"/>
    <n v="859.2"/>
    <n v="3"/>
    <n v="0.2"/>
    <n v="75.180000000000064"/>
  </r>
  <r>
    <n v="9333"/>
    <x v="4666"/>
    <x v="3"/>
    <x v="220"/>
    <d v="2014-09-14T00:00:00"/>
    <s v="Second Class"/>
    <x v="757"/>
    <s v="Shahid Shariari"/>
    <x v="0"/>
    <s v="United States"/>
    <s v="Georgetown"/>
    <x v="0"/>
    <n v="40324"/>
    <x v="0"/>
    <x v="414"/>
    <x v="1"/>
    <x v="9"/>
    <x v="409"/>
    <n v="195.68"/>
    <n v="4"/>
    <n v="0"/>
    <n v="50.876800000000003"/>
  </r>
  <r>
    <n v="9334"/>
    <x v="4666"/>
    <x v="3"/>
    <x v="220"/>
    <d v="2014-09-14T00:00:00"/>
    <s v="Second Class"/>
    <x v="757"/>
    <s v="Shahid Shariari"/>
    <x v="0"/>
    <s v="United States"/>
    <s v="Georgetown"/>
    <x v="0"/>
    <n v="40324"/>
    <x v="0"/>
    <x v="1053"/>
    <x v="1"/>
    <x v="13"/>
    <x v="1033"/>
    <n v="14.2"/>
    <n v="4"/>
    <n v="0"/>
    <n v="6.6739999999999995"/>
  </r>
  <r>
    <n v="9335"/>
    <x v="4667"/>
    <x v="3"/>
    <x v="927"/>
    <d v="2014-05-03T00:00:00"/>
    <s v="First Class"/>
    <x v="151"/>
    <s v="Arthur Gainer"/>
    <x v="0"/>
    <s v="United States"/>
    <s v="Coral Springs"/>
    <x v="2"/>
    <n v="33065"/>
    <x v="0"/>
    <x v="0"/>
    <x v="0"/>
    <x v="0"/>
    <x v="0"/>
    <n v="314.35199999999998"/>
    <n v="3"/>
    <n v="0.2"/>
    <n v="-15.71759999999999"/>
  </r>
  <r>
    <n v="9336"/>
    <x v="4667"/>
    <x v="3"/>
    <x v="927"/>
    <d v="2014-05-03T00:00:00"/>
    <s v="First Class"/>
    <x v="151"/>
    <s v="Arthur Gainer"/>
    <x v="0"/>
    <s v="United States"/>
    <s v="Coral Springs"/>
    <x v="2"/>
    <n v="33065"/>
    <x v="0"/>
    <x v="1568"/>
    <x v="1"/>
    <x v="2"/>
    <x v="1550"/>
    <n v="4.6079999999999997"/>
    <n v="2"/>
    <n v="0.2"/>
    <n v="1.4975999999999996"/>
  </r>
  <r>
    <n v="9337"/>
    <x v="4668"/>
    <x v="3"/>
    <x v="118"/>
    <d v="2014-09-21T00:00:00"/>
    <s v="Standard Class"/>
    <x v="388"/>
    <s v="Craig Yedwab"/>
    <x v="1"/>
    <s v="United States"/>
    <s v="San Francisco"/>
    <x v="1"/>
    <n v="94110"/>
    <x v="1"/>
    <x v="110"/>
    <x v="1"/>
    <x v="13"/>
    <x v="110"/>
    <n v="17.899999999999999"/>
    <n v="5"/>
    <n v="0"/>
    <n v="8.7710000000000008"/>
  </r>
  <r>
    <n v="9338"/>
    <x v="4669"/>
    <x v="2"/>
    <x v="538"/>
    <d v="2011-10-22T00:00:00"/>
    <s v="Second Class"/>
    <x v="345"/>
    <s v="Rachel Payne"/>
    <x v="1"/>
    <s v="United States"/>
    <s v="San Francisco"/>
    <x v="1"/>
    <n v="94110"/>
    <x v="1"/>
    <x v="1390"/>
    <x v="1"/>
    <x v="8"/>
    <x v="1367"/>
    <n v="2.9920000000000004"/>
    <n v="1"/>
    <n v="0.2"/>
    <n v="1.1219999999999999"/>
  </r>
  <r>
    <n v="9339"/>
    <x v="4669"/>
    <x v="2"/>
    <x v="538"/>
    <d v="2011-10-22T00:00:00"/>
    <s v="Second Class"/>
    <x v="345"/>
    <s v="Rachel Payne"/>
    <x v="1"/>
    <s v="United States"/>
    <s v="San Francisco"/>
    <x v="1"/>
    <n v="94110"/>
    <x v="1"/>
    <x v="807"/>
    <x v="1"/>
    <x v="8"/>
    <x v="797"/>
    <n v="20.064"/>
    <n v="6"/>
    <n v="0.2"/>
    <n v="7.0223999999999993"/>
  </r>
  <r>
    <n v="9340"/>
    <x v="4669"/>
    <x v="2"/>
    <x v="538"/>
    <d v="2011-10-22T00:00:00"/>
    <s v="Second Class"/>
    <x v="345"/>
    <s v="Rachel Payne"/>
    <x v="1"/>
    <s v="United States"/>
    <s v="San Francisco"/>
    <x v="1"/>
    <n v="94110"/>
    <x v="1"/>
    <x v="1689"/>
    <x v="1"/>
    <x v="10"/>
    <x v="1668"/>
    <n v="146.72999999999999"/>
    <n v="3"/>
    <n v="0"/>
    <n v="68.963099999999997"/>
  </r>
  <r>
    <n v="9341"/>
    <x v="4669"/>
    <x v="2"/>
    <x v="538"/>
    <d v="2011-10-22T00:00:00"/>
    <s v="Second Class"/>
    <x v="345"/>
    <s v="Rachel Payne"/>
    <x v="1"/>
    <s v="United States"/>
    <s v="San Francisco"/>
    <x v="1"/>
    <n v="94110"/>
    <x v="1"/>
    <x v="547"/>
    <x v="1"/>
    <x v="2"/>
    <x v="542"/>
    <n v="18.75"/>
    <n v="5"/>
    <n v="0"/>
    <n v="9"/>
  </r>
  <r>
    <n v="9342"/>
    <x v="4669"/>
    <x v="2"/>
    <x v="538"/>
    <d v="2011-10-22T00:00:00"/>
    <s v="Second Class"/>
    <x v="345"/>
    <s v="Rachel Payne"/>
    <x v="1"/>
    <s v="United States"/>
    <s v="San Francisco"/>
    <x v="1"/>
    <n v="94110"/>
    <x v="1"/>
    <x v="1692"/>
    <x v="2"/>
    <x v="7"/>
    <x v="1671"/>
    <n v="117.57600000000002"/>
    <n v="3"/>
    <n v="0.2"/>
    <n v="11.757600000000011"/>
  </r>
  <r>
    <n v="9343"/>
    <x v="4670"/>
    <x v="0"/>
    <x v="69"/>
    <d v="2013-03-19T00:00:00"/>
    <s v="Standard Class"/>
    <x v="748"/>
    <s v="Dennis Bolton"/>
    <x v="2"/>
    <s v="United States"/>
    <s v="Riverside"/>
    <x v="1"/>
    <n v="92503"/>
    <x v="1"/>
    <x v="624"/>
    <x v="1"/>
    <x v="8"/>
    <x v="618"/>
    <n v="51.184000000000012"/>
    <n v="7"/>
    <n v="0.2"/>
    <n v="19.193999999999999"/>
  </r>
  <r>
    <n v="9344"/>
    <x v="4671"/>
    <x v="3"/>
    <x v="922"/>
    <d v="2014-02-21T00:00:00"/>
    <s v="First Class"/>
    <x v="278"/>
    <s v="Christine Kargatis"/>
    <x v="2"/>
    <s v="United States"/>
    <s v="Troy"/>
    <x v="24"/>
    <n v="45373"/>
    <x v="3"/>
    <x v="1746"/>
    <x v="0"/>
    <x v="3"/>
    <x v="1727"/>
    <n v="455.97"/>
    <n v="5"/>
    <n v="0.4"/>
    <n v="-106.39299999999997"/>
  </r>
  <r>
    <n v="9345"/>
    <x v="4671"/>
    <x v="3"/>
    <x v="922"/>
    <d v="2014-02-21T00:00:00"/>
    <s v="First Class"/>
    <x v="278"/>
    <s v="Christine Kargatis"/>
    <x v="2"/>
    <s v="United States"/>
    <s v="Troy"/>
    <x v="24"/>
    <n v="45373"/>
    <x v="3"/>
    <x v="31"/>
    <x v="1"/>
    <x v="8"/>
    <x v="31"/>
    <n v="5.7150000000000016"/>
    <n v="5"/>
    <n v="0.7"/>
    <n v="-4.7625000000000011"/>
  </r>
  <r>
    <n v="9346"/>
    <x v="4671"/>
    <x v="3"/>
    <x v="922"/>
    <d v="2014-02-21T00:00:00"/>
    <s v="First Class"/>
    <x v="278"/>
    <s v="Christine Kargatis"/>
    <x v="2"/>
    <s v="United States"/>
    <s v="Troy"/>
    <x v="24"/>
    <n v="45373"/>
    <x v="3"/>
    <x v="1485"/>
    <x v="2"/>
    <x v="7"/>
    <x v="1463"/>
    <n v="57.593999999999994"/>
    <n v="1"/>
    <n v="0.4"/>
    <n v="-11.518799999999999"/>
  </r>
  <r>
    <n v="9347"/>
    <x v="4671"/>
    <x v="3"/>
    <x v="922"/>
    <d v="2014-02-21T00:00:00"/>
    <s v="First Class"/>
    <x v="278"/>
    <s v="Christine Kargatis"/>
    <x v="2"/>
    <s v="United States"/>
    <s v="Troy"/>
    <x v="24"/>
    <n v="45373"/>
    <x v="3"/>
    <x v="1155"/>
    <x v="0"/>
    <x v="5"/>
    <x v="1134"/>
    <n v="30.144000000000002"/>
    <n v="2"/>
    <n v="0.2"/>
    <n v="8.2896000000000001"/>
  </r>
  <r>
    <n v="9348"/>
    <x v="4671"/>
    <x v="3"/>
    <x v="922"/>
    <d v="2014-02-21T00:00:00"/>
    <s v="First Class"/>
    <x v="278"/>
    <s v="Christine Kargatis"/>
    <x v="2"/>
    <s v="United States"/>
    <s v="Troy"/>
    <x v="24"/>
    <n v="45373"/>
    <x v="3"/>
    <x v="1189"/>
    <x v="0"/>
    <x v="1"/>
    <x v="1166"/>
    <n v="899.43"/>
    <n v="5"/>
    <n v="0.3"/>
    <n v="-12.84900000000016"/>
  </r>
  <r>
    <n v="9349"/>
    <x v="4672"/>
    <x v="0"/>
    <x v="596"/>
    <d v="2013-12-29T00:00:00"/>
    <s v="Standard Class"/>
    <x v="35"/>
    <s v="Duane Noonan"/>
    <x v="0"/>
    <s v="United States"/>
    <s v="Moreno Valley"/>
    <x v="1"/>
    <n v="92553"/>
    <x v="1"/>
    <x v="1805"/>
    <x v="0"/>
    <x v="5"/>
    <x v="1786"/>
    <n v="842.72"/>
    <n v="8"/>
    <n v="0"/>
    <n v="202.25279999999998"/>
  </r>
  <r>
    <n v="9350"/>
    <x v="4672"/>
    <x v="0"/>
    <x v="596"/>
    <d v="2013-12-29T00:00:00"/>
    <s v="Standard Class"/>
    <x v="35"/>
    <s v="Duane Noonan"/>
    <x v="0"/>
    <s v="United States"/>
    <s v="Moreno Valley"/>
    <x v="1"/>
    <n v="92553"/>
    <x v="1"/>
    <x v="107"/>
    <x v="0"/>
    <x v="5"/>
    <x v="107"/>
    <n v="41.96"/>
    <n v="2"/>
    <n v="0"/>
    <n v="10.909600000000001"/>
  </r>
  <r>
    <n v="9351"/>
    <x v="4673"/>
    <x v="0"/>
    <x v="713"/>
    <d v="2013-09-28T00:00:00"/>
    <s v="Standard Class"/>
    <x v="317"/>
    <s v="Dave Poirier"/>
    <x v="1"/>
    <s v="United States"/>
    <s v="Seattle"/>
    <x v="4"/>
    <n v="98115"/>
    <x v="1"/>
    <x v="925"/>
    <x v="1"/>
    <x v="8"/>
    <x v="908"/>
    <n v="13.216000000000001"/>
    <n v="4"/>
    <n v="0.2"/>
    <n v="4.4603999999999999"/>
  </r>
  <r>
    <n v="9352"/>
    <x v="4673"/>
    <x v="0"/>
    <x v="713"/>
    <d v="2013-09-28T00:00:00"/>
    <s v="Standard Class"/>
    <x v="317"/>
    <s v="Dave Poirier"/>
    <x v="1"/>
    <s v="United States"/>
    <s v="Seattle"/>
    <x v="4"/>
    <n v="98115"/>
    <x v="1"/>
    <x v="389"/>
    <x v="0"/>
    <x v="1"/>
    <x v="385"/>
    <n v="184.75200000000001"/>
    <n v="3"/>
    <n v="0.2"/>
    <n v="-20.784600000000012"/>
  </r>
  <r>
    <n v="9353"/>
    <x v="4674"/>
    <x v="3"/>
    <x v="241"/>
    <d v="2014-09-27T00:00:00"/>
    <s v="First Class"/>
    <x v="197"/>
    <s v="Rose O'Brian"/>
    <x v="0"/>
    <s v="United States"/>
    <s v="Chicago"/>
    <x v="10"/>
    <n v="60623"/>
    <x v="2"/>
    <x v="873"/>
    <x v="0"/>
    <x v="1"/>
    <x v="858"/>
    <n v="520.46399999999994"/>
    <n v="2"/>
    <n v="0.3"/>
    <n v="-14.870399999999961"/>
  </r>
  <r>
    <n v="9354"/>
    <x v="4674"/>
    <x v="3"/>
    <x v="241"/>
    <d v="2014-09-27T00:00:00"/>
    <s v="First Class"/>
    <x v="197"/>
    <s v="Rose O'Brian"/>
    <x v="0"/>
    <s v="United States"/>
    <s v="Chicago"/>
    <x v="10"/>
    <n v="60623"/>
    <x v="2"/>
    <x v="1790"/>
    <x v="1"/>
    <x v="10"/>
    <x v="1771"/>
    <n v="11.423999999999999"/>
    <n v="3"/>
    <n v="0.2"/>
    <n v="3.7127999999999988"/>
  </r>
  <r>
    <n v="9355"/>
    <x v="4675"/>
    <x v="1"/>
    <x v="494"/>
    <d v="2012-12-05T00:00:00"/>
    <s v="Standard Class"/>
    <x v="15"/>
    <s v="Matt Abelman"/>
    <x v="2"/>
    <s v="United States"/>
    <s v="Jackson"/>
    <x v="12"/>
    <n v="49201"/>
    <x v="2"/>
    <x v="1769"/>
    <x v="1"/>
    <x v="10"/>
    <x v="1750"/>
    <n v="19.440000000000001"/>
    <n v="3"/>
    <n v="0"/>
    <n v="9.3312000000000008"/>
  </r>
  <r>
    <n v="9356"/>
    <x v="4675"/>
    <x v="1"/>
    <x v="494"/>
    <d v="2012-12-05T00:00:00"/>
    <s v="Standard Class"/>
    <x v="15"/>
    <s v="Matt Abelman"/>
    <x v="2"/>
    <s v="United States"/>
    <s v="Jackson"/>
    <x v="12"/>
    <n v="49201"/>
    <x v="2"/>
    <x v="1063"/>
    <x v="1"/>
    <x v="6"/>
    <x v="1043"/>
    <n v="3.64"/>
    <n v="2"/>
    <n v="0"/>
    <n v="1.0192000000000001"/>
  </r>
  <r>
    <n v="9357"/>
    <x v="4675"/>
    <x v="1"/>
    <x v="494"/>
    <d v="2012-12-05T00:00:00"/>
    <s v="Standard Class"/>
    <x v="15"/>
    <s v="Matt Abelman"/>
    <x v="2"/>
    <s v="United States"/>
    <s v="Jackson"/>
    <x v="12"/>
    <n v="49201"/>
    <x v="2"/>
    <x v="1286"/>
    <x v="1"/>
    <x v="10"/>
    <x v="1263"/>
    <n v="18.54"/>
    <n v="2"/>
    <n v="0"/>
    <n v="8.7137999999999991"/>
  </r>
  <r>
    <n v="9358"/>
    <x v="4676"/>
    <x v="0"/>
    <x v="967"/>
    <d v="2013-01-28T00:00:00"/>
    <s v="Second Class"/>
    <x v="63"/>
    <s v="Jonathan Doherty"/>
    <x v="1"/>
    <s v="United States"/>
    <s v="New York City"/>
    <x v="15"/>
    <n v="10024"/>
    <x v="3"/>
    <x v="828"/>
    <x v="1"/>
    <x v="8"/>
    <x v="816"/>
    <n v="43.120000000000005"/>
    <n v="5"/>
    <n v="0.2"/>
    <n v="15.091999999999995"/>
  </r>
  <r>
    <n v="9359"/>
    <x v="4676"/>
    <x v="0"/>
    <x v="967"/>
    <d v="2013-01-28T00:00:00"/>
    <s v="Second Class"/>
    <x v="63"/>
    <s v="Jonathan Doherty"/>
    <x v="1"/>
    <s v="United States"/>
    <s v="New York City"/>
    <x v="15"/>
    <n v="10024"/>
    <x v="3"/>
    <x v="616"/>
    <x v="0"/>
    <x v="3"/>
    <x v="611"/>
    <n v="313.72199999999998"/>
    <n v="3"/>
    <n v="0.4"/>
    <n v="-99.34529999999998"/>
  </r>
  <r>
    <n v="9360"/>
    <x v="4676"/>
    <x v="0"/>
    <x v="967"/>
    <d v="2013-01-28T00:00:00"/>
    <s v="Second Class"/>
    <x v="63"/>
    <s v="Jonathan Doherty"/>
    <x v="1"/>
    <s v="United States"/>
    <s v="New York City"/>
    <x v="15"/>
    <n v="10024"/>
    <x v="3"/>
    <x v="1762"/>
    <x v="0"/>
    <x v="5"/>
    <x v="1742"/>
    <n v="45.98"/>
    <n v="1"/>
    <n v="0"/>
    <n v="7.816599999999994"/>
  </r>
  <r>
    <n v="9361"/>
    <x v="4676"/>
    <x v="0"/>
    <x v="967"/>
    <d v="2013-01-28T00:00:00"/>
    <s v="Second Class"/>
    <x v="63"/>
    <s v="Jonathan Doherty"/>
    <x v="1"/>
    <s v="United States"/>
    <s v="New York City"/>
    <x v="15"/>
    <n v="10024"/>
    <x v="3"/>
    <x v="854"/>
    <x v="1"/>
    <x v="4"/>
    <x v="839"/>
    <n v="428.68"/>
    <n v="7"/>
    <n v="0"/>
    <n v="0"/>
  </r>
  <r>
    <n v="9362"/>
    <x v="4677"/>
    <x v="3"/>
    <x v="708"/>
    <d v="2014-03-26T00:00:00"/>
    <s v="Standard Class"/>
    <x v="28"/>
    <s v="Paul Stevenson"/>
    <x v="2"/>
    <s v="United States"/>
    <s v="Seattle"/>
    <x v="4"/>
    <n v="98105"/>
    <x v="1"/>
    <x v="48"/>
    <x v="1"/>
    <x v="8"/>
    <x v="48"/>
    <n v="30.576000000000001"/>
    <n v="6"/>
    <n v="0.2"/>
    <n v="10.3194"/>
  </r>
  <r>
    <n v="9363"/>
    <x v="4677"/>
    <x v="3"/>
    <x v="708"/>
    <d v="2014-03-26T00:00:00"/>
    <s v="Standard Class"/>
    <x v="28"/>
    <s v="Paul Stevenson"/>
    <x v="2"/>
    <s v="United States"/>
    <s v="Seattle"/>
    <x v="4"/>
    <n v="98105"/>
    <x v="1"/>
    <x v="802"/>
    <x v="1"/>
    <x v="13"/>
    <x v="792"/>
    <n v="13.020000000000001"/>
    <n v="7"/>
    <n v="0"/>
    <n v="0.3906000000000005"/>
  </r>
  <r>
    <n v="9364"/>
    <x v="4677"/>
    <x v="3"/>
    <x v="708"/>
    <d v="2014-03-26T00:00:00"/>
    <s v="Standard Class"/>
    <x v="28"/>
    <s v="Paul Stevenson"/>
    <x v="2"/>
    <s v="United States"/>
    <s v="Seattle"/>
    <x v="4"/>
    <n v="98105"/>
    <x v="1"/>
    <x v="1256"/>
    <x v="0"/>
    <x v="5"/>
    <x v="1231"/>
    <n v="22.14"/>
    <n v="3"/>
    <n v="0"/>
    <n v="6.4205999999999976"/>
  </r>
  <r>
    <n v="9365"/>
    <x v="4677"/>
    <x v="3"/>
    <x v="708"/>
    <d v="2014-03-26T00:00:00"/>
    <s v="Standard Class"/>
    <x v="28"/>
    <s v="Paul Stevenson"/>
    <x v="2"/>
    <s v="United States"/>
    <s v="Seattle"/>
    <x v="4"/>
    <n v="98105"/>
    <x v="1"/>
    <x v="435"/>
    <x v="1"/>
    <x v="4"/>
    <x v="430"/>
    <n v="359.32"/>
    <n v="4"/>
    <n v="0"/>
    <n v="7.1863999999999919"/>
  </r>
  <r>
    <n v="9366"/>
    <x v="4678"/>
    <x v="2"/>
    <x v="963"/>
    <d v="2011-08-25T00:00:00"/>
    <s v="First Class"/>
    <x v="226"/>
    <s v="Jennifer Ferguson"/>
    <x v="0"/>
    <s v="United States"/>
    <s v="Saint Charles"/>
    <x v="25"/>
    <n v="63301"/>
    <x v="2"/>
    <x v="1828"/>
    <x v="1"/>
    <x v="10"/>
    <x v="1807"/>
    <n v="11.56"/>
    <n v="2"/>
    <n v="0"/>
    <n v="5.6644000000000005"/>
  </r>
  <r>
    <n v="9367"/>
    <x v="4679"/>
    <x v="2"/>
    <x v="785"/>
    <d v="2011-06-13T00:00:00"/>
    <s v="Standard Class"/>
    <x v="502"/>
    <s v="Rick Duston"/>
    <x v="0"/>
    <s v="United States"/>
    <s v="Long Beach"/>
    <x v="15"/>
    <n v="11561"/>
    <x v="3"/>
    <x v="1636"/>
    <x v="1"/>
    <x v="8"/>
    <x v="1617"/>
    <n v="68.48"/>
    <n v="2"/>
    <n v="0.2"/>
    <n v="25.679999999999996"/>
  </r>
  <r>
    <n v="9368"/>
    <x v="4679"/>
    <x v="2"/>
    <x v="785"/>
    <d v="2011-06-13T00:00:00"/>
    <s v="Standard Class"/>
    <x v="502"/>
    <s v="Rick Duston"/>
    <x v="0"/>
    <s v="United States"/>
    <s v="Long Beach"/>
    <x v="15"/>
    <n v="11561"/>
    <x v="3"/>
    <x v="1362"/>
    <x v="1"/>
    <x v="4"/>
    <x v="1339"/>
    <n v="1676.88"/>
    <n v="6"/>
    <n v="0"/>
    <n v="83.843999999999937"/>
  </r>
  <r>
    <n v="9369"/>
    <x v="4680"/>
    <x v="0"/>
    <x v="281"/>
    <d v="2013-04-10T00:00:00"/>
    <s v="First Class"/>
    <x v="20"/>
    <s v="Erin Smith"/>
    <x v="1"/>
    <s v="United States"/>
    <s v="Lakewood"/>
    <x v="30"/>
    <n v="8701"/>
    <x v="3"/>
    <x v="274"/>
    <x v="1"/>
    <x v="10"/>
    <x v="271"/>
    <n v="37.94"/>
    <n v="2"/>
    <n v="0"/>
    <n v="18.211199999999998"/>
  </r>
  <r>
    <n v="9370"/>
    <x v="4681"/>
    <x v="3"/>
    <x v="659"/>
    <d v="2014-11-10T00:00:00"/>
    <s v="Second Class"/>
    <x v="471"/>
    <s v="Katherine Nockton"/>
    <x v="1"/>
    <s v="United States"/>
    <s v="Clinton"/>
    <x v="39"/>
    <n v="20735"/>
    <x v="3"/>
    <x v="1455"/>
    <x v="0"/>
    <x v="1"/>
    <x v="1432"/>
    <n v="272.96999999999997"/>
    <n v="3"/>
    <n v="0"/>
    <n v="43.675200000000018"/>
  </r>
  <r>
    <n v="9371"/>
    <x v="4682"/>
    <x v="1"/>
    <x v="352"/>
    <d v="2012-05-31T00:00:00"/>
    <s v="First Class"/>
    <x v="778"/>
    <s v="Victoria Pisteka"/>
    <x v="1"/>
    <s v="United States"/>
    <s v="Columbus"/>
    <x v="24"/>
    <n v="43229"/>
    <x v="3"/>
    <x v="1823"/>
    <x v="0"/>
    <x v="5"/>
    <x v="1802"/>
    <n v="41.568000000000005"/>
    <n v="4"/>
    <n v="0.2"/>
    <n v="-4.1568000000000023"/>
  </r>
  <r>
    <n v="9372"/>
    <x v="4682"/>
    <x v="1"/>
    <x v="352"/>
    <d v="2012-05-31T00:00:00"/>
    <s v="First Class"/>
    <x v="778"/>
    <s v="Victoria Pisteka"/>
    <x v="1"/>
    <s v="United States"/>
    <s v="Columbus"/>
    <x v="24"/>
    <n v="43229"/>
    <x v="3"/>
    <x v="83"/>
    <x v="0"/>
    <x v="1"/>
    <x v="83"/>
    <n v="317.05799999999999"/>
    <n v="3"/>
    <n v="0.3"/>
    <n v="-86.058600000000013"/>
  </r>
  <r>
    <n v="9373"/>
    <x v="4682"/>
    <x v="1"/>
    <x v="352"/>
    <d v="2012-05-31T00:00:00"/>
    <s v="First Class"/>
    <x v="778"/>
    <s v="Victoria Pisteka"/>
    <x v="1"/>
    <s v="United States"/>
    <s v="Columbus"/>
    <x v="24"/>
    <n v="43229"/>
    <x v="3"/>
    <x v="131"/>
    <x v="1"/>
    <x v="13"/>
    <x v="131"/>
    <n v="8.0399999999999991"/>
    <n v="5"/>
    <n v="0.2"/>
    <n v="2.9144999999999994"/>
  </r>
  <r>
    <n v="9374"/>
    <x v="4683"/>
    <x v="3"/>
    <x v="917"/>
    <d v="2014-05-12T00:00:00"/>
    <s v="Standard Class"/>
    <x v="229"/>
    <s v="Carlos Soltero"/>
    <x v="0"/>
    <s v="United States"/>
    <s v="Pasadena"/>
    <x v="1"/>
    <n v="91104"/>
    <x v="1"/>
    <x v="929"/>
    <x v="2"/>
    <x v="7"/>
    <x v="913"/>
    <n v="419.94399999999996"/>
    <n v="7"/>
    <n v="0.2"/>
    <n v="52.492999999999967"/>
  </r>
  <r>
    <n v="9375"/>
    <x v="4684"/>
    <x v="0"/>
    <x v="410"/>
    <d v="2013-06-10T00:00:00"/>
    <s v="Standard Class"/>
    <x v="33"/>
    <s v="Ken Brennan"/>
    <x v="1"/>
    <s v="United States"/>
    <s v="Seattle"/>
    <x v="4"/>
    <n v="98105"/>
    <x v="1"/>
    <x v="682"/>
    <x v="1"/>
    <x v="14"/>
    <x v="676"/>
    <n v="61.38"/>
    <n v="6"/>
    <n v="0"/>
    <n v="15.958800000000004"/>
  </r>
  <r>
    <n v="9376"/>
    <x v="4685"/>
    <x v="1"/>
    <x v="639"/>
    <d v="2012-12-19T00:00:00"/>
    <s v="Second Class"/>
    <x v="219"/>
    <s v="Ashley Jarboe"/>
    <x v="0"/>
    <s v="United States"/>
    <s v="Los Angeles"/>
    <x v="1"/>
    <n v="90045"/>
    <x v="1"/>
    <x v="1072"/>
    <x v="2"/>
    <x v="11"/>
    <x v="1052"/>
    <n v="50"/>
    <n v="2"/>
    <n v="0"/>
    <n v="10.5"/>
  </r>
  <r>
    <n v="9377"/>
    <x v="4686"/>
    <x v="3"/>
    <x v="53"/>
    <d v="2014-12-30T00:00:00"/>
    <s v="Standard Class"/>
    <x v="22"/>
    <s v="Patrick O'Donnell"/>
    <x v="0"/>
    <s v="United States"/>
    <s v="East Orange"/>
    <x v="30"/>
    <n v="7017"/>
    <x v="3"/>
    <x v="1651"/>
    <x v="2"/>
    <x v="11"/>
    <x v="1631"/>
    <n v="31.799999999999997"/>
    <n v="3"/>
    <n v="0"/>
    <n v="13.674000000000003"/>
  </r>
  <r>
    <n v="9378"/>
    <x v="4687"/>
    <x v="3"/>
    <x v="94"/>
    <d v="2014-12-22T00:00:00"/>
    <s v="Standard Class"/>
    <x v="317"/>
    <s v="Dave Poirier"/>
    <x v="1"/>
    <s v="United States"/>
    <s v="Eau Claire"/>
    <x v="6"/>
    <n v="54703"/>
    <x v="2"/>
    <x v="1569"/>
    <x v="1"/>
    <x v="4"/>
    <x v="1551"/>
    <n v="32.56"/>
    <n v="2"/>
    <n v="0"/>
    <n v="8.465600000000002"/>
  </r>
  <r>
    <n v="9379"/>
    <x v="4688"/>
    <x v="0"/>
    <x v="1120"/>
    <d v="2013-05-16T00:00:00"/>
    <s v="Standard Class"/>
    <x v="421"/>
    <s v="Gene McClure"/>
    <x v="0"/>
    <s v="United States"/>
    <s v="Chicago"/>
    <x v="10"/>
    <n v="60610"/>
    <x v="2"/>
    <x v="1854"/>
    <x v="1"/>
    <x v="12"/>
    <x v="1833"/>
    <n v="7.0720000000000001"/>
    <n v="2"/>
    <n v="0.2"/>
    <n v="2.3868"/>
  </r>
  <r>
    <n v="9380"/>
    <x v="4689"/>
    <x v="2"/>
    <x v="851"/>
    <d v="2011-12-27T00:00:00"/>
    <s v="Second Class"/>
    <x v="113"/>
    <s v="Craig Carreira"/>
    <x v="0"/>
    <s v="United States"/>
    <s v="Tampa"/>
    <x v="2"/>
    <n v="33614"/>
    <x v="0"/>
    <x v="1237"/>
    <x v="1"/>
    <x v="10"/>
    <x v="1211"/>
    <n v="45.527999999999999"/>
    <n v="3"/>
    <n v="0.2"/>
    <n v="15.934799999999997"/>
  </r>
  <r>
    <n v="9381"/>
    <x v="4689"/>
    <x v="2"/>
    <x v="851"/>
    <d v="2011-12-27T00:00:00"/>
    <s v="Second Class"/>
    <x v="113"/>
    <s v="Craig Carreira"/>
    <x v="0"/>
    <s v="United States"/>
    <s v="Tampa"/>
    <x v="2"/>
    <n v="33614"/>
    <x v="0"/>
    <x v="167"/>
    <x v="0"/>
    <x v="1"/>
    <x v="166"/>
    <n v="64.784000000000006"/>
    <n v="1"/>
    <n v="0.2"/>
    <n v="6.4784000000000042"/>
  </r>
  <r>
    <n v="9382"/>
    <x v="4689"/>
    <x v="2"/>
    <x v="851"/>
    <d v="2011-12-27T00:00:00"/>
    <s v="Second Class"/>
    <x v="113"/>
    <s v="Craig Carreira"/>
    <x v="0"/>
    <s v="United States"/>
    <s v="Tampa"/>
    <x v="2"/>
    <n v="33614"/>
    <x v="0"/>
    <x v="1244"/>
    <x v="1"/>
    <x v="4"/>
    <x v="1218"/>
    <n v="424.27200000000005"/>
    <n v="2"/>
    <n v="0.2"/>
    <n v="-10.60680000000005"/>
  </r>
  <r>
    <n v="9383"/>
    <x v="4689"/>
    <x v="2"/>
    <x v="851"/>
    <d v="2011-12-27T00:00:00"/>
    <s v="Second Class"/>
    <x v="113"/>
    <s v="Craig Carreira"/>
    <x v="0"/>
    <s v="United States"/>
    <s v="Tampa"/>
    <x v="2"/>
    <n v="33614"/>
    <x v="0"/>
    <x v="59"/>
    <x v="1"/>
    <x v="6"/>
    <x v="59"/>
    <n v="1.3440000000000001"/>
    <n v="1"/>
    <n v="0.2"/>
    <n v="0.504"/>
  </r>
  <r>
    <n v="9384"/>
    <x v="4689"/>
    <x v="2"/>
    <x v="851"/>
    <d v="2011-12-27T00:00:00"/>
    <s v="Second Class"/>
    <x v="113"/>
    <s v="Craig Carreira"/>
    <x v="0"/>
    <s v="United States"/>
    <s v="Tampa"/>
    <x v="2"/>
    <n v="33614"/>
    <x v="0"/>
    <x v="1018"/>
    <x v="1"/>
    <x v="4"/>
    <x v="1000"/>
    <n v="83.920000000000016"/>
    <n v="5"/>
    <n v="0.2"/>
    <n v="-1.049000000000003"/>
  </r>
  <r>
    <n v="9385"/>
    <x v="4690"/>
    <x v="3"/>
    <x v="938"/>
    <d v="2014-08-17T00:00:00"/>
    <s v="Standard Class"/>
    <x v="319"/>
    <s v="Sanjit Jacobs"/>
    <x v="2"/>
    <s v="United States"/>
    <s v="New York City"/>
    <x v="15"/>
    <n v="10009"/>
    <x v="3"/>
    <x v="490"/>
    <x v="1"/>
    <x v="10"/>
    <x v="485"/>
    <n v="25.92"/>
    <n v="4"/>
    <n v="0"/>
    <n v="12.441600000000001"/>
  </r>
  <r>
    <n v="9386"/>
    <x v="4691"/>
    <x v="3"/>
    <x v="151"/>
    <d v="2014-09-01T00:00:00"/>
    <s v="Standard Class"/>
    <x v="227"/>
    <s v="Sarah Foster"/>
    <x v="0"/>
    <s v="United States"/>
    <s v="Mesa"/>
    <x v="16"/>
    <n v="85204"/>
    <x v="1"/>
    <x v="1155"/>
    <x v="0"/>
    <x v="5"/>
    <x v="1134"/>
    <n v="120.57600000000001"/>
    <n v="8"/>
    <n v="0.2"/>
    <n v="33.1584"/>
  </r>
  <r>
    <n v="9387"/>
    <x v="4692"/>
    <x v="3"/>
    <x v="617"/>
    <d v="2014-01-24T00:00:00"/>
    <s v="Standard Class"/>
    <x v="528"/>
    <s v="Raymond Messe"/>
    <x v="0"/>
    <s v="United States"/>
    <s v="Burlington"/>
    <x v="42"/>
    <s v="05408"/>
    <x v="3"/>
    <x v="368"/>
    <x v="1"/>
    <x v="10"/>
    <x v="364"/>
    <n v="79.92"/>
    <n v="4"/>
    <n v="0"/>
    <n v="37.562399999999997"/>
  </r>
  <r>
    <n v="9388"/>
    <x v="4692"/>
    <x v="3"/>
    <x v="617"/>
    <d v="2014-01-24T00:00:00"/>
    <s v="Standard Class"/>
    <x v="528"/>
    <s v="Raymond Messe"/>
    <x v="0"/>
    <s v="United States"/>
    <s v="Burlington"/>
    <x v="42"/>
    <s v="05408"/>
    <x v="3"/>
    <x v="314"/>
    <x v="1"/>
    <x v="10"/>
    <x v="311"/>
    <n v="12.28"/>
    <n v="1"/>
    <n v="0"/>
    <n v="5.7715999999999994"/>
  </r>
  <r>
    <n v="9389"/>
    <x v="4692"/>
    <x v="3"/>
    <x v="617"/>
    <d v="2014-01-24T00:00:00"/>
    <s v="Standard Class"/>
    <x v="528"/>
    <s v="Raymond Messe"/>
    <x v="0"/>
    <s v="United States"/>
    <s v="Burlington"/>
    <x v="42"/>
    <s v="05408"/>
    <x v="3"/>
    <x v="1107"/>
    <x v="1"/>
    <x v="9"/>
    <x v="1087"/>
    <n v="542.93999999999994"/>
    <n v="3"/>
    <n v="0"/>
    <n v="152.02319999999997"/>
  </r>
  <r>
    <n v="9390"/>
    <x v="4692"/>
    <x v="3"/>
    <x v="617"/>
    <d v="2014-01-24T00:00:00"/>
    <s v="Standard Class"/>
    <x v="528"/>
    <s v="Raymond Messe"/>
    <x v="0"/>
    <s v="United States"/>
    <s v="Burlington"/>
    <x v="42"/>
    <s v="05408"/>
    <x v="3"/>
    <x v="29"/>
    <x v="1"/>
    <x v="12"/>
    <x v="29"/>
    <n v="2.04"/>
    <n v="1"/>
    <n v="0"/>
    <n v="0.95879999999999987"/>
  </r>
  <r>
    <n v="9391"/>
    <x v="4693"/>
    <x v="1"/>
    <x v="974"/>
    <d v="2012-06-24T00:00:00"/>
    <s v="Standard Class"/>
    <x v="454"/>
    <s v="Katherine Murray"/>
    <x v="2"/>
    <s v="United States"/>
    <s v="Houston"/>
    <x v="5"/>
    <n v="77070"/>
    <x v="2"/>
    <x v="1277"/>
    <x v="1"/>
    <x v="4"/>
    <x v="1253"/>
    <n v="228.92"/>
    <n v="5"/>
    <n v="0.2"/>
    <n v="14.307499999999997"/>
  </r>
  <r>
    <n v="9392"/>
    <x v="4694"/>
    <x v="3"/>
    <x v="677"/>
    <d v="2014-03-17T00:00:00"/>
    <s v="First Class"/>
    <x v="395"/>
    <s v="Frank Hawley"/>
    <x v="1"/>
    <s v="United States"/>
    <s v="Aurora"/>
    <x v="10"/>
    <n v="60505"/>
    <x v="2"/>
    <x v="857"/>
    <x v="2"/>
    <x v="7"/>
    <x v="843"/>
    <n v="7.9920000000000009"/>
    <n v="1"/>
    <n v="0.2"/>
    <n v="2.5973999999999995"/>
  </r>
  <r>
    <n v="9393"/>
    <x v="4695"/>
    <x v="1"/>
    <x v="969"/>
    <d v="2012-10-25T00:00:00"/>
    <s v="Same Day"/>
    <x v="375"/>
    <s v="Deirdre Greer"/>
    <x v="1"/>
    <s v="United States"/>
    <s v="Denver"/>
    <x v="22"/>
    <n v="80219"/>
    <x v="1"/>
    <x v="1455"/>
    <x v="0"/>
    <x v="1"/>
    <x v="1432"/>
    <n v="582.33600000000001"/>
    <n v="8"/>
    <n v="0.2"/>
    <n v="-29.116799999999955"/>
  </r>
  <r>
    <n v="9394"/>
    <x v="4696"/>
    <x v="2"/>
    <x v="59"/>
    <d v="2011-09-23T00:00:00"/>
    <s v="First Class"/>
    <x v="596"/>
    <s v="Mitch Webber"/>
    <x v="0"/>
    <s v="United States"/>
    <s v="New York City"/>
    <x v="15"/>
    <n v="10011"/>
    <x v="3"/>
    <x v="1551"/>
    <x v="2"/>
    <x v="7"/>
    <x v="1530"/>
    <n v="629.94999999999993"/>
    <n v="5"/>
    <n v="0"/>
    <n v="157.48750000000001"/>
  </r>
  <r>
    <n v="9395"/>
    <x v="4696"/>
    <x v="2"/>
    <x v="59"/>
    <d v="2011-09-23T00:00:00"/>
    <s v="First Class"/>
    <x v="596"/>
    <s v="Mitch Webber"/>
    <x v="0"/>
    <s v="United States"/>
    <s v="New York City"/>
    <x v="15"/>
    <n v="10011"/>
    <x v="3"/>
    <x v="654"/>
    <x v="0"/>
    <x v="1"/>
    <x v="648"/>
    <n v="631.78200000000004"/>
    <n v="2"/>
    <n v="0.1"/>
    <n v="140.39599999999993"/>
  </r>
  <r>
    <n v="9396"/>
    <x v="4696"/>
    <x v="2"/>
    <x v="59"/>
    <d v="2011-09-23T00:00:00"/>
    <s v="First Class"/>
    <x v="596"/>
    <s v="Mitch Webber"/>
    <x v="0"/>
    <s v="United States"/>
    <s v="New York City"/>
    <x v="15"/>
    <n v="10011"/>
    <x v="3"/>
    <x v="1248"/>
    <x v="0"/>
    <x v="0"/>
    <x v="1223"/>
    <n v="801.5680000000001"/>
    <n v="2"/>
    <n v="0.2"/>
    <n v="-10.019600000000054"/>
  </r>
  <r>
    <n v="9397"/>
    <x v="4696"/>
    <x v="2"/>
    <x v="59"/>
    <d v="2011-09-23T00:00:00"/>
    <s v="First Class"/>
    <x v="596"/>
    <s v="Mitch Webber"/>
    <x v="0"/>
    <s v="United States"/>
    <s v="New York City"/>
    <x v="15"/>
    <n v="10011"/>
    <x v="3"/>
    <x v="49"/>
    <x v="1"/>
    <x v="2"/>
    <x v="49"/>
    <n v="75.179999999999993"/>
    <n v="6"/>
    <n v="0"/>
    <n v="35.334599999999995"/>
  </r>
  <r>
    <n v="9398"/>
    <x v="4696"/>
    <x v="2"/>
    <x v="59"/>
    <d v="2011-09-23T00:00:00"/>
    <s v="First Class"/>
    <x v="596"/>
    <s v="Mitch Webber"/>
    <x v="0"/>
    <s v="United States"/>
    <s v="New York City"/>
    <x v="15"/>
    <n v="10011"/>
    <x v="3"/>
    <x v="1271"/>
    <x v="1"/>
    <x v="9"/>
    <x v="1247"/>
    <n v="30.98"/>
    <n v="1"/>
    <n v="0"/>
    <n v="8.0548000000000002"/>
  </r>
  <r>
    <n v="9399"/>
    <x v="4696"/>
    <x v="2"/>
    <x v="59"/>
    <d v="2011-09-23T00:00:00"/>
    <s v="First Class"/>
    <x v="596"/>
    <s v="Mitch Webber"/>
    <x v="0"/>
    <s v="United States"/>
    <s v="New York City"/>
    <x v="15"/>
    <n v="10011"/>
    <x v="3"/>
    <x v="1334"/>
    <x v="2"/>
    <x v="7"/>
    <x v="1310"/>
    <n v="1349.91"/>
    <n v="9"/>
    <n v="0"/>
    <n v="661.45590000000004"/>
  </r>
  <r>
    <n v="9400"/>
    <x v="4697"/>
    <x v="0"/>
    <x v="583"/>
    <d v="2013-11-16T00:00:00"/>
    <s v="Standard Class"/>
    <x v="790"/>
    <s v="Sung Chung"/>
    <x v="0"/>
    <s v="United States"/>
    <s v="Arlington Heights"/>
    <x v="10"/>
    <n v="60004"/>
    <x v="2"/>
    <x v="501"/>
    <x v="1"/>
    <x v="6"/>
    <x v="496"/>
    <n v="14.111999999999998"/>
    <n v="6"/>
    <n v="0.2"/>
    <n v="1.2348000000000008"/>
  </r>
  <r>
    <n v="9401"/>
    <x v="4698"/>
    <x v="1"/>
    <x v="1218"/>
    <d v="2012-09-21T00:00:00"/>
    <s v="Standard Class"/>
    <x v="214"/>
    <s v="Bradley Drucker"/>
    <x v="0"/>
    <s v="United States"/>
    <s v="Newport News"/>
    <x v="17"/>
    <n v="23602"/>
    <x v="0"/>
    <x v="837"/>
    <x v="1"/>
    <x v="12"/>
    <x v="33"/>
    <n v="31.12"/>
    <n v="4"/>
    <n v="0"/>
    <n v="14.6264"/>
  </r>
  <r>
    <n v="9402"/>
    <x v="4699"/>
    <x v="2"/>
    <x v="1219"/>
    <d v="2011-06-28T00:00:00"/>
    <s v="Standard Class"/>
    <x v="221"/>
    <s v="Liz Pelletier"/>
    <x v="0"/>
    <s v="United States"/>
    <s v="Tucson"/>
    <x v="16"/>
    <n v="85705"/>
    <x v="1"/>
    <x v="1565"/>
    <x v="0"/>
    <x v="5"/>
    <x v="1547"/>
    <n v="4.2720000000000002"/>
    <n v="2"/>
    <n v="0.2"/>
    <n v="0.96119999999999983"/>
  </r>
  <r>
    <n v="9403"/>
    <x v="4700"/>
    <x v="0"/>
    <x v="399"/>
    <d v="2013-08-18T00:00:00"/>
    <s v="Second Class"/>
    <x v="413"/>
    <s v="Nora Preis"/>
    <x v="0"/>
    <s v="United States"/>
    <s v="New York City"/>
    <x v="15"/>
    <n v="10024"/>
    <x v="3"/>
    <x v="616"/>
    <x v="0"/>
    <x v="3"/>
    <x v="611"/>
    <n v="209.148"/>
    <n v="2"/>
    <n v="0.4"/>
    <n v="-66.230199999999996"/>
  </r>
  <r>
    <n v="9404"/>
    <x v="4700"/>
    <x v="0"/>
    <x v="399"/>
    <d v="2013-08-18T00:00:00"/>
    <s v="Second Class"/>
    <x v="413"/>
    <s v="Nora Preis"/>
    <x v="0"/>
    <s v="United States"/>
    <s v="New York City"/>
    <x v="15"/>
    <n v="10024"/>
    <x v="3"/>
    <x v="1244"/>
    <x v="1"/>
    <x v="4"/>
    <x v="1218"/>
    <n v="1591.02"/>
    <n v="6"/>
    <n v="0"/>
    <n v="286.38359999999989"/>
  </r>
  <r>
    <n v="9405"/>
    <x v="4701"/>
    <x v="3"/>
    <x v="669"/>
    <d v="2014-04-18T00:00:00"/>
    <s v="Standard Class"/>
    <x v="317"/>
    <s v="Dave Poirier"/>
    <x v="1"/>
    <s v="United States"/>
    <s v="Philadelphia"/>
    <x v="9"/>
    <n v="19134"/>
    <x v="3"/>
    <x v="1239"/>
    <x v="1"/>
    <x v="13"/>
    <x v="1213"/>
    <n v="7.92"/>
    <n v="5"/>
    <n v="0.2"/>
    <n v="1.6829999999999994"/>
  </r>
  <r>
    <n v="9406"/>
    <x v="4702"/>
    <x v="2"/>
    <x v="619"/>
    <d v="2011-03-17T00:00:00"/>
    <s v="First Class"/>
    <x v="46"/>
    <s v="Rick Bensley"/>
    <x v="2"/>
    <s v="United States"/>
    <s v="Chicago"/>
    <x v="10"/>
    <n v="60653"/>
    <x v="2"/>
    <x v="1410"/>
    <x v="2"/>
    <x v="15"/>
    <x v="1388"/>
    <n v="574.91"/>
    <n v="2"/>
    <n v="0.3"/>
    <n v="156.04699999999997"/>
  </r>
  <r>
    <n v="9407"/>
    <x v="4702"/>
    <x v="2"/>
    <x v="619"/>
    <d v="2011-03-17T00:00:00"/>
    <s v="First Class"/>
    <x v="46"/>
    <s v="Rick Bensley"/>
    <x v="2"/>
    <s v="United States"/>
    <s v="Chicago"/>
    <x v="10"/>
    <n v="60653"/>
    <x v="2"/>
    <x v="1737"/>
    <x v="1"/>
    <x v="10"/>
    <x v="1717"/>
    <n v="8.4480000000000004"/>
    <n v="2"/>
    <n v="0.2"/>
    <n v="2.6399999999999997"/>
  </r>
  <r>
    <n v="9408"/>
    <x v="4703"/>
    <x v="3"/>
    <x v="585"/>
    <d v="2014-09-25T00:00:00"/>
    <s v="Second Class"/>
    <x v="95"/>
    <s v="Logan Currie"/>
    <x v="0"/>
    <s v="United States"/>
    <s v="New York City"/>
    <x v="15"/>
    <n v="10035"/>
    <x v="3"/>
    <x v="1200"/>
    <x v="2"/>
    <x v="11"/>
    <x v="1176"/>
    <n v="1071"/>
    <n v="9"/>
    <n v="0"/>
    <n v="171.36000000000007"/>
  </r>
  <r>
    <n v="9409"/>
    <x v="4703"/>
    <x v="3"/>
    <x v="585"/>
    <d v="2014-09-25T00:00:00"/>
    <s v="Second Class"/>
    <x v="95"/>
    <s v="Logan Currie"/>
    <x v="0"/>
    <s v="United States"/>
    <s v="New York City"/>
    <x v="15"/>
    <n v="10035"/>
    <x v="3"/>
    <x v="441"/>
    <x v="0"/>
    <x v="5"/>
    <x v="1710"/>
    <n v="12.07"/>
    <n v="1"/>
    <n v="0"/>
    <n v="3.9831000000000003"/>
  </r>
  <r>
    <n v="9410"/>
    <x v="4704"/>
    <x v="3"/>
    <x v="389"/>
    <d v="2014-12-14T00:00:00"/>
    <s v="First Class"/>
    <x v="576"/>
    <s v="William Brown"/>
    <x v="0"/>
    <s v="United States"/>
    <s v="Philadelphia"/>
    <x v="9"/>
    <n v="19143"/>
    <x v="3"/>
    <x v="634"/>
    <x v="1"/>
    <x v="8"/>
    <x v="628"/>
    <n v="3.2730000000000006"/>
    <n v="1"/>
    <n v="0.7"/>
    <n v="-2.5092999999999996"/>
  </r>
  <r>
    <n v="9411"/>
    <x v="4704"/>
    <x v="3"/>
    <x v="389"/>
    <d v="2014-12-14T00:00:00"/>
    <s v="First Class"/>
    <x v="576"/>
    <s v="William Brown"/>
    <x v="0"/>
    <s v="United States"/>
    <s v="Philadelphia"/>
    <x v="9"/>
    <n v="19143"/>
    <x v="3"/>
    <x v="504"/>
    <x v="0"/>
    <x v="5"/>
    <x v="499"/>
    <n v="87.92"/>
    <n v="5"/>
    <n v="0.2"/>
    <n v="15.385999999999999"/>
  </r>
  <r>
    <n v="9412"/>
    <x v="4705"/>
    <x v="0"/>
    <x v="612"/>
    <d v="2013-03-15T00:00:00"/>
    <s v="Second Class"/>
    <x v="186"/>
    <s v="Maya Herman"/>
    <x v="1"/>
    <s v="United States"/>
    <s v="Glendale"/>
    <x v="16"/>
    <n v="85301"/>
    <x v="1"/>
    <x v="533"/>
    <x v="1"/>
    <x v="4"/>
    <x v="528"/>
    <n v="104.69600000000001"/>
    <n v="1"/>
    <n v="0.2"/>
    <n v="6.5434999999999981"/>
  </r>
  <r>
    <n v="9413"/>
    <x v="4706"/>
    <x v="1"/>
    <x v="746"/>
    <d v="2012-01-29T00:00:00"/>
    <s v="First Class"/>
    <x v="253"/>
    <s v="Sean Christensen"/>
    <x v="0"/>
    <s v="United States"/>
    <s v="Los Angeles"/>
    <x v="1"/>
    <n v="90036"/>
    <x v="1"/>
    <x v="483"/>
    <x v="0"/>
    <x v="1"/>
    <x v="478"/>
    <n v="2803.92"/>
    <n v="5"/>
    <n v="0.2"/>
    <n v="0"/>
  </r>
  <r>
    <n v="9414"/>
    <x v="4707"/>
    <x v="0"/>
    <x v="182"/>
    <d v="2013-09-28T00:00:00"/>
    <s v="First Class"/>
    <x v="588"/>
    <s v="Matt Hagelstein"/>
    <x v="1"/>
    <s v="United States"/>
    <s v="Houston"/>
    <x v="5"/>
    <n v="77041"/>
    <x v="2"/>
    <x v="822"/>
    <x v="1"/>
    <x v="8"/>
    <x v="810"/>
    <n v="6.8159999999999981"/>
    <n v="2"/>
    <n v="0.8"/>
    <n v="-11.587200000000003"/>
  </r>
  <r>
    <n v="9415"/>
    <x v="4708"/>
    <x v="1"/>
    <x v="1090"/>
    <d v="2012-10-22T00:00:00"/>
    <s v="Standard Class"/>
    <x v="547"/>
    <s v="John Castell"/>
    <x v="0"/>
    <s v="United States"/>
    <s v="Seattle"/>
    <x v="4"/>
    <n v="98115"/>
    <x v="1"/>
    <x v="1807"/>
    <x v="2"/>
    <x v="7"/>
    <x v="1788"/>
    <n v="249.58400000000003"/>
    <n v="2"/>
    <n v="0.2"/>
    <n v="15.598999999999997"/>
  </r>
  <r>
    <n v="9416"/>
    <x v="4708"/>
    <x v="1"/>
    <x v="1090"/>
    <d v="2012-10-22T00:00:00"/>
    <s v="Standard Class"/>
    <x v="547"/>
    <s v="John Castell"/>
    <x v="0"/>
    <s v="United States"/>
    <s v="Seattle"/>
    <x v="4"/>
    <n v="98115"/>
    <x v="1"/>
    <x v="1331"/>
    <x v="1"/>
    <x v="10"/>
    <x v="1307"/>
    <n v="17.940000000000001"/>
    <n v="3"/>
    <n v="0"/>
    <n v="8.7906000000000013"/>
  </r>
  <r>
    <n v="9417"/>
    <x v="4708"/>
    <x v="1"/>
    <x v="1090"/>
    <d v="2012-10-22T00:00:00"/>
    <s v="Standard Class"/>
    <x v="547"/>
    <s v="John Castell"/>
    <x v="0"/>
    <s v="United States"/>
    <s v="Seattle"/>
    <x v="4"/>
    <n v="98115"/>
    <x v="1"/>
    <x v="224"/>
    <x v="0"/>
    <x v="5"/>
    <x v="222"/>
    <n v="10.11"/>
    <n v="3"/>
    <n v="0"/>
    <n v="3.2351999999999994"/>
  </r>
  <r>
    <n v="9418"/>
    <x v="4709"/>
    <x v="2"/>
    <x v="1220"/>
    <d v="2011-11-01T00:00:00"/>
    <s v="Standard Class"/>
    <x v="279"/>
    <s v="Ross DeVincentis"/>
    <x v="2"/>
    <s v="United States"/>
    <s v="Fayetteville"/>
    <x v="3"/>
    <n v="28314"/>
    <x v="0"/>
    <x v="778"/>
    <x v="1"/>
    <x v="10"/>
    <x v="769"/>
    <n v="10.368000000000002"/>
    <n v="2"/>
    <n v="0.2"/>
    <n v="3.6288"/>
  </r>
  <r>
    <n v="9419"/>
    <x v="4709"/>
    <x v="2"/>
    <x v="1220"/>
    <d v="2011-11-01T00:00:00"/>
    <s v="Standard Class"/>
    <x v="279"/>
    <s v="Ross DeVincentis"/>
    <x v="2"/>
    <s v="United States"/>
    <s v="Fayetteville"/>
    <x v="3"/>
    <n v="28314"/>
    <x v="0"/>
    <x v="811"/>
    <x v="1"/>
    <x v="10"/>
    <x v="33"/>
    <n v="11.952000000000002"/>
    <n v="3"/>
    <n v="0.2"/>
    <n v="4.0338000000000003"/>
  </r>
  <r>
    <n v="9420"/>
    <x v="4710"/>
    <x v="3"/>
    <x v="280"/>
    <d v="2014-10-05T00:00:00"/>
    <s v="Second Class"/>
    <x v="281"/>
    <s v="Steve Chapman"/>
    <x v="1"/>
    <s v="United States"/>
    <s v="Houston"/>
    <x v="5"/>
    <n v="77041"/>
    <x v="2"/>
    <x v="513"/>
    <x v="1"/>
    <x v="9"/>
    <x v="508"/>
    <n v="15.223999999999997"/>
    <n v="2"/>
    <n v="0.8"/>
    <n v="-38.821200000000012"/>
  </r>
  <r>
    <n v="9421"/>
    <x v="4710"/>
    <x v="3"/>
    <x v="280"/>
    <d v="2014-10-05T00:00:00"/>
    <s v="Second Class"/>
    <x v="281"/>
    <s v="Steve Chapman"/>
    <x v="1"/>
    <s v="United States"/>
    <s v="Houston"/>
    <x v="5"/>
    <n v="77041"/>
    <x v="2"/>
    <x v="1549"/>
    <x v="1"/>
    <x v="9"/>
    <x v="1528"/>
    <n v="21.983999999999995"/>
    <n v="6"/>
    <n v="0.8"/>
    <n v="-56.059200000000011"/>
  </r>
  <r>
    <n v="9422"/>
    <x v="4711"/>
    <x v="2"/>
    <x v="149"/>
    <d v="2011-07-27T00:00:00"/>
    <s v="Standard Class"/>
    <x v="714"/>
    <s v="Nick Crebassa"/>
    <x v="1"/>
    <s v="United States"/>
    <s v="San Francisco"/>
    <x v="1"/>
    <n v="94122"/>
    <x v="1"/>
    <x v="1066"/>
    <x v="2"/>
    <x v="7"/>
    <x v="1046"/>
    <n v="604.75199999999995"/>
    <n v="6"/>
    <n v="0.2"/>
    <n v="60.475200000000058"/>
  </r>
  <r>
    <n v="9423"/>
    <x v="4711"/>
    <x v="2"/>
    <x v="149"/>
    <d v="2011-07-27T00:00:00"/>
    <s v="Standard Class"/>
    <x v="714"/>
    <s v="Nick Crebassa"/>
    <x v="1"/>
    <s v="United States"/>
    <s v="San Francisco"/>
    <x v="1"/>
    <n v="94122"/>
    <x v="1"/>
    <x v="597"/>
    <x v="1"/>
    <x v="14"/>
    <x v="592"/>
    <n v="40.700000000000003"/>
    <n v="5"/>
    <n v="0"/>
    <n v="11.802999999999999"/>
  </r>
  <r>
    <n v="9424"/>
    <x v="4711"/>
    <x v="2"/>
    <x v="149"/>
    <d v="2011-07-27T00:00:00"/>
    <s v="Standard Class"/>
    <x v="714"/>
    <s v="Nick Crebassa"/>
    <x v="1"/>
    <s v="United States"/>
    <s v="San Francisco"/>
    <x v="1"/>
    <n v="94122"/>
    <x v="1"/>
    <x v="722"/>
    <x v="2"/>
    <x v="7"/>
    <x v="1395"/>
    <n v="302.37599999999998"/>
    <n v="3"/>
    <n v="0.2"/>
    <n v="37.796999999999997"/>
  </r>
  <r>
    <n v="9425"/>
    <x v="4711"/>
    <x v="2"/>
    <x v="149"/>
    <d v="2011-07-27T00:00:00"/>
    <s v="Standard Class"/>
    <x v="714"/>
    <s v="Nick Crebassa"/>
    <x v="1"/>
    <s v="United States"/>
    <s v="San Francisco"/>
    <x v="1"/>
    <n v="94122"/>
    <x v="1"/>
    <x v="46"/>
    <x v="2"/>
    <x v="11"/>
    <x v="46"/>
    <n v="45"/>
    <n v="3"/>
    <n v="0"/>
    <n v="4.9500000000000011"/>
  </r>
  <r>
    <n v="9426"/>
    <x v="4712"/>
    <x v="2"/>
    <x v="171"/>
    <d v="2011-09-17T00:00:00"/>
    <s v="Second Class"/>
    <x v="560"/>
    <s v="Luke Weiss"/>
    <x v="0"/>
    <s v="United States"/>
    <s v="New York City"/>
    <x v="15"/>
    <n v="10035"/>
    <x v="3"/>
    <x v="483"/>
    <x v="0"/>
    <x v="1"/>
    <x v="478"/>
    <n v="3785.2920000000004"/>
    <n v="6"/>
    <n v="0.1"/>
    <n v="420.58800000000019"/>
  </r>
  <r>
    <n v="9427"/>
    <x v="4713"/>
    <x v="0"/>
    <x v="306"/>
    <d v="2013-09-21T00:00:00"/>
    <s v="Standard Class"/>
    <x v="738"/>
    <s v="Angele Hood"/>
    <x v="0"/>
    <s v="United States"/>
    <s v="Seattle"/>
    <x v="4"/>
    <n v="98105"/>
    <x v="1"/>
    <x v="1658"/>
    <x v="1"/>
    <x v="6"/>
    <x v="1637"/>
    <n v="35.4"/>
    <n v="5"/>
    <n v="0"/>
    <n v="13.452000000000002"/>
  </r>
  <r>
    <n v="9428"/>
    <x v="4714"/>
    <x v="2"/>
    <x v="501"/>
    <d v="2011-12-01T00:00:00"/>
    <s v="Standard Class"/>
    <x v="705"/>
    <s v="Jack O'Briant"/>
    <x v="1"/>
    <s v="United States"/>
    <s v="Buffalo"/>
    <x v="15"/>
    <n v="14215"/>
    <x v="3"/>
    <x v="892"/>
    <x v="0"/>
    <x v="5"/>
    <x v="876"/>
    <n v="199.89999999999998"/>
    <n v="5"/>
    <n v="0"/>
    <n v="39.97999999999999"/>
  </r>
  <r>
    <n v="9429"/>
    <x v="4715"/>
    <x v="2"/>
    <x v="218"/>
    <d v="2011-05-16T00:00:00"/>
    <s v="Standard Class"/>
    <x v="100"/>
    <s v="Victoria Wilson"/>
    <x v="1"/>
    <s v="United States"/>
    <s v="Huntsville"/>
    <x v="5"/>
    <n v="77340"/>
    <x v="2"/>
    <x v="377"/>
    <x v="0"/>
    <x v="1"/>
    <x v="373"/>
    <n v="1212.9599999999998"/>
    <n v="8"/>
    <n v="0.3"/>
    <n v="-69.311999999999898"/>
  </r>
  <r>
    <n v="9430"/>
    <x v="4716"/>
    <x v="1"/>
    <x v="834"/>
    <d v="2012-09-01T00:00:00"/>
    <s v="Standard Class"/>
    <x v="130"/>
    <s v="Ben Peterman"/>
    <x v="1"/>
    <s v="United States"/>
    <s v="Dallas"/>
    <x v="5"/>
    <n v="75081"/>
    <x v="2"/>
    <x v="903"/>
    <x v="2"/>
    <x v="7"/>
    <x v="886"/>
    <n v="1099.96"/>
    <n v="5"/>
    <n v="0.2"/>
    <n v="82.496999999999957"/>
  </r>
  <r>
    <n v="9431"/>
    <x v="4716"/>
    <x v="1"/>
    <x v="834"/>
    <d v="2012-09-01T00:00:00"/>
    <s v="Standard Class"/>
    <x v="130"/>
    <s v="Ben Peterman"/>
    <x v="1"/>
    <s v="United States"/>
    <s v="Dallas"/>
    <x v="5"/>
    <n v="75081"/>
    <x v="2"/>
    <x v="1116"/>
    <x v="0"/>
    <x v="3"/>
    <x v="1095"/>
    <n v="103.48100000000001"/>
    <n v="1"/>
    <n v="0.3"/>
    <n v="-16.261300000000006"/>
  </r>
  <r>
    <n v="9432"/>
    <x v="4717"/>
    <x v="1"/>
    <x v="974"/>
    <d v="2012-06-19T00:00:00"/>
    <s v="Same Day"/>
    <x v="452"/>
    <s v="Paul Prost"/>
    <x v="2"/>
    <s v="United States"/>
    <s v="Philadelphia"/>
    <x v="9"/>
    <n v="19134"/>
    <x v="3"/>
    <x v="1852"/>
    <x v="1"/>
    <x v="2"/>
    <x v="1831"/>
    <n v="5.9039999999999999"/>
    <n v="2"/>
    <n v="0.2"/>
    <n v="1.9925999999999999"/>
  </r>
  <r>
    <n v="9433"/>
    <x v="4718"/>
    <x v="1"/>
    <x v="493"/>
    <d v="2012-08-23T00:00:00"/>
    <s v="Standard Class"/>
    <x v="56"/>
    <s v="Steven Cartwright"/>
    <x v="0"/>
    <s v="United States"/>
    <s v="Peoria"/>
    <x v="16"/>
    <n v="85345"/>
    <x v="1"/>
    <x v="1202"/>
    <x v="2"/>
    <x v="11"/>
    <x v="1178"/>
    <n v="30.080000000000002"/>
    <n v="2"/>
    <n v="0.2"/>
    <n v="-5.2640000000000002"/>
  </r>
  <r>
    <n v="9434"/>
    <x v="4718"/>
    <x v="1"/>
    <x v="493"/>
    <d v="2012-08-23T00:00:00"/>
    <s v="Standard Class"/>
    <x v="56"/>
    <s v="Steven Cartwright"/>
    <x v="0"/>
    <s v="United States"/>
    <s v="Peoria"/>
    <x v="16"/>
    <n v="85345"/>
    <x v="1"/>
    <x v="289"/>
    <x v="1"/>
    <x v="10"/>
    <x v="286"/>
    <n v="36.288000000000011"/>
    <n v="7"/>
    <n v="0.2"/>
    <n v="12.700800000000001"/>
  </r>
  <r>
    <n v="9435"/>
    <x v="4718"/>
    <x v="1"/>
    <x v="493"/>
    <d v="2012-08-23T00:00:00"/>
    <s v="Standard Class"/>
    <x v="56"/>
    <s v="Steven Cartwright"/>
    <x v="0"/>
    <s v="United States"/>
    <s v="Peoria"/>
    <x v="16"/>
    <n v="85345"/>
    <x v="1"/>
    <x v="786"/>
    <x v="1"/>
    <x v="6"/>
    <x v="777"/>
    <n v="10.272000000000002"/>
    <n v="3"/>
    <n v="0.2"/>
    <n v="1.1555999999999984"/>
  </r>
  <r>
    <n v="9436"/>
    <x v="4718"/>
    <x v="1"/>
    <x v="493"/>
    <d v="2012-08-23T00:00:00"/>
    <s v="Standard Class"/>
    <x v="56"/>
    <s v="Steven Cartwright"/>
    <x v="0"/>
    <s v="United States"/>
    <s v="Peoria"/>
    <x v="16"/>
    <n v="85345"/>
    <x v="1"/>
    <x v="552"/>
    <x v="2"/>
    <x v="11"/>
    <x v="546"/>
    <n v="252.8"/>
    <n v="4"/>
    <n v="0.2"/>
    <n v="-31.600000000000037"/>
  </r>
  <r>
    <n v="9437"/>
    <x v="4719"/>
    <x v="1"/>
    <x v="12"/>
    <d v="2012-09-25T00:00:00"/>
    <s v="Same Day"/>
    <x v="298"/>
    <s v="Bryan Mills"/>
    <x v="0"/>
    <s v="United States"/>
    <s v="Philadelphia"/>
    <x v="9"/>
    <n v="19143"/>
    <x v="3"/>
    <x v="696"/>
    <x v="1"/>
    <x v="8"/>
    <x v="689"/>
    <n v="2.9460000000000006"/>
    <n v="2"/>
    <n v="0.7"/>
    <n v="-2.0621999999999998"/>
  </r>
  <r>
    <n v="9438"/>
    <x v="4720"/>
    <x v="3"/>
    <x v="1143"/>
    <d v="2014-06-01T00:00:00"/>
    <s v="Standard Class"/>
    <x v="303"/>
    <s v="Carlos Daly"/>
    <x v="0"/>
    <s v="United States"/>
    <s v="Oceanside"/>
    <x v="1"/>
    <n v="92054"/>
    <x v="1"/>
    <x v="1440"/>
    <x v="1"/>
    <x v="10"/>
    <x v="1419"/>
    <n v="12.96"/>
    <n v="2"/>
    <n v="0"/>
    <n v="6.2208000000000006"/>
  </r>
  <r>
    <n v="9439"/>
    <x v="4721"/>
    <x v="3"/>
    <x v="689"/>
    <d v="2014-08-06T00:00:00"/>
    <s v="Standard Class"/>
    <x v="411"/>
    <s v="Greg Matthias"/>
    <x v="0"/>
    <s v="United States"/>
    <s v="Philadelphia"/>
    <x v="9"/>
    <n v="19134"/>
    <x v="3"/>
    <x v="1270"/>
    <x v="2"/>
    <x v="7"/>
    <x v="1246"/>
    <n v="285.57599999999996"/>
    <n v="4"/>
    <n v="0.4"/>
    <n v="-57.115200000000016"/>
  </r>
  <r>
    <n v="9440"/>
    <x v="4722"/>
    <x v="2"/>
    <x v="36"/>
    <d v="2011-10-17T00:00:00"/>
    <s v="Standard Class"/>
    <x v="771"/>
    <s v="Barry Pond"/>
    <x v="1"/>
    <s v="United States"/>
    <s v="Chicago"/>
    <x v="10"/>
    <n v="60623"/>
    <x v="2"/>
    <x v="1205"/>
    <x v="1"/>
    <x v="14"/>
    <x v="1181"/>
    <n v="22.240000000000002"/>
    <n v="2"/>
    <n v="0.2"/>
    <n v="2.5019999999999971"/>
  </r>
  <r>
    <n v="9441"/>
    <x v="4723"/>
    <x v="2"/>
    <x v="594"/>
    <d v="2011-05-29T00:00:00"/>
    <s v="Standard Class"/>
    <x v="768"/>
    <s v="Barry Weirich"/>
    <x v="0"/>
    <s v="United States"/>
    <s v="New York City"/>
    <x v="15"/>
    <n v="10035"/>
    <x v="3"/>
    <x v="1490"/>
    <x v="1"/>
    <x v="10"/>
    <x v="1468"/>
    <n v="14.62"/>
    <n v="2"/>
    <n v="0"/>
    <n v="6.7251999999999992"/>
  </r>
  <r>
    <n v="9442"/>
    <x v="4724"/>
    <x v="2"/>
    <x v="282"/>
    <d v="2011-12-31T00:00:00"/>
    <s v="Second Class"/>
    <x v="791"/>
    <s v="Ricardo Emerson"/>
    <x v="0"/>
    <s v="United States"/>
    <s v="Kent"/>
    <x v="24"/>
    <n v="44240"/>
    <x v="3"/>
    <x v="1204"/>
    <x v="1"/>
    <x v="9"/>
    <x v="1180"/>
    <n v="48.36"/>
    <n v="5"/>
    <n v="0.2"/>
    <n v="6.0449999999999946"/>
  </r>
  <r>
    <n v="9443"/>
    <x v="4725"/>
    <x v="3"/>
    <x v="104"/>
    <d v="2014-04-12T00:00:00"/>
    <s v="Standard Class"/>
    <x v="367"/>
    <s v="Hallie Redmond"/>
    <x v="2"/>
    <s v="United States"/>
    <s v="Jacksonville"/>
    <x v="2"/>
    <n v="32216"/>
    <x v="0"/>
    <x v="400"/>
    <x v="1"/>
    <x v="6"/>
    <x v="396"/>
    <n v="16.256"/>
    <n v="2"/>
    <n v="0.2"/>
    <n v="1.2192000000000007"/>
  </r>
  <r>
    <n v="9444"/>
    <x v="4725"/>
    <x v="3"/>
    <x v="104"/>
    <d v="2014-04-12T00:00:00"/>
    <s v="Standard Class"/>
    <x v="367"/>
    <s v="Hallie Redmond"/>
    <x v="2"/>
    <s v="United States"/>
    <s v="Jacksonville"/>
    <x v="2"/>
    <n v="32216"/>
    <x v="0"/>
    <x v="819"/>
    <x v="2"/>
    <x v="7"/>
    <x v="807"/>
    <n v="219.18400000000003"/>
    <n v="2"/>
    <n v="0.2"/>
    <n v="19.178600000000003"/>
  </r>
  <r>
    <n v="9445"/>
    <x v="4726"/>
    <x v="1"/>
    <x v="1201"/>
    <d v="2012-03-02T00:00:00"/>
    <s v="First Class"/>
    <x v="734"/>
    <s v="Tracy Poddar"/>
    <x v="1"/>
    <s v="United States"/>
    <s v="Coppell"/>
    <x v="5"/>
    <n v="75019"/>
    <x v="2"/>
    <x v="1620"/>
    <x v="2"/>
    <x v="7"/>
    <x v="1602"/>
    <n v="95.84"/>
    <n v="4"/>
    <n v="0.2"/>
    <n v="34.741999999999997"/>
  </r>
  <r>
    <n v="9446"/>
    <x v="4727"/>
    <x v="1"/>
    <x v="352"/>
    <d v="2012-06-03T00:00:00"/>
    <s v="Standard Class"/>
    <x v="41"/>
    <s v="Karl Braun"/>
    <x v="0"/>
    <s v="United States"/>
    <s v="Indianapolis"/>
    <x v="14"/>
    <n v="46203"/>
    <x v="2"/>
    <x v="617"/>
    <x v="1"/>
    <x v="2"/>
    <x v="612"/>
    <n v="12.39"/>
    <n v="3"/>
    <n v="0"/>
    <n v="5.6993999999999998"/>
  </r>
  <r>
    <n v="9447"/>
    <x v="4728"/>
    <x v="0"/>
    <x v="897"/>
    <d v="2013-09-29T00:00:00"/>
    <s v="Standard Class"/>
    <x v="663"/>
    <s v="Anna Chung"/>
    <x v="0"/>
    <s v="United States"/>
    <s v="Lawrence"/>
    <x v="14"/>
    <n v="46226"/>
    <x v="2"/>
    <x v="1357"/>
    <x v="1"/>
    <x v="10"/>
    <x v="1334"/>
    <n v="35.880000000000003"/>
    <n v="6"/>
    <n v="0"/>
    <n v="16.146000000000001"/>
  </r>
  <r>
    <n v="9448"/>
    <x v="4729"/>
    <x v="3"/>
    <x v="837"/>
    <d v="2014-06-04T00:00:00"/>
    <s v="Standard Class"/>
    <x v="35"/>
    <s v="Duane Noonan"/>
    <x v="0"/>
    <s v="United States"/>
    <s v="Tulsa"/>
    <x v="26"/>
    <n v="74133"/>
    <x v="2"/>
    <x v="35"/>
    <x v="0"/>
    <x v="5"/>
    <x v="35"/>
    <n v="477.29999999999995"/>
    <n v="5"/>
    <n v="0"/>
    <n v="138.41699999999997"/>
  </r>
  <r>
    <n v="9449"/>
    <x v="4730"/>
    <x v="0"/>
    <x v="42"/>
    <d v="2013-09-24T00:00:00"/>
    <s v="Standard Class"/>
    <x v="254"/>
    <s v="Chuck Clark"/>
    <x v="2"/>
    <s v="United States"/>
    <s v="Redmond"/>
    <x v="4"/>
    <n v="98052"/>
    <x v="1"/>
    <x v="1038"/>
    <x v="1"/>
    <x v="2"/>
    <x v="1019"/>
    <n v="12.32"/>
    <n v="4"/>
    <n v="0"/>
    <n v="5.9135999999999997"/>
  </r>
  <r>
    <n v="9450"/>
    <x v="4731"/>
    <x v="2"/>
    <x v="78"/>
    <d v="2011-09-13T00:00:00"/>
    <s v="Standard Class"/>
    <x v="358"/>
    <s v="Toby Swindell"/>
    <x v="0"/>
    <s v="United States"/>
    <s v="San Francisco"/>
    <x v="1"/>
    <n v="94109"/>
    <x v="1"/>
    <x v="973"/>
    <x v="1"/>
    <x v="8"/>
    <x v="958"/>
    <n v="8.6080000000000005"/>
    <n v="2"/>
    <n v="0.2"/>
    <n v="3.0127999999999995"/>
  </r>
  <r>
    <n v="9451"/>
    <x v="4732"/>
    <x v="3"/>
    <x v="95"/>
    <d v="2014-06-08T00:00:00"/>
    <s v="Standard Class"/>
    <x v="246"/>
    <s v="Meg O'Connel"/>
    <x v="2"/>
    <s v="United States"/>
    <s v="Spokane"/>
    <x v="4"/>
    <n v="99207"/>
    <x v="1"/>
    <x v="464"/>
    <x v="1"/>
    <x v="4"/>
    <x v="460"/>
    <n v="136.26"/>
    <n v="9"/>
    <n v="0"/>
    <n v="5.4503999999999913"/>
  </r>
  <r>
    <n v="9452"/>
    <x v="4733"/>
    <x v="1"/>
    <x v="694"/>
    <d v="2012-10-05T00:00:00"/>
    <s v="Standard Class"/>
    <x v="532"/>
    <s v="Roy Phan"/>
    <x v="1"/>
    <s v="United States"/>
    <s v="Los Angeles"/>
    <x v="1"/>
    <n v="90032"/>
    <x v="1"/>
    <x v="1094"/>
    <x v="1"/>
    <x v="9"/>
    <x v="1075"/>
    <n v="186.14999999999998"/>
    <n v="3"/>
    <n v="0"/>
    <n v="55.844999999999985"/>
  </r>
  <r>
    <n v="9453"/>
    <x v="4733"/>
    <x v="1"/>
    <x v="694"/>
    <d v="2012-10-05T00:00:00"/>
    <s v="Standard Class"/>
    <x v="532"/>
    <s v="Roy Phan"/>
    <x v="1"/>
    <s v="United States"/>
    <s v="Los Angeles"/>
    <x v="1"/>
    <n v="90032"/>
    <x v="1"/>
    <x v="822"/>
    <x v="1"/>
    <x v="8"/>
    <x v="810"/>
    <n v="81.792000000000002"/>
    <n v="6"/>
    <n v="0.2"/>
    <n v="26.582399999999986"/>
  </r>
  <r>
    <n v="9454"/>
    <x v="4733"/>
    <x v="1"/>
    <x v="694"/>
    <d v="2012-10-05T00:00:00"/>
    <s v="Standard Class"/>
    <x v="532"/>
    <s v="Roy Phan"/>
    <x v="1"/>
    <s v="United States"/>
    <s v="Los Angeles"/>
    <x v="1"/>
    <n v="90032"/>
    <x v="1"/>
    <x v="1799"/>
    <x v="1"/>
    <x v="14"/>
    <x v="1780"/>
    <n v="47.19"/>
    <n v="3"/>
    <n v="0"/>
    <n v="13.685099999999995"/>
  </r>
  <r>
    <n v="9455"/>
    <x v="4733"/>
    <x v="1"/>
    <x v="694"/>
    <d v="2012-10-05T00:00:00"/>
    <s v="Standard Class"/>
    <x v="532"/>
    <s v="Roy Phan"/>
    <x v="1"/>
    <s v="United States"/>
    <s v="Los Angeles"/>
    <x v="1"/>
    <n v="90032"/>
    <x v="1"/>
    <x v="461"/>
    <x v="2"/>
    <x v="7"/>
    <x v="457"/>
    <n v="36.783999999999999"/>
    <n v="2"/>
    <n v="0.2"/>
    <n v="-8.2763999999999971"/>
  </r>
  <r>
    <n v="9456"/>
    <x v="4734"/>
    <x v="0"/>
    <x v="950"/>
    <d v="2013-06-20T00:00:00"/>
    <s v="Second Class"/>
    <x v="311"/>
    <s v="James Lanier"/>
    <x v="2"/>
    <s v="United States"/>
    <s v="Chattanooga"/>
    <x v="18"/>
    <n v="37421"/>
    <x v="0"/>
    <x v="1855"/>
    <x v="2"/>
    <x v="15"/>
    <x v="1834"/>
    <n v="91.474999999999994"/>
    <n v="1"/>
    <n v="0.5"/>
    <n v="-1.8294999999999959"/>
  </r>
  <r>
    <n v="9457"/>
    <x v="4735"/>
    <x v="3"/>
    <x v="837"/>
    <d v="2014-06-04T00:00:00"/>
    <s v="Standard Class"/>
    <x v="308"/>
    <s v="Bart Watters"/>
    <x v="1"/>
    <s v="United States"/>
    <s v="Greensboro"/>
    <x v="3"/>
    <n v="27405"/>
    <x v="0"/>
    <x v="1856"/>
    <x v="2"/>
    <x v="11"/>
    <x v="1835"/>
    <n v="27.192"/>
    <n v="3"/>
    <n v="0.2"/>
    <n v="0.33989999999999654"/>
  </r>
  <r>
    <n v="9458"/>
    <x v="4735"/>
    <x v="3"/>
    <x v="837"/>
    <d v="2014-06-04T00:00:00"/>
    <s v="Standard Class"/>
    <x v="308"/>
    <s v="Bart Watters"/>
    <x v="1"/>
    <s v="United States"/>
    <s v="Greensboro"/>
    <x v="3"/>
    <n v="27405"/>
    <x v="0"/>
    <x v="1232"/>
    <x v="1"/>
    <x v="8"/>
    <x v="1206"/>
    <n v="12.059999999999999"/>
    <n v="5"/>
    <n v="0.7"/>
    <n v="-10.050000000000001"/>
  </r>
  <r>
    <n v="9459"/>
    <x v="4736"/>
    <x v="2"/>
    <x v="1148"/>
    <d v="2011-10-14T00:00:00"/>
    <s v="Standard Class"/>
    <x v="81"/>
    <s v="Shirley Jackson"/>
    <x v="0"/>
    <s v="United States"/>
    <s v="San Francisco"/>
    <x v="1"/>
    <n v="94122"/>
    <x v="1"/>
    <x v="281"/>
    <x v="1"/>
    <x v="6"/>
    <x v="278"/>
    <n v="144.60000000000002"/>
    <n v="3"/>
    <n v="0"/>
    <n v="41.933999999999983"/>
  </r>
  <r>
    <n v="9460"/>
    <x v="4736"/>
    <x v="2"/>
    <x v="1148"/>
    <d v="2011-10-14T00:00:00"/>
    <s v="Standard Class"/>
    <x v="81"/>
    <s v="Shirley Jackson"/>
    <x v="0"/>
    <s v="United States"/>
    <s v="San Francisco"/>
    <x v="1"/>
    <n v="94122"/>
    <x v="1"/>
    <x v="1730"/>
    <x v="2"/>
    <x v="7"/>
    <x v="1708"/>
    <n v="15.991999999999999"/>
    <n v="1"/>
    <n v="0.2"/>
    <n v="-2.9985000000000022"/>
  </r>
  <r>
    <n v="9461"/>
    <x v="4737"/>
    <x v="2"/>
    <x v="664"/>
    <d v="2011-11-22T00:00:00"/>
    <s v="Second Class"/>
    <x v="435"/>
    <s v="Frank Gastineau"/>
    <x v="2"/>
    <s v="United States"/>
    <s v="New York City"/>
    <x v="15"/>
    <n v="10024"/>
    <x v="3"/>
    <x v="693"/>
    <x v="1"/>
    <x v="10"/>
    <x v="686"/>
    <n v="34.44"/>
    <n v="3"/>
    <n v="0"/>
    <n v="17.22"/>
  </r>
  <r>
    <n v="9462"/>
    <x v="4738"/>
    <x v="2"/>
    <x v="538"/>
    <d v="2011-10-24T00:00:00"/>
    <s v="Standard Class"/>
    <x v="258"/>
    <s v="Eugene Hildebrand"/>
    <x v="2"/>
    <s v="United States"/>
    <s v="Lakewood"/>
    <x v="1"/>
    <n v="90712"/>
    <x v="1"/>
    <x v="1086"/>
    <x v="2"/>
    <x v="7"/>
    <x v="1067"/>
    <n v="321.55200000000002"/>
    <n v="6"/>
    <n v="0.2"/>
    <n v="20.097000000000008"/>
  </r>
  <r>
    <n v="9463"/>
    <x v="4739"/>
    <x v="3"/>
    <x v="920"/>
    <d v="2014-12-01T00:00:00"/>
    <s v="Second Class"/>
    <x v="29"/>
    <s v="Brendan Sweed"/>
    <x v="1"/>
    <s v="United States"/>
    <s v="Louisville"/>
    <x v="0"/>
    <n v="40214"/>
    <x v="0"/>
    <x v="1131"/>
    <x v="0"/>
    <x v="1"/>
    <x v="1110"/>
    <n v="701.96"/>
    <n v="2"/>
    <n v="0"/>
    <n v="168.47040000000004"/>
  </r>
  <r>
    <n v="9464"/>
    <x v="4740"/>
    <x v="2"/>
    <x v="1221"/>
    <d v="2011-03-03T00:00:00"/>
    <s v="First Class"/>
    <x v="559"/>
    <s v="Joy Smith"/>
    <x v="0"/>
    <s v="United States"/>
    <s v="Columbus"/>
    <x v="24"/>
    <n v="43229"/>
    <x v="3"/>
    <x v="487"/>
    <x v="1"/>
    <x v="6"/>
    <x v="482"/>
    <n v="19.456000000000003"/>
    <n v="4"/>
    <n v="0.2"/>
    <n v="3.4047999999999981"/>
  </r>
  <r>
    <n v="9465"/>
    <x v="4741"/>
    <x v="2"/>
    <x v="1059"/>
    <d v="2011-12-25T00:00:00"/>
    <s v="Standard Class"/>
    <x v="547"/>
    <s v="John Castell"/>
    <x v="0"/>
    <s v="United States"/>
    <s v="Newark"/>
    <x v="13"/>
    <n v="19711"/>
    <x v="3"/>
    <x v="1568"/>
    <x v="1"/>
    <x v="2"/>
    <x v="1550"/>
    <n v="17.28"/>
    <n v="6"/>
    <n v="0"/>
    <n v="7.9487999999999985"/>
  </r>
  <r>
    <n v="9466"/>
    <x v="4742"/>
    <x v="0"/>
    <x v="258"/>
    <d v="2013-11-24T00:00:00"/>
    <s v="Standard Class"/>
    <x v="25"/>
    <s v="Janet Molinari"/>
    <x v="1"/>
    <s v="United States"/>
    <s v="Seattle"/>
    <x v="4"/>
    <n v="98115"/>
    <x v="1"/>
    <x v="468"/>
    <x v="0"/>
    <x v="5"/>
    <x v="464"/>
    <n v="31.96"/>
    <n v="2"/>
    <n v="0"/>
    <n v="1.597999999999999"/>
  </r>
  <r>
    <n v="9467"/>
    <x v="4743"/>
    <x v="3"/>
    <x v="60"/>
    <d v="2014-11-11T00:00:00"/>
    <s v="Second Class"/>
    <x v="512"/>
    <s v="Christina DeMoss"/>
    <x v="0"/>
    <s v="United States"/>
    <s v="New York City"/>
    <x v="15"/>
    <n v="10024"/>
    <x v="3"/>
    <x v="141"/>
    <x v="1"/>
    <x v="8"/>
    <x v="141"/>
    <n v="164.68800000000002"/>
    <n v="6"/>
    <n v="0.2"/>
    <n v="55.582200000000007"/>
  </r>
  <r>
    <n v="9468"/>
    <x v="4743"/>
    <x v="3"/>
    <x v="60"/>
    <d v="2014-11-11T00:00:00"/>
    <s v="Second Class"/>
    <x v="512"/>
    <s v="Christina DeMoss"/>
    <x v="0"/>
    <s v="United States"/>
    <s v="New York City"/>
    <x v="15"/>
    <n v="10024"/>
    <x v="3"/>
    <x v="1582"/>
    <x v="0"/>
    <x v="3"/>
    <x v="1564"/>
    <n v="166.5"/>
    <n v="2"/>
    <n v="0.4"/>
    <n v="-66.599999999999994"/>
  </r>
  <r>
    <n v="9469"/>
    <x v="4743"/>
    <x v="3"/>
    <x v="60"/>
    <d v="2014-11-11T00:00:00"/>
    <s v="Second Class"/>
    <x v="512"/>
    <s v="Christina DeMoss"/>
    <x v="0"/>
    <s v="United States"/>
    <s v="New York City"/>
    <x v="15"/>
    <n v="10024"/>
    <x v="3"/>
    <x v="680"/>
    <x v="1"/>
    <x v="10"/>
    <x v="674"/>
    <n v="12.96"/>
    <n v="2"/>
    <n v="0"/>
    <n v="6.2208000000000006"/>
  </r>
  <r>
    <n v="9470"/>
    <x v="4743"/>
    <x v="3"/>
    <x v="60"/>
    <d v="2014-11-11T00:00:00"/>
    <s v="Second Class"/>
    <x v="512"/>
    <s v="Christina DeMoss"/>
    <x v="0"/>
    <s v="United States"/>
    <s v="New York City"/>
    <x v="15"/>
    <n v="10024"/>
    <x v="3"/>
    <x v="417"/>
    <x v="1"/>
    <x v="10"/>
    <x v="412"/>
    <n v="110.96"/>
    <n v="2"/>
    <n v="0"/>
    <n v="53.260799999999996"/>
  </r>
  <r>
    <n v="9471"/>
    <x v="4743"/>
    <x v="3"/>
    <x v="60"/>
    <d v="2014-11-11T00:00:00"/>
    <s v="Second Class"/>
    <x v="512"/>
    <s v="Christina DeMoss"/>
    <x v="0"/>
    <s v="United States"/>
    <s v="New York City"/>
    <x v="15"/>
    <n v="10024"/>
    <x v="3"/>
    <x v="140"/>
    <x v="2"/>
    <x v="7"/>
    <x v="140"/>
    <n v="99.98"/>
    <n v="2"/>
    <n v="0"/>
    <n v="3.9991999999999877"/>
  </r>
  <r>
    <n v="9472"/>
    <x v="4743"/>
    <x v="3"/>
    <x v="60"/>
    <d v="2014-11-11T00:00:00"/>
    <s v="Second Class"/>
    <x v="512"/>
    <s v="Christina DeMoss"/>
    <x v="0"/>
    <s v="United States"/>
    <s v="New York City"/>
    <x v="15"/>
    <n v="10024"/>
    <x v="3"/>
    <x v="276"/>
    <x v="1"/>
    <x v="8"/>
    <x v="273"/>
    <n v="11.423999999999999"/>
    <n v="1"/>
    <n v="0.2"/>
    <n v="3.7127999999999997"/>
  </r>
  <r>
    <n v="9473"/>
    <x v="4743"/>
    <x v="3"/>
    <x v="60"/>
    <d v="2014-11-11T00:00:00"/>
    <s v="Second Class"/>
    <x v="512"/>
    <s v="Christina DeMoss"/>
    <x v="0"/>
    <s v="United States"/>
    <s v="New York City"/>
    <x v="15"/>
    <n v="10024"/>
    <x v="3"/>
    <x v="1459"/>
    <x v="0"/>
    <x v="1"/>
    <x v="1436"/>
    <n v="128.12400000000002"/>
    <n v="2"/>
    <n v="0.1"/>
    <n v="24.2012"/>
  </r>
  <r>
    <n v="9474"/>
    <x v="4743"/>
    <x v="3"/>
    <x v="60"/>
    <d v="2014-11-11T00:00:00"/>
    <s v="Second Class"/>
    <x v="512"/>
    <s v="Christina DeMoss"/>
    <x v="0"/>
    <s v="United States"/>
    <s v="New York City"/>
    <x v="15"/>
    <n v="10024"/>
    <x v="3"/>
    <x v="1757"/>
    <x v="0"/>
    <x v="5"/>
    <x v="1738"/>
    <n v="101.4"/>
    <n v="5"/>
    <n v="0"/>
    <n v="38.532000000000004"/>
  </r>
  <r>
    <n v="9475"/>
    <x v="4744"/>
    <x v="1"/>
    <x v="70"/>
    <d v="2012-06-05T00:00:00"/>
    <s v="Second Class"/>
    <x v="25"/>
    <s v="Janet Molinari"/>
    <x v="1"/>
    <s v="United States"/>
    <s v="Chicago"/>
    <x v="10"/>
    <n v="60653"/>
    <x v="2"/>
    <x v="1139"/>
    <x v="1"/>
    <x v="2"/>
    <x v="1118"/>
    <n v="5.9039999999999999"/>
    <n v="2"/>
    <n v="0.2"/>
    <n v="1.9925999999999999"/>
  </r>
  <r>
    <n v="9476"/>
    <x v="4744"/>
    <x v="1"/>
    <x v="70"/>
    <d v="2012-06-05T00:00:00"/>
    <s v="Second Class"/>
    <x v="25"/>
    <s v="Janet Molinari"/>
    <x v="1"/>
    <s v="United States"/>
    <s v="Chicago"/>
    <x v="10"/>
    <n v="60653"/>
    <x v="2"/>
    <x v="1030"/>
    <x v="1"/>
    <x v="10"/>
    <x v="1012"/>
    <n v="173.48800000000003"/>
    <n v="7"/>
    <n v="0.2"/>
    <n v="54.214999999999982"/>
  </r>
  <r>
    <n v="9477"/>
    <x v="4744"/>
    <x v="1"/>
    <x v="70"/>
    <d v="2012-06-05T00:00:00"/>
    <s v="Second Class"/>
    <x v="25"/>
    <s v="Janet Molinari"/>
    <x v="1"/>
    <s v="United States"/>
    <s v="Chicago"/>
    <x v="10"/>
    <n v="60653"/>
    <x v="2"/>
    <x v="1537"/>
    <x v="0"/>
    <x v="5"/>
    <x v="1516"/>
    <n v="51.56"/>
    <n v="2"/>
    <n v="0.6"/>
    <n v="-61.872"/>
  </r>
  <r>
    <n v="9478"/>
    <x v="4744"/>
    <x v="1"/>
    <x v="70"/>
    <d v="2012-06-05T00:00:00"/>
    <s v="Second Class"/>
    <x v="25"/>
    <s v="Janet Molinari"/>
    <x v="1"/>
    <s v="United States"/>
    <s v="Chicago"/>
    <x v="10"/>
    <n v="60653"/>
    <x v="2"/>
    <x v="990"/>
    <x v="1"/>
    <x v="8"/>
    <x v="302"/>
    <n v="3.5639999999999992"/>
    <n v="3"/>
    <n v="0.8"/>
    <n v="-6.2370000000000019"/>
  </r>
  <r>
    <n v="9479"/>
    <x v="4745"/>
    <x v="2"/>
    <x v="557"/>
    <d v="2011-09-14T00:00:00"/>
    <s v="Standard Class"/>
    <x v="757"/>
    <s v="Shahid Shariari"/>
    <x v="0"/>
    <s v="United States"/>
    <s v="Oswego"/>
    <x v="10"/>
    <n v="60543"/>
    <x v="2"/>
    <x v="1321"/>
    <x v="1"/>
    <x v="13"/>
    <x v="1298"/>
    <n v="13.16"/>
    <n v="5"/>
    <n v="0.2"/>
    <n v="4.1124999999999998"/>
  </r>
  <r>
    <n v="9480"/>
    <x v="4745"/>
    <x v="2"/>
    <x v="557"/>
    <d v="2011-09-14T00:00:00"/>
    <s v="Standard Class"/>
    <x v="757"/>
    <s v="Shahid Shariari"/>
    <x v="0"/>
    <s v="United States"/>
    <s v="Oswego"/>
    <x v="10"/>
    <n v="60543"/>
    <x v="2"/>
    <x v="1206"/>
    <x v="1"/>
    <x v="8"/>
    <x v="1182"/>
    <n v="3.8279999999999994"/>
    <n v="3"/>
    <n v="0.8"/>
    <n v="-6.5076000000000018"/>
  </r>
  <r>
    <n v="9481"/>
    <x v="4745"/>
    <x v="2"/>
    <x v="557"/>
    <d v="2011-09-14T00:00:00"/>
    <s v="Standard Class"/>
    <x v="757"/>
    <s v="Shahid Shariari"/>
    <x v="0"/>
    <s v="United States"/>
    <s v="Oswego"/>
    <x v="10"/>
    <n v="60543"/>
    <x v="2"/>
    <x v="569"/>
    <x v="1"/>
    <x v="8"/>
    <x v="564"/>
    <n v="304.98999999999995"/>
    <n v="5"/>
    <n v="0.8"/>
    <n v="-533.73250000000007"/>
  </r>
  <r>
    <n v="9482"/>
    <x v="4746"/>
    <x v="3"/>
    <x v="44"/>
    <d v="2014-11-13T00:00:00"/>
    <s v="Standard Class"/>
    <x v="668"/>
    <s v="Harry Greene"/>
    <x v="0"/>
    <s v="United States"/>
    <s v="Dallas"/>
    <x v="5"/>
    <n v="75220"/>
    <x v="2"/>
    <x v="75"/>
    <x v="1"/>
    <x v="4"/>
    <x v="75"/>
    <n v="18.16"/>
    <n v="2"/>
    <n v="0.2"/>
    <n v="1.8160000000000016"/>
  </r>
  <r>
    <n v="9483"/>
    <x v="4747"/>
    <x v="1"/>
    <x v="782"/>
    <d v="2012-06-24T00:00:00"/>
    <s v="Second Class"/>
    <x v="604"/>
    <s v="Becky Castell"/>
    <x v="2"/>
    <s v="United States"/>
    <s v="Philadelphia"/>
    <x v="9"/>
    <n v="19134"/>
    <x v="3"/>
    <x v="651"/>
    <x v="2"/>
    <x v="11"/>
    <x v="645"/>
    <n v="319.98400000000004"/>
    <n v="2"/>
    <n v="0.2"/>
    <n v="91.995400000000018"/>
  </r>
  <r>
    <n v="9484"/>
    <x v="4748"/>
    <x v="2"/>
    <x v="192"/>
    <d v="2011-07-28T00:00:00"/>
    <s v="Standard Class"/>
    <x v="437"/>
    <s v="Alejandro Ballentine"/>
    <x v="2"/>
    <s v="United States"/>
    <s v="Los Angeles"/>
    <x v="1"/>
    <n v="90008"/>
    <x v="1"/>
    <x v="346"/>
    <x v="1"/>
    <x v="6"/>
    <x v="342"/>
    <n v="19.68"/>
    <n v="6"/>
    <n v="0"/>
    <n v="6.4943999999999988"/>
  </r>
  <r>
    <n v="9485"/>
    <x v="4749"/>
    <x v="0"/>
    <x v="499"/>
    <d v="2013-12-05T00:00:00"/>
    <s v="Second Class"/>
    <x v="501"/>
    <s v="Muhammed Yedwab"/>
    <x v="1"/>
    <s v="United States"/>
    <s v="Houston"/>
    <x v="5"/>
    <n v="77036"/>
    <x v="2"/>
    <x v="1686"/>
    <x v="0"/>
    <x v="0"/>
    <x v="1665"/>
    <n v="781.86399999999992"/>
    <n v="10"/>
    <n v="0.32"/>
    <n v="-137.97600000000008"/>
  </r>
  <r>
    <n v="9486"/>
    <x v="4749"/>
    <x v="0"/>
    <x v="499"/>
    <d v="2013-12-05T00:00:00"/>
    <s v="Second Class"/>
    <x v="501"/>
    <s v="Muhammed Yedwab"/>
    <x v="1"/>
    <s v="United States"/>
    <s v="Houston"/>
    <x v="5"/>
    <n v="77036"/>
    <x v="2"/>
    <x v="1117"/>
    <x v="1"/>
    <x v="10"/>
    <x v="1096"/>
    <n v="30.816000000000003"/>
    <n v="9"/>
    <n v="0.2"/>
    <n v="9.6299999999999955"/>
  </r>
  <r>
    <n v="9487"/>
    <x v="4750"/>
    <x v="3"/>
    <x v="386"/>
    <d v="2014-10-13T00:00:00"/>
    <s v="Same Day"/>
    <x v="173"/>
    <s v="Natalie Fritzler"/>
    <x v="0"/>
    <s v="United States"/>
    <s v="Wheeling"/>
    <x v="48"/>
    <n v="26003"/>
    <x v="3"/>
    <x v="855"/>
    <x v="0"/>
    <x v="3"/>
    <x v="840"/>
    <n v="673.34399999999994"/>
    <n v="3"/>
    <n v="0.3"/>
    <n v="-76.953599999999994"/>
  </r>
  <r>
    <n v="9488"/>
    <x v="4751"/>
    <x v="3"/>
    <x v="157"/>
    <d v="2014-12-14T00:00:00"/>
    <s v="First Class"/>
    <x v="240"/>
    <s v="Nona Balk"/>
    <x v="1"/>
    <s v="United States"/>
    <s v="Paterson"/>
    <x v="30"/>
    <n v="7501"/>
    <x v="3"/>
    <x v="845"/>
    <x v="1"/>
    <x v="13"/>
    <x v="831"/>
    <n v="6.5400000000000009"/>
    <n v="3"/>
    <n v="0"/>
    <n v="2.1581999999999999"/>
  </r>
  <r>
    <n v="9489"/>
    <x v="4752"/>
    <x v="1"/>
    <x v="486"/>
    <d v="2012-10-04T00:00:00"/>
    <s v="First Class"/>
    <x v="75"/>
    <s v="Eric Murdock"/>
    <x v="0"/>
    <s v="United States"/>
    <s v="Portland"/>
    <x v="21"/>
    <n v="97206"/>
    <x v="1"/>
    <x v="1118"/>
    <x v="2"/>
    <x v="7"/>
    <x v="1097"/>
    <n v="572.80000000000007"/>
    <n v="2"/>
    <n v="0.2"/>
    <n v="50.120000000000033"/>
  </r>
  <r>
    <n v="9490"/>
    <x v="4753"/>
    <x v="0"/>
    <x v="1222"/>
    <d v="2013-08-12T00:00:00"/>
    <s v="Standard Class"/>
    <x v="716"/>
    <s v="Maureen Fritzler"/>
    <x v="1"/>
    <s v="United States"/>
    <s v="Huntsville"/>
    <x v="19"/>
    <n v="35810"/>
    <x v="0"/>
    <x v="1269"/>
    <x v="1"/>
    <x v="6"/>
    <x v="1245"/>
    <n v="197.04999999999998"/>
    <n v="7"/>
    <n v="0"/>
    <n v="59.114999999999981"/>
  </r>
  <r>
    <n v="9491"/>
    <x v="4754"/>
    <x v="3"/>
    <x v="1032"/>
    <d v="2014-01-08T00:00:00"/>
    <s v="Standard Class"/>
    <x v="200"/>
    <s v="Christopher Martinez"/>
    <x v="0"/>
    <s v="United States"/>
    <s v="San Francisco"/>
    <x v="1"/>
    <n v="94110"/>
    <x v="1"/>
    <x v="382"/>
    <x v="1"/>
    <x v="8"/>
    <x v="378"/>
    <n v="2022.2720000000002"/>
    <n v="8"/>
    <n v="0.2"/>
    <n v="682.5168000000001"/>
  </r>
  <r>
    <n v="9492"/>
    <x v="4754"/>
    <x v="3"/>
    <x v="1032"/>
    <d v="2014-01-08T00:00:00"/>
    <s v="Standard Class"/>
    <x v="200"/>
    <s v="Christopher Martinez"/>
    <x v="0"/>
    <s v="United States"/>
    <s v="San Francisco"/>
    <x v="1"/>
    <n v="94110"/>
    <x v="1"/>
    <x v="1279"/>
    <x v="1"/>
    <x v="6"/>
    <x v="1255"/>
    <n v="9.120000000000001"/>
    <n v="3"/>
    <n v="0"/>
    <n v="3.1007999999999996"/>
  </r>
  <r>
    <n v="9493"/>
    <x v="4755"/>
    <x v="3"/>
    <x v="659"/>
    <d v="2014-11-08T00:00:00"/>
    <s v="Same Day"/>
    <x v="685"/>
    <s v="Erin Creighton"/>
    <x v="0"/>
    <s v="United States"/>
    <s v="Oklahoma City"/>
    <x v="26"/>
    <n v="73120"/>
    <x v="2"/>
    <x v="15"/>
    <x v="1"/>
    <x v="8"/>
    <x v="15"/>
    <n v="38.160000000000004"/>
    <n v="9"/>
    <n v="0"/>
    <n v="19.080000000000002"/>
  </r>
  <r>
    <n v="9494"/>
    <x v="4756"/>
    <x v="0"/>
    <x v="835"/>
    <d v="2013-01-08T00:00:00"/>
    <s v="Standard Class"/>
    <x v="635"/>
    <s v="Bill Overfelt"/>
    <x v="1"/>
    <s v="United States"/>
    <s v="Broken Arrow"/>
    <x v="26"/>
    <n v="74012"/>
    <x v="2"/>
    <x v="342"/>
    <x v="0"/>
    <x v="3"/>
    <x v="338"/>
    <n v="1592.8500000000001"/>
    <n v="7"/>
    <n v="0"/>
    <n v="350.42700000000002"/>
  </r>
  <r>
    <n v="9495"/>
    <x v="4756"/>
    <x v="0"/>
    <x v="835"/>
    <d v="2013-01-08T00:00:00"/>
    <s v="Standard Class"/>
    <x v="635"/>
    <s v="Bill Overfelt"/>
    <x v="1"/>
    <s v="United States"/>
    <s v="Broken Arrow"/>
    <x v="26"/>
    <n v="74012"/>
    <x v="2"/>
    <x v="990"/>
    <x v="1"/>
    <x v="8"/>
    <x v="302"/>
    <n v="11.88"/>
    <n v="2"/>
    <n v="0"/>
    <n v="5.3460000000000001"/>
  </r>
  <r>
    <n v="9496"/>
    <x v="4757"/>
    <x v="0"/>
    <x v="536"/>
    <d v="2013-05-17T00:00:00"/>
    <s v="Standard Class"/>
    <x v="718"/>
    <s v="Vivian Mathis"/>
    <x v="0"/>
    <s v="United States"/>
    <s v="Mission Viejo"/>
    <x v="1"/>
    <n v="92691"/>
    <x v="1"/>
    <x v="1824"/>
    <x v="2"/>
    <x v="11"/>
    <x v="1803"/>
    <n v="120"/>
    <n v="6"/>
    <n v="0"/>
    <n v="46.800000000000004"/>
  </r>
  <r>
    <n v="9497"/>
    <x v="4757"/>
    <x v="0"/>
    <x v="536"/>
    <d v="2013-05-17T00:00:00"/>
    <s v="Standard Class"/>
    <x v="718"/>
    <s v="Vivian Mathis"/>
    <x v="0"/>
    <s v="United States"/>
    <s v="Mission Viejo"/>
    <x v="1"/>
    <n v="92691"/>
    <x v="1"/>
    <x v="1295"/>
    <x v="1"/>
    <x v="9"/>
    <x v="33"/>
    <n v="8.67"/>
    <n v="1"/>
    <n v="0"/>
    <n v="2.3409000000000004"/>
  </r>
  <r>
    <n v="9498"/>
    <x v="4758"/>
    <x v="3"/>
    <x v="60"/>
    <d v="2014-11-08T00:00:00"/>
    <s v="First Class"/>
    <x v="144"/>
    <s v="Adam Bellavance"/>
    <x v="2"/>
    <s v="United States"/>
    <s v="Greenwood"/>
    <x v="14"/>
    <n v="46142"/>
    <x v="2"/>
    <x v="249"/>
    <x v="1"/>
    <x v="10"/>
    <x v="247"/>
    <n v="4.41"/>
    <n v="1"/>
    <n v="0"/>
    <n v="2.0286"/>
  </r>
  <r>
    <n v="9499"/>
    <x v="4758"/>
    <x v="3"/>
    <x v="60"/>
    <d v="2014-11-08T00:00:00"/>
    <s v="First Class"/>
    <x v="144"/>
    <s v="Adam Bellavance"/>
    <x v="2"/>
    <s v="United States"/>
    <s v="Greenwood"/>
    <x v="14"/>
    <n v="46142"/>
    <x v="2"/>
    <x v="1654"/>
    <x v="1"/>
    <x v="10"/>
    <x v="33"/>
    <n v="167.94"/>
    <n v="3"/>
    <n v="0"/>
    <n v="82.290599999999998"/>
  </r>
  <r>
    <n v="9500"/>
    <x v="4758"/>
    <x v="3"/>
    <x v="60"/>
    <d v="2014-11-08T00:00:00"/>
    <s v="First Class"/>
    <x v="144"/>
    <s v="Adam Bellavance"/>
    <x v="2"/>
    <s v="United States"/>
    <s v="Greenwood"/>
    <x v="14"/>
    <n v="46142"/>
    <x v="2"/>
    <x v="987"/>
    <x v="1"/>
    <x v="10"/>
    <x v="971"/>
    <n v="67.8"/>
    <n v="10"/>
    <n v="0"/>
    <n v="31.187999999999999"/>
  </r>
  <r>
    <n v="9501"/>
    <x v="4759"/>
    <x v="0"/>
    <x v="439"/>
    <d v="2013-05-31T00:00:00"/>
    <s v="Standard Class"/>
    <x v="632"/>
    <s v="Chris McAfee"/>
    <x v="0"/>
    <s v="United States"/>
    <s v="Milwaukee"/>
    <x v="6"/>
    <n v="53209"/>
    <x v="2"/>
    <x v="1104"/>
    <x v="0"/>
    <x v="5"/>
    <x v="1084"/>
    <n v="26.94"/>
    <n v="3"/>
    <n v="0"/>
    <n v="11.314800000000002"/>
  </r>
  <r>
    <n v="9502"/>
    <x v="4760"/>
    <x v="1"/>
    <x v="312"/>
    <d v="2012-11-24T00:00:00"/>
    <s v="Standard Class"/>
    <x v="608"/>
    <s v="Kelly Williams"/>
    <x v="0"/>
    <s v="United States"/>
    <s v="San Francisco"/>
    <x v="1"/>
    <n v="94109"/>
    <x v="1"/>
    <x v="1445"/>
    <x v="0"/>
    <x v="5"/>
    <x v="1423"/>
    <n v="32.04"/>
    <n v="3"/>
    <n v="0"/>
    <n v="8.01"/>
  </r>
  <r>
    <n v="9503"/>
    <x v="4761"/>
    <x v="0"/>
    <x v="183"/>
    <d v="2013-04-30T00:00:00"/>
    <s v="Standard Class"/>
    <x v="462"/>
    <s v="Michael Moore"/>
    <x v="0"/>
    <s v="United States"/>
    <s v="Rome"/>
    <x v="15"/>
    <n v="13440"/>
    <x v="3"/>
    <x v="1742"/>
    <x v="1"/>
    <x v="6"/>
    <x v="1722"/>
    <n v="32.129999999999995"/>
    <n v="9"/>
    <n v="0"/>
    <n v="8.3537999999999997"/>
  </r>
  <r>
    <n v="9504"/>
    <x v="4761"/>
    <x v="0"/>
    <x v="183"/>
    <d v="2013-04-30T00:00:00"/>
    <s v="Standard Class"/>
    <x v="462"/>
    <s v="Michael Moore"/>
    <x v="0"/>
    <s v="United States"/>
    <s v="Rome"/>
    <x v="15"/>
    <n v="13440"/>
    <x v="3"/>
    <x v="649"/>
    <x v="1"/>
    <x v="6"/>
    <x v="643"/>
    <n v="2.88"/>
    <n v="1"/>
    <n v="0"/>
    <n v="0.80640000000000001"/>
  </r>
  <r>
    <n v="9505"/>
    <x v="4762"/>
    <x v="0"/>
    <x v="500"/>
    <d v="2013-10-19T00:00:00"/>
    <s v="Standard Class"/>
    <x v="463"/>
    <s v="Pauline Webber"/>
    <x v="1"/>
    <s v="United States"/>
    <s v="New York City"/>
    <x v="15"/>
    <n v="10009"/>
    <x v="3"/>
    <x v="1807"/>
    <x v="2"/>
    <x v="7"/>
    <x v="1788"/>
    <n v="1091.93"/>
    <n v="7"/>
    <n v="0"/>
    <n v="272.98250000000002"/>
  </r>
  <r>
    <n v="9506"/>
    <x v="4762"/>
    <x v="0"/>
    <x v="500"/>
    <d v="2013-10-19T00:00:00"/>
    <s v="Standard Class"/>
    <x v="463"/>
    <s v="Pauline Webber"/>
    <x v="1"/>
    <s v="United States"/>
    <s v="New York City"/>
    <x v="15"/>
    <n v="10009"/>
    <x v="3"/>
    <x v="314"/>
    <x v="1"/>
    <x v="10"/>
    <x v="361"/>
    <n v="111.96"/>
    <n v="2"/>
    <n v="0"/>
    <n v="54.860399999999998"/>
  </r>
  <r>
    <n v="9507"/>
    <x v="4763"/>
    <x v="2"/>
    <x v="267"/>
    <d v="2011-04-07T00:00:00"/>
    <s v="Second Class"/>
    <x v="76"/>
    <s v="Ruben Dartt"/>
    <x v="0"/>
    <s v="United States"/>
    <s v="Dearborn Heights"/>
    <x v="12"/>
    <n v="48127"/>
    <x v="2"/>
    <x v="818"/>
    <x v="1"/>
    <x v="6"/>
    <x v="806"/>
    <n v="26.7"/>
    <n v="2"/>
    <n v="0"/>
    <n v="7.4759999999999991"/>
  </r>
  <r>
    <n v="9508"/>
    <x v="4763"/>
    <x v="2"/>
    <x v="267"/>
    <d v="2011-04-07T00:00:00"/>
    <s v="Second Class"/>
    <x v="76"/>
    <s v="Ruben Dartt"/>
    <x v="0"/>
    <s v="United States"/>
    <s v="Dearborn Heights"/>
    <x v="12"/>
    <n v="48127"/>
    <x v="2"/>
    <x v="1232"/>
    <x v="1"/>
    <x v="8"/>
    <x v="1206"/>
    <n v="40.199999999999996"/>
    <n v="5"/>
    <n v="0"/>
    <n v="18.089999999999996"/>
  </r>
  <r>
    <n v="9509"/>
    <x v="4763"/>
    <x v="2"/>
    <x v="267"/>
    <d v="2011-04-07T00:00:00"/>
    <s v="Second Class"/>
    <x v="76"/>
    <s v="Ruben Dartt"/>
    <x v="0"/>
    <s v="United States"/>
    <s v="Dearborn Heights"/>
    <x v="12"/>
    <n v="48127"/>
    <x v="2"/>
    <x v="182"/>
    <x v="1"/>
    <x v="6"/>
    <x v="181"/>
    <n v="13.89"/>
    <n v="3"/>
    <n v="0"/>
    <n v="4.5836999999999994"/>
  </r>
  <r>
    <n v="9510"/>
    <x v="4763"/>
    <x v="2"/>
    <x v="267"/>
    <d v="2011-04-07T00:00:00"/>
    <s v="Second Class"/>
    <x v="76"/>
    <s v="Ruben Dartt"/>
    <x v="0"/>
    <s v="United States"/>
    <s v="Dearborn Heights"/>
    <x v="12"/>
    <n v="48127"/>
    <x v="2"/>
    <x v="156"/>
    <x v="1"/>
    <x v="4"/>
    <x v="155"/>
    <n v="689.81999999999994"/>
    <n v="6"/>
    <n v="0"/>
    <n v="20.694600000000008"/>
  </r>
  <r>
    <n v="9511"/>
    <x v="4764"/>
    <x v="0"/>
    <x v="876"/>
    <d v="2013-08-12T00:00:00"/>
    <s v="Standard Class"/>
    <x v="215"/>
    <s v="Liz MacKendrick"/>
    <x v="0"/>
    <s v="United States"/>
    <s v="New York City"/>
    <x v="15"/>
    <n v="10024"/>
    <x v="3"/>
    <x v="319"/>
    <x v="1"/>
    <x v="6"/>
    <x v="316"/>
    <n v="38.339999999999996"/>
    <n v="9"/>
    <n v="0"/>
    <n v="15.7194"/>
  </r>
  <r>
    <n v="9512"/>
    <x v="4765"/>
    <x v="2"/>
    <x v="637"/>
    <d v="2011-12-16T00:00:00"/>
    <s v="First Class"/>
    <x v="688"/>
    <s v="Cari Sayre"/>
    <x v="1"/>
    <s v="United States"/>
    <s v="Chicago"/>
    <x v="10"/>
    <n v="60623"/>
    <x v="2"/>
    <x v="1087"/>
    <x v="1"/>
    <x v="8"/>
    <x v="1068"/>
    <n v="9.2639999999999976"/>
    <n v="3"/>
    <n v="0.8"/>
    <n v="-13.895999999999997"/>
  </r>
  <r>
    <n v="9513"/>
    <x v="4766"/>
    <x v="3"/>
    <x v="1109"/>
    <d v="2014-06-04T00:00:00"/>
    <s v="Second Class"/>
    <x v="409"/>
    <s v="Kean Thornton"/>
    <x v="0"/>
    <s v="United States"/>
    <s v="Dallas"/>
    <x v="5"/>
    <n v="75217"/>
    <x v="2"/>
    <x v="789"/>
    <x v="0"/>
    <x v="0"/>
    <x v="779"/>
    <n v="204.66639999999998"/>
    <n v="1"/>
    <n v="0.32"/>
    <n v="-6.0196000000000254"/>
  </r>
  <r>
    <n v="9514"/>
    <x v="4767"/>
    <x v="0"/>
    <x v="500"/>
    <d v="2013-10-20T00:00:00"/>
    <s v="Standard Class"/>
    <x v="648"/>
    <s v="Bobby Elias"/>
    <x v="0"/>
    <s v="United States"/>
    <s v="Appleton"/>
    <x v="6"/>
    <n v="54915"/>
    <x v="2"/>
    <x v="764"/>
    <x v="2"/>
    <x v="11"/>
    <x v="756"/>
    <n v="1649.75"/>
    <n v="5"/>
    <n v="0"/>
    <n v="544.41749999999979"/>
  </r>
  <r>
    <n v="9515"/>
    <x v="4768"/>
    <x v="2"/>
    <x v="619"/>
    <d v="2011-03-18T00:00:00"/>
    <s v="Standard Class"/>
    <x v="739"/>
    <s v="Neil Französisch"/>
    <x v="2"/>
    <s v="United States"/>
    <s v="Jacksonville"/>
    <x v="2"/>
    <n v="32216"/>
    <x v="0"/>
    <x v="640"/>
    <x v="1"/>
    <x v="10"/>
    <x v="634"/>
    <n v="91.055999999999997"/>
    <n v="6"/>
    <n v="0.2"/>
    <n v="31.869599999999995"/>
  </r>
  <r>
    <n v="9516"/>
    <x v="4769"/>
    <x v="2"/>
    <x v="1223"/>
    <d v="2011-02-25T00:00:00"/>
    <s v="Standard Class"/>
    <x v="111"/>
    <s v="Delfina Latchford"/>
    <x v="0"/>
    <s v="United States"/>
    <s v="Chicago"/>
    <x v="10"/>
    <n v="60653"/>
    <x v="2"/>
    <x v="1159"/>
    <x v="1"/>
    <x v="6"/>
    <x v="33"/>
    <n v="54.207999999999998"/>
    <n v="14"/>
    <n v="0.2"/>
    <n v="8.808799999999998"/>
  </r>
  <r>
    <n v="9517"/>
    <x v="4770"/>
    <x v="1"/>
    <x v="252"/>
    <d v="2012-08-26T00:00:00"/>
    <s v="Second Class"/>
    <x v="384"/>
    <s v="Maurice Satty"/>
    <x v="0"/>
    <s v="United States"/>
    <s v="Bowling Green"/>
    <x v="24"/>
    <n v="43402"/>
    <x v="3"/>
    <x v="1250"/>
    <x v="2"/>
    <x v="7"/>
    <x v="1225"/>
    <n v="26.981999999999999"/>
    <n v="3"/>
    <n v="0.4"/>
    <n v="4.0472999999999999"/>
  </r>
  <r>
    <n v="9518"/>
    <x v="4770"/>
    <x v="1"/>
    <x v="252"/>
    <d v="2012-08-26T00:00:00"/>
    <s v="Second Class"/>
    <x v="384"/>
    <s v="Maurice Satty"/>
    <x v="0"/>
    <s v="United States"/>
    <s v="Bowling Green"/>
    <x v="24"/>
    <n v="43402"/>
    <x v="3"/>
    <x v="1186"/>
    <x v="1"/>
    <x v="2"/>
    <x v="1163"/>
    <n v="6.911999999999999"/>
    <n v="3"/>
    <n v="0.2"/>
    <n v="2.5056000000000003"/>
  </r>
  <r>
    <n v="9519"/>
    <x v="4770"/>
    <x v="1"/>
    <x v="252"/>
    <d v="2012-08-26T00:00:00"/>
    <s v="Second Class"/>
    <x v="384"/>
    <s v="Maurice Satty"/>
    <x v="0"/>
    <s v="United States"/>
    <s v="Bowling Green"/>
    <x v="24"/>
    <n v="43402"/>
    <x v="3"/>
    <x v="245"/>
    <x v="1"/>
    <x v="4"/>
    <x v="243"/>
    <n v="435.50400000000002"/>
    <n v="3"/>
    <n v="0.2"/>
    <n v="48.994199999999921"/>
  </r>
  <r>
    <n v="9520"/>
    <x v="4771"/>
    <x v="3"/>
    <x v="540"/>
    <d v="2014-05-13T00:00:00"/>
    <s v="Second Class"/>
    <x v="514"/>
    <s v="Michelle Moray"/>
    <x v="0"/>
    <s v="United States"/>
    <s v="San Francisco"/>
    <x v="1"/>
    <n v="94110"/>
    <x v="1"/>
    <x v="1266"/>
    <x v="1"/>
    <x v="9"/>
    <x v="1241"/>
    <n v="81.08"/>
    <n v="4"/>
    <n v="0"/>
    <n v="22.702400000000004"/>
  </r>
  <r>
    <n v="9521"/>
    <x v="4772"/>
    <x v="0"/>
    <x v="1084"/>
    <d v="2013-02-09T00:00:00"/>
    <s v="Standard Class"/>
    <x v="80"/>
    <s v="Jennifer Braxton"/>
    <x v="1"/>
    <s v="United States"/>
    <s v="Los Angeles"/>
    <x v="1"/>
    <n v="90049"/>
    <x v="1"/>
    <x v="243"/>
    <x v="1"/>
    <x v="4"/>
    <x v="241"/>
    <n v="93.02"/>
    <n v="2"/>
    <n v="0"/>
    <n v="3.720799999999997"/>
  </r>
  <r>
    <n v="9522"/>
    <x v="4773"/>
    <x v="2"/>
    <x v="174"/>
    <d v="2011-12-25T00:00:00"/>
    <s v="Standard Class"/>
    <x v="611"/>
    <s v="Speros Goranitis"/>
    <x v="0"/>
    <s v="United States"/>
    <s v="Chicago"/>
    <x v="10"/>
    <n v="60623"/>
    <x v="2"/>
    <x v="1857"/>
    <x v="2"/>
    <x v="7"/>
    <x v="1836"/>
    <n v="323.97600000000006"/>
    <n v="3"/>
    <n v="0.2"/>
    <n v="36.44729999999997"/>
  </r>
  <r>
    <n v="9523"/>
    <x v="4773"/>
    <x v="2"/>
    <x v="174"/>
    <d v="2011-12-25T00:00:00"/>
    <s v="Standard Class"/>
    <x v="611"/>
    <s v="Speros Goranitis"/>
    <x v="0"/>
    <s v="United States"/>
    <s v="Chicago"/>
    <x v="10"/>
    <n v="60623"/>
    <x v="2"/>
    <x v="1798"/>
    <x v="1"/>
    <x v="10"/>
    <x v="1779"/>
    <n v="15.552000000000003"/>
    <n v="3"/>
    <n v="0.2"/>
    <n v="5.4432"/>
  </r>
  <r>
    <n v="9524"/>
    <x v="4773"/>
    <x v="2"/>
    <x v="174"/>
    <d v="2011-12-25T00:00:00"/>
    <s v="Standard Class"/>
    <x v="611"/>
    <s v="Speros Goranitis"/>
    <x v="0"/>
    <s v="United States"/>
    <s v="Chicago"/>
    <x v="10"/>
    <n v="60623"/>
    <x v="2"/>
    <x v="1033"/>
    <x v="1"/>
    <x v="4"/>
    <x v="1015"/>
    <n v="32.591999999999999"/>
    <n v="3"/>
    <n v="0.2"/>
    <n v="-7.7406000000000006"/>
  </r>
  <r>
    <n v="9525"/>
    <x v="4774"/>
    <x v="3"/>
    <x v="256"/>
    <d v="2014-12-07T00:00:00"/>
    <s v="First Class"/>
    <x v="583"/>
    <s v="Patrick Bzostek"/>
    <x v="2"/>
    <s v="United States"/>
    <s v="Seattle"/>
    <x v="4"/>
    <n v="98115"/>
    <x v="1"/>
    <x v="301"/>
    <x v="1"/>
    <x v="8"/>
    <x v="298"/>
    <n v="83.920000000000016"/>
    <n v="5"/>
    <n v="0.2"/>
    <n v="29.371999999999993"/>
  </r>
  <r>
    <n v="9526"/>
    <x v="4774"/>
    <x v="3"/>
    <x v="256"/>
    <d v="2014-12-07T00:00:00"/>
    <s v="First Class"/>
    <x v="583"/>
    <s v="Patrick Bzostek"/>
    <x v="2"/>
    <s v="United States"/>
    <s v="Seattle"/>
    <x v="4"/>
    <n v="98115"/>
    <x v="1"/>
    <x v="892"/>
    <x v="0"/>
    <x v="5"/>
    <x v="876"/>
    <n v="199.89999999999998"/>
    <n v="5"/>
    <n v="0"/>
    <n v="39.97999999999999"/>
  </r>
  <r>
    <n v="9527"/>
    <x v="4774"/>
    <x v="3"/>
    <x v="256"/>
    <d v="2014-12-07T00:00:00"/>
    <s v="First Class"/>
    <x v="583"/>
    <s v="Patrick Bzostek"/>
    <x v="2"/>
    <s v="United States"/>
    <s v="Seattle"/>
    <x v="4"/>
    <n v="98115"/>
    <x v="1"/>
    <x v="780"/>
    <x v="2"/>
    <x v="7"/>
    <x v="771"/>
    <n v="31.176000000000002"/>
    <n v="3"/>
    <n v="0.2"/>
    <n v="-7.0145999999999997"/>
  </r>
  <r>
    <n v="9528"/>
    <x v="4774"/>
    <x v="3"/>
    <x v="256"/>
    <d v="2014-12-07T00:00:00"/>
    <s v="First Class"/>
    <x v="583"/>
    <s v="Patrick Bzostek"/>
    <x v="2"/>
    <s v="United States"/>
    <s v="Seattle"/>
    <x v="4"/>
    <n v="98115"/>
    <x v="1"/>
    <x v="379"/>
    <x v="1"/>
    <x v="8"/>
    <x v="375"/>
    <n v="172.75200000000001"/>
    <n v="6"/>
    <n v="0.2"/>
    <n v="60.463200000000015"/>
  </r>
  <r>
    <n v="9529"/>
    <x v="4774"/>
    <x v="3"/>
    <x v="256"/>
    <d v="2014-12-07T00:00:00"/>
    <s v="First Class"/>
    <x v="583"/>
    <s v="Patrick Bzostek"/>
    <x v="2"/>
    <s v="United States"/>
    <s v="Seattle"/>
    <x v="4"/>
    <n v="98115"/>
    <x v="1"/>
    <x v="699"/>
    <x v="1"/>
    <x v="8"/>
    <x v="692"/>
    <n v="9.2959999999999994"/>
    <n v="2"/>
    <n v="0.2"/>
    <n v="3.0211999999999994"/>
  </r>
  <r>
    <n v="9530"/>
    <x v="4775"/>
    <x v="3"/>
    <x v="668"/>
    <d v="2014-03-26T00:00:00"/>
    <s v="Same Day"/>
    <x v="556"/>
    <s v="Ann Chong"/>
    <x v="1"/>
    <s v="United States"/>
    <s v="Beaumont"/>
    <x v="5"/>
    <n v="77705"/>
    <x v="2"/>
    <x v="861"/>
    <x v="1"/>
    <x v="4"/>
    <x v="847"/>
    <n v="12.768000000000001"/>
    <n v="2"/>
    <n v="0.2"/>
    <n v="0.95759999999999934"/>
  </r>
  <r>
    <n v="9531"/>
    <x v="4776"/>
    <x v="3"/>
    <x v="141"/>
    <d v="2014-07-13T00:00:00"/>
    <s v="Standard Class"/>
    <x v="280"/>
    <s v="Mathew Reese"/>
    <x v="2"/>
    <s v="United States"/>
    <s v="Seattle"/>
    <x v="4"/>
    <n v="98103"/>
    <x v="1"/>
    <x v="813"/>
    <x v="1"/>
    <x v="10"/>
    <x v="33"/>
    <n v="52.76"/>
    <n v="2"/>
    <n v="0"/>
    <n v="24.269599999999997"/>
  </r>
  <r>
    <n v="9532"/>
    <x v="4777"/>
    <x v="3"/>
    <x v="40"/>
    <d v="2014-11-01T00:00:00"/>
    <s v="Standard Class"/>
    <x v="682"/>
    <s v="Benjamin Farhat"/>
    <x v="2"/>
    <s v="United States"/>
    <s v="Dallas"/>
    <x v="5"/>
    <n v="75217"/>
    <x v="2"/>
    <x v="1156"/>
    <x v="1"/>
    <x v="4"/>
    <x v="1135"/>
    <n v="55.616"/>
    <n v="2"/>
    <n v="0.2"/>
    <n v="5.5616000000000021"/>
  </r>
  <r>
    <n v="9533"/>
    <x v="4778"/>
    <x v="0"/>
    <x v="189"/>
    <d v="2013-11-01T00:00:00"/>
    <s v="Standard Class"/>
    <x v="572"/>
    <s v="Ben Wallace"/>
    <x v="0"/>
    <s v="United States"/>
    <s v="New York City"/>
    <x v="15"/>
    <n v="10011"/>
    <x v="3"/>
    <x v="1272"/>
    <x v="0"/>
    <x v="1"/>
    <x v="1248"/>
    <n v="427.64400000000001"/>
    <n v="14"/>
    <n v="0.1"/>
    <n v="80.777199999999979"/>
  </r>
  <r>
    <n v="9534"/>
    <x v="4778"/>
    <x v="0"/>
    <x v="189"/>
    <d v="2013-11-01T00:00:00"/>
    <s v="Standard Class"/>
    <x v="572"/>
    <s v="Ben Wallace"/>
    <x v="0"/>
    <s v="United States"/>
    <s v="New York City"/>
    <x v="15"/>
    <n v="10011"/>
    <x v="3"/>
    <x v="195"/>
    <x v="1"/>
    <x v="13"/>
    <x v="194"/>
    <n v="40.669999999999995"/>
    <n v="7"/>
    <n v="0"/>
    <n v="12.607699999999999"/>
  </r>
  <r>
    <n v="9535"/>
    <x v="4778"/>
    <x v="0"/>
    <x v="189"/>
    <d v="2013-11-01T00:00:00"/>
    <s v="Standard Class"/>
    <x v="572"/>
    <s v="Ben Wallace"/>
    <x v="0"/>
    <s v="United States"/>
    <s v="New York City"/>
    <x v="15"/>
    <n v="10011"/>
    <x v="3"/>
    <x v="1764"/>
    <x v="1"/>
    <x v="4"/>
    <x v="1744"/>
    <n v="33.479999999999997"/>
    <n v="2"/>
    <n v="0"/>
    <n v="1.3391999999999982"/>
  </r>
  <r>
    <n v="9536"/>
    <x v="4778"/>
    <x v="0"/>
    <x v="189"/>
    <d v="2013-11-01T00:00:00"/>
    <s v="Standard Class"/>
    <x v="572"/>
    <s v="Ben Wallace"/>
    <x v="0"/>
    <s v="United States"/>
    <s v="New York City"/>
    <x v="15"/>
    <n v="10011"/>
    <x v="3"/>
    <x v="525"/>
    <x v="1"/>
    <x v="8"/>
    <x v="520"/>
    <n v="9.7280000000000015"/>
    <n v="2"/>
    <n v="0.2"/>
    <n v="3.283199999999999"/>
  </r>
  <r>
    <n v="9537"/>
    <x v="4779"/>
    <x v="3"/>
    <x v="492"/>
    <d v="2014-06-15T00:00:00"/>
    <s v="Second Class"/>
    <x v="59"/>
    <s v="Troy Staebel"/>
    <x v="0"/>
    <s v="United States"/>
    <s v="Chicago"/>
    <x v="10"/>
    <n v="60610"/>
    <x v="2"/>
    <x v="1256"/>
    <x v="0"/>
    <x v="5"/>
    <x v="1231"/>
    <n v="8.8559999999999999"/>
    <n v="3"/>
    <n v="0.6"/>
    <n v="-6.8634000000000013"/>
  </r>
  <r>
    <n v="9538"/>
    <x v="4780"/>
    <x v="0"/>
    <x v="477"/>
    <d v="2013-09-28T00:00:00"/>
    <s v="First Class"/>
    <x v="442"/>
    <s v="Aaron Smayling"/>
    <x v="1"/>
    <s v="United States"/>
    <s v="San Francisco"/>
    <x v="1"/>
    <n v="94110"/>
    <x v="1"/>
    <x v="178"/>
    <x v="0"/>
    <x v="0"/>
    <x v="177"/>
    <n v="477.666"/>
    <n v="2"/>
    <n v="0.15"/>
    <n v="84.293999999999969"/>
  </r>
  <r>
    <n v="9539"/>
    <x v="4781"/>
    <x v="3"/>
    <x v="210"/>
    <d v="2014-09-10T00:00:00"/>
    <s v="First Class"/>
    <x v="211"/>
    <s v="Allen Armold"/>
    <x v="0"/>
    <s v="United States"/>
    <s v="Providence"/>
    <x v="34"/>
    <n v="2908"/>
    <x v="3"/>
    <x v="938"/>
    <x v="1"/>
    <x v="10"/>
    <x v="922"/>
    <n v="16.899999999999999"/>
    <n v="5"/>
    <n v="0"/>
    <n v="7.7739999999999991"/>
  </r>
  <r>
    <n v="9540"/>
    <x v="4781"/>
    <x v="3"/>
    <x v="210"/>
    <d v="2014-09-10T00:00:00"/>
    <s v="First Class"/>
    <x v="211"/>
    <s v="Allen Armold"/>
    <x v="0"/>
    <s v="United States"/>
    <s v="Providence"/>
    <x v="34"/>
    <n v="2908"/>
    <x v="3"/>
    <x v="368"/>
    <x v="1"/>
    <x v="10"/>
    <x v="364"/>
    <n v="39.96"/>
    <n v="2"/>
    <n v="0"/>
    <n v="18.781199999999998"/>
  </r>
  <r>
    <n v="9541"/>
    <x v="4782"/>
    <x v="1"/>
    <x v="1224"/>
    <d v="2012-05-16T00:00:00"/>
    <s v="Second Class"/>
    <x v="28"/>
    <s v="Paul Stevenson"/>
    <x v="2"/>
    <s v="United States"/>
    <s v="Phoenix"/>
    <x v="16"/>
    <n v="85023"/>
    <x v="1"/>
    <x v="877"/>
    <x v="0"/>
    <x v="1"/>
    <x v="862"/>
    <n v="191.96800000000002"/>
    <n v="7"/>
    <n v="0.2"/>
    <n v="16.797200000000004"/>
  </r>
  <r>
    <n v="9542"/>
    <x v="4783"/>
    <x v="1"/>
    <x v="705"/>
    <d v="2012-08-10T00:00:00"/>
    <s v="Standard Class"/>
    <x v="345"/>
    <s v="Rachel Payne"/>
    <x v="1"/>
    <s v="United States"/>
    <s v="Houston"/>
    <x v="5"/>
    <n v="77095"/>
    <x v="2"/>
    <x v="198"/>
    <x v="1"/>
    <x v="2"/>
    <x v="197"/>
    <n v="35.520000000000003"/>
    <n v="3"/>
    <n v="0.2"/>
    <n v="13.320000000000002"/>
  </r>
  <r>
    <n v="9543"/>
    <x v="4783"/>
    <x v="1"/>
    <x v="705"/>
    <d v="2012-08-10T00:00:00"/>
    <s v="Standard Class"/>
    <x v="345"/>
    <s v="Rachel Payne"/>
    <x v="1"/>
    <s v="United States"/>
    <s v="Houston"/>
    <x v="5"/>
    <n v="77095"/>
    <x v="2"/>
    <x v="799"/>
    <x v="1"/>
    <x v="8"/>
    <x v="789"/>
    <n v="6.2299999999999986"/>
    <n v="5"/>
    <n v="0.8"/>
    <n v="-9.6565000000000047"/>
  </r>
  <r>
    <n v="9544"/>
    <x v="4783"/>
    <x v="1"/>
    <x v="705"/>
    <d v="2012-08-10T00:00:00"/>
    <s v="Standard Class"/>
    <x v="345"/>
    <s v="Rachel Payne"/>
    <x v="1"/>
    <s v="United States"/>
    <s v="Houston"/>
    <x v="5"/>
    <n v="77095"/>
    <x v="2"/>
    <x v="1733"/>
    <x v="1"/>
    <x v="10"/>
    <x v="1712"/>
    <n v="56.704000000000001"/>
    <n v="2"/>
    <n v="0.2"/>
    <n v="19.137599999999992"/>
  </r>
  <r>
    <n v="9545"/>
    <x v="4783"/>
    <x v="1"/>
    <x v="705"/>
    <d v="2012-08-10T00:00:00"/>
    <s v="Standard Class"/>
    <x v="345"/>
    <s v="Rachel Payne"/>
    <x v="1"/>
    <s v="United States"/>
    <s v="Houston"/>
    <x v="5"/>
    <n v="77095"/>
    <x v="2"/>
    <x v="1103"/>
    <x v="0"/>
    <x v="0"/>
    <x v="1083"/>
    <n v="369.19919999999996"/>
    <n v="3"/>
    <n v="0.32"/>
    <n v="-114.01739999999995"/>
  </r>
  <r>
    <n v="9546"/>
    <x v="4784"/>
    <x v="2"/>
    <x v="194"/>
    <d v="2011-11-02T00:00:00"/>
    <s v="Standard Class"/>
    <x v="544"/>
    <s v="Noah Childs"/>
    <x v="1"/>
    <s v="United States"/>
    <s v="Columbus"/>
    <x v="14"/>
    <n v="47201"/>
    <x v="2"/>
    <x v="1430"/>
    <x v="2"/>
    <x v="11"/>
    <x v="1409"/>
    <n v="1.98"/>
    <n v="2"/>
    <n v="0"/>
    <n v="0.89100000000000001"/>
  </r>
  <r>
    <n v="9547"/>
    <x v="4784"/>
    <x v="2"/>
    <x v="194"/>
    <d v="2011-11-02T00:00:00"/>
    <s v="Standard Class"/>
    <x v="544"/>
    <s v="Noah Childs"/>
    <x v="1"/>
    <s v="United States"/>
    <s v="Columbus"/>
    <x v="14"/>
    <n v="47201"/>
    <x v="2"/>
    <x v="67"/>
    <x v="1"/>
    <x v="10"/>
    <x v="67"/>
    <n v="75.88"/>
    <n v="2"/>
    <n v="0"/>
    <n v="35.663599999999995"/>
  </r>
  <r>
    <n v="9548"/>
    <x v="4785"/>
    <x v="0"/>
    <x v="1133"/>
    <d v="2013-06-21T00:00:00"/>
    <s v="Second Class"/>
    <x v="34"/>
    <s v="Stewart Carmichael"/>
    <x v="1"/>
    <s v="United States"/>
    <s v="Philadelphia"/>
    <x v="9"/>
    <n v="19134"/>
    <x v="3"/>
    <x v="1532"/>
    <x v="1"/>
    <x v="10"/>
    <x v="1511"/>
    <n v="6.8480000000000008"/>
    <n v="2"/>
    <n v="0.2"/>
    <n v="2.1399999999999992"/>
  </r>
  <r>
    <n v="9549"/>
    <x v="4785"/>
    <x v="0"/>
    <x v="1133"/>
    <d v="2013-06-21T00:00:00"/>
    <s v="Second Class"/>
    <x v="34"/>
    <s v="Stewart Carmichael"/>
    <x v="1"/>
    <s v="United States"/>
    <s v="Philadelphia"/>
    <x v="9"/>
    <n v="19134"/>
    <x v="3"/>
    <x v="8"/>
    <x v="1"/>
    <x v="8"/>
    <x v="8"/>
    <n v="4.6260000000000003"/>
    <n v="2"/>
    <n v="0.7"/>
    <n v="-3.8549999999999986"/>
  </r>
  <r>
    <n v="9550"/>
    <x v="4785"/>
    <x v="0"/>
    <x v="1133"/>
    <d v="2013-06-21T00:00:00"/>
    <s v="Second Class"/>
    <x v="34"/>
    <s v="Stewart Carmichael"/>
    <x v="1"/>
    <s v="United States"/>
    <s v="Philadelphia"/>
    <x v="9"/>
    <n v="19134"/>
    <x v="3"/>
    <x v="1141"/>
    <x v="1"/>
    <x v="9"/>
    <x v="1120"/>
    <n v="453.6"/>
    <n v="3"/>
    <n v="0.2"/>
    <n v="90.71999999999997"/>
  </r>
  <r>
    <n v="9551"/>
    <x v="4786"/>
    <x v="1"/>
    <x v="910"/>
    <d v="2012-05-06T00:00:00"/>
    <s v="First Class"/>
    <x v="376"/>
    <s v="Nicole Fjeld"/>
    <x v="2"/>
    <s v="United States"/>
    <s v="San Jose"/>
    <x v="1"/>
    <n v="95123"/>
    <x v="1"/>
    <x v="68"/>
    <x v="1"/>
    <x v="8"/>
    <x v="68"/>
    <n v="13.847999999999999"/>
    <n v="3"/>
    <n v="0.2"/>
    <n v="5.1929999999999996"/>
  </r>
  <r>
    <n v="9552"/>
    <x v="4787"/>
    <x v="1"/>
    <x v="113"/>
    <d v="2012-11-14T00:00:00"/>
    <s v="Standard Class"/>
    <x v="710"/>
    <s v="Sam Craven"/>
    <x v="0"/>
    <s v="United States"/>
    <s v="Philadelphia"/>
    <x v="9"/>
    <n v="19140"/>
    <x v="3"/>
    <x v="772"/>
    <x v="1"/>
    <x v="4"/>
    <x v="764"/>
    <n v="577.58400000000006"/>
    <n v="6"/>
    <n v="0.2"/>
    <n v="43.318799999999953"/>
  </r>
  <r>
    <n v="9553"/>
    <x v="4788"/>
    <x v="1"/>
    <x v="1051"/>
    <d v="2012-06-03T00:00:00"/>
    <s v="Standard Class"/>
    <x v="786"/>
    <s v="Brendan Dodson"/>
    <x v="2"/>
    <s v="United States"/>
    <s v="Springfield"/>
    <x v="17"/>
    <n v="22153"/>
    <x v="0"/>
    <x v="1302"/>
    <x v="2"/>
    <x v="11"/>
    <x v="1278"/>
    <n v="151.96"/>
    <n v="4"/>
    <n v="0"/>
    <n v="36.470399999999998"/>
  </r>
  <r>
    <n v="9554"/>
    <x v="4789"/>
    <x v="0"/>
    <x v="897"/>
    <d v="2013-09-28T00:00:00"/>
    <s v="Standard Class"/>
    <x v="416"/>
    <s v="Suzanne McNair"/>
    <x v="1"/>
    <s v="United States"/>
    <s v="Broomfield"/>
    <x v="22"/>
    <n v="80020"/>
    <x v="1"/>
    <x v="390"/>
    <x v="0"/>
    <x v="5"/>
    <x v="386"/>
    <n v="68.432000000000016"/>
    <n v="7"/>
    <n v="0.2"/>
    <n v="8.5539999999999878"/>
  </r>
  <r>
    <n v="9555"/>
    <x v="4790"/>
    <x v="1"/>
    <x v="109"/>
    <d v="2012-12-02T00:00:00"/>
    <s v="Standard Class"/>
    <x v="686"/>
    <s v="Eugene Barchas"/>
    <x v="0"/>
    <s v="United States"/>
    <s v="Columbus"/>
    <x v="24"/>
    <n v="43229"/>
    <x v="3"/>
    <x v="90"/>
    <x v="0"/>
    <x v="5"/>
    <x v="90"/>
    <n v="71.12"/>
    <n v="5"/>
    <n v="0.2"/>
    <n v="9.7789999999999964"/>
  </r>
  <r>
    <n v="9556"/>
    <x v="4790"/>
    <x v="1"/>
    <x v="109"/>
    <d v="2012-12-02T00:00:00"/>
    <s v="Standard Class"/>
    <x v="686"/>
    <s v="Eugene Barchas"/>
    <x v="0"/>
    <s v="United States"/>
    <s v="Columbus"/>
    <x v="24"/>
    <n v="43229"/>
    <x v="3"/>
    <x v="1014"/>
    <x v="1"/>
    <x v="13"/>
    <x v="33"/>
    <n v="3.008"/>
    <n v="2"/>
    <n v="0.2"/>
    <n v="0.56399999999999983"/>
  </r>
  <r>
    <n v="9557"/>
    <x v="4791"/>
    <x v="1"/>
    <x v="155"/>
    <d v="2012-12-05T00:00:00"/>
    <s v="Second Class"/>
    <x v="6"/>
    <s v="Harold Pawlan"/>
    <x v="2"/>
    <s v="United States"/>
    <s v="Concord"/>
    <x v="38"/>
    <n v="3301"/>
    <x v="3"/>
    <x v="779"/>
    <x v="1"/>
    <x v="10"/>
    <x v="770"/>
    <n v="184.66"/>
    <n v="7"/>
    <n v="0"/>
    <n v="84.943599999999989"/>
  </r>
  <r>
    <n v="9558"/>
    <x v="4792"/>
    <x v="2"/>
    <x v="1136"/>
    <d v="2011-10-19T00:00:00"/>
    <s v="Second Class"/>
    <x v="432"/>
    <s v="Evan Bailliet"/>
    <x v="0"/>
    <s v="United States"/>
    <s v="Houston"/>
    <x v="5"/>
    <n v="77095"/>
    <x v="2"/>
    <x v="1494"/>
    <x v="0"/>
    <x v="5"/>
    <x v="1473"/>
    <n v="5.3120000000000003"/>
    <n v="2"/>
    <n v="0.6"/>
    <n v="-1.5935999999999995"/>
  </r>
  <r>
    <n v="9559"/>
    <x v="4793"/>
    <x v="0"/>
    <x v="973"/>
    <d v="2013-05-06T00:00:00"/>
    <s v="First Class"/>
    <x v="792"/>
    <s v="Susan MacKendrick"/>
    <x v="0"/>
    <s v="United States"/>
    <s v="Newark"/>
    <x v="24"/>
    <n v="43055"/>
    <x v="3"/>
    <x v="217"/>
    <x v="2"/>
    <x v="11"/>
    <x v="458"/>
    <n v="132.52000000000004"/>
    <n v="5"/>
    <n v="0.2"/>
    <n v="34.786500000000004"/>
  </r>
  <r>
    <n v="9560"/>
    <x v="4793"/>
    <x v="0"/>
    <x v="973"/>
    <d v="2013-05-06T00:00:00"/>
    <s v="First Class"/>
    <x v="792"/>
    <s v="Susan MacKendrick"/>
    <x v="0"/>
    <s v="United States"/>
    <s v="Newark"/>
    <x v="24"/>
    <n v="43055"/>
    <x v="3"/>
    <x v="1166"/>
    <x v="1"/>
    <x v="4"/>
    <x v="1144"/>
    <n v="195.64"/>
    <n v="5"/>
    <n v="0.2"/>
    <n v="-44.018999999999991"/>
  </r>
  <r>
    <n v="9561"/>
    <x v="4793"/>
    <x v="0"/>
    <x v="973"/>
    <d v="2013-05-06T00:00:00"/>
    <s v="First Class"/>
    <x v="792"/>
    <s v="Susan MacKendrick"/>
    <x v="0"/>
    <s v="United States"/>
    <s v="Newark"/>
    <x v="24"/>
    <n v="43055"/>
    <x v="3"/>
    <x v="1416"/>
    <x v="0"/>
    <x v="5"/>
    <x v="1394"/>
    <n v="51.967999999999996"/>
    <n v="2"/>
    <n v="0.2"/>
    <n v="10.393599999999998"/>
  </r>
  <r>
    <n v="9562"/>
    <x v="4793"/>
    <x v="0"/>
    <x v="973"/>
    <d v="2013-05-06T00:00:00"/>
    <s v="First Class"/>
    <x v="792"/>
    <s v="Susan MacKendrick"/>
    <x v="0"/>
    <s v="United States"/>
    <s v="Newark"/>
    <x v="24"/>
    <n v="43055"/>
    <x v="3"/>
    <x v="1332"/>
    <x v="2"/>
    <x v="11"/>
    <x v="1308"/>
    <n v="431.97600000000006"/>
    <n v="3"/>
    <n v="0.2"/>
    <n v="-75.59580000000004"/>
  </r>
  <r>
    <n v="9563"/>
    <x v="4793"/>
    <x v="0"/>
    <x v="973"/>
    <d v="2013-05-06T00:00:00"/>
    <s v="First Class"/>
    <x v="792"/>
    <s v="Susan MacKendrick"/>
    <x v="0"/>
    <s v="United States"/>
    <s v="Newark"/>
    <x v="24"/>
    <n v="43055"/>
    <x v="3"/>
    <x v="1858"/>
    <x v="2"/>
    <x v="15"/>
    <x v="1837"/>
    <n v="224.93700000000004"/>
    <n v="3"/>
    <n v="0.7"/>
    <n v="-164.9538"/>
  </r>
  <r>
    <n v="9564"/>
    <x v="4793"/>
    <x v="0"/>
    <x v="973"/>
    <d v="2013-05-06T00:00:00"/>
    <s v="First Class"/>
    <x v="792"/>
    <s v="Susan MacKendrick"/>
    <x v="0"/>
    <s v="United States"/>
    <s v="Newark"/>
    <x v="24"/>
    <n v="43055"/>
    <x v="3"/>
    <x v="1345"/>
    <x v="1"/>
    <x v="2"/>
    <x v="1321"/>
    <n v="6"/>
    <n v="2"/>
    <n v="0.2"/>
    <n v="2.0999999999999996"/>
  </r>
  <r>
    <n v="9565"/>
    <x v="4794"/>
    <x v="1"/>
    <x v="932"/>
    <d v="2012-06-08T00:00:00"/>
    <s v="Standard Class"/>
    <x v="344"/>
    <s v="Catherine Glotzbach"/>
    <x v="2"/>
    <s v="United States"/>
    <s v="Los Angeles"/>
    <x v="1"/>
    <n v="90045"/>
    <x v="1"/>
    <x v="1017"/>
    <x v="1"/>
    <x v="10"/>
    <x v="999"/>
    <n v="11.76"/>
    <n v="2"/>
    <n v="0"/>
    <n v="5.7623999999999995"/>
  </r>
  <r>
    <n v="9566"/>
    <x v="4795"/>
    <x v="2"/>
    <x v="691"/>
    <d v="2011-03-31T00:00:00"/>
    <s v="Same Day"/>
    <x v="228"/>
    <s v="Trudy Glocke"/>
    <x v="0"/>
    <s v="United States"/>
    <s v="Tampa"/>
    <x v="2"/>
    <n v="33614"/>
    <x v="0"/>
    <x v="228"/>
    <x v="0"/>
    <x v="1"/>
    <x v="226"/>
    <n v="1125.4879999999998"/>
    <n v="7"/>
    <n v="0.2"/>
    <n v="98.480200000000082"/>
  </r>
  <r>
    <n v="9567"/>
    <x v="4795"/>
    <x v="2"/>
    <x v="691"/>
    <d v="2011-03-31T00:00:00"/>
    <s v="Same Day"/>
    <x v="228"/>
    <s v="Trudy Glocke"/>
    <x v="0"/>
    <s v="United States"/>
    <s v="Tampa"/>
    <x v="2"/>
    <n v="33614"/>
    <x v="0"/>
    <x v="674"/>
    <x v="1"/>
    <x v="8"/>
    <x v="668"/>
    <n v="12.645000000000001"/>
    <n v="5"/>
    <n v="0.7"/>
    <n v="-10.116"/>
  </r>
  <r>
    <n v="9568"/>
    <x v="4795"/>
    <x v="2"/>
    <x v="691"/>
    <d v="2011-03-31T00:00:00"/>
    <s v="Same Day"/>
    <x v="228"/>
    <s v="Trudy Glocke"/>
    <x v="0"/>
    <s v="United States"/>
    <s v="Tampa"/>
    <x v="2"/>
    <n v="33614"/>
    <x v="0"/>
    <x v="183"/>
    <x v="1"/>
    <x v="6"/>
    <x v="182"/>
    <n v="4.032"/>
    <n v="2"/>
    <n v="0.2"/>
    <n v="1.0584000000000002"/>
  </r>
  <r>
    <n v="9569"/>
    <x v="4796"/>
    <x v="3"/>
    <x v="957"/>
    <d v="2014-07-08T00:00:00"/>
    <s v="First Class"/>
    <x v="460"/>
    <s v="Damala Kotsonis"/>
    <x v="1"/>
    <s v="United States"/>
    <s v="Fremont"/>
    <x v="8"/>
    <n v="68025"/>
    <x v="2"/>
    <x v="125"/>
    <x v="2"/>
    <x v="7"/>
    <x v="126"/>
    <n v="79.959999999999994"/>
    <n v="4"/>
    <n v="0"/>
    <n v="22.388800000000003"/>
  </r>
  <r>
    <n v="9570"/>
    <x v="4797"/>
    <x v="1"/>
    <x v="496"/>
    <d v="2012-09-24T00:00:00"/>
    <s v="Same Day"/>
    <x v="93"/>
    <s v="Maria Bertelson"/>
    <x v="0"/>
    <s v="United States"/>
    <s v="Columbus"/>
    <x v="24"/>
    <n v="43229"/>
    <x v="3"/>
    <x v="1390"/>
    <x v="1"/>
    <x v="8"/>
    <x v="1367"/>
    <n v="6.732000000000002"/>
    <n v="6"/>
    <n v="0.7"/>
    <n v="-4.4879999999999978"/>
  </r>
  <r>
    <n v="9571"/>
    <x v="4797"/>
    <x v="1"/>
    <x v="496"/>
    <d v="2012-09-24T00:00:00"/>
    <s v="Same Day"/>
    <x v="93"/>
    <s v="Maria Bertelson"/>
    <x v="0"/>
    <s v="United States"/>
    <s v="Columbus"/>
    <x v="24"/>
    <n v="43229"/>
    <x v="3"/>
    <x v="1222"/>
    <x v="1"/>
    <x v="4"/>
    <x v="1197"/>
    <n v="33.568000000000005"/>
    <n v="2"/>
    <n v="0.2"/>
    <n v="1.6783999999999981"/>
  </r>
  <r>
    <n v="9572"/>
    <x v="4797"/>
    <x v="1"/>
    <x v="496"/>
    <d v="2012-09-24T00:00:00"/>
    <s v="Same Day"/>
    <x v="93"/>
    <s v="Maria Bertelson"/>
    <x v="0"/>
    <s v="United States"/>
    <s v="Columbus"/>
    <x v="24"/>
    <n v="43229"/>
    <x v="3"/>
    <x v="1652"/>
    <x v="1"/>
    <x v="12"/>
    <x v="1632"/>
    <n v="15.840000000000002"/>
    <n v="2"/>
    <n v="0.2"/>
    <n v="5.5439999999999987"/>
  </r>
  <r>
    <n v="9573"/>
    <x v="4797"/>
    <x v="1"/>
    <x v="496"/>
    <d v="2012-09-24T00:00:00"/>
    <s v="Same Day"/>
    <x v="93"/>
    <s v="Maria Bertelson"/>
    <x v="0"/>
    <s v="United States"/>
    <s v="Columbus"/>
    <x v="24"/>
    <n v="43229"/>
    <x v="3"/>
    <x v="580"/>
    <x v="1"/>
    <x v="2"/>
    <x v="575"/>
    <n v="24.424000000000003"/>
    <n v="1"/>
    <n v="0.2"/>
    <n v="7.9378000000000002"/>
  </r>
  <r>
    <n v="9574"/>
    <x v="4797"/>
    <x v="1"/>
    <x v="496"/>
    <d v="2012-09-24T00:00:00"/>
    <s v="Same Day"/>
    <x v="93"/>
    <s v="Maria Bertelson"/>
    <x v="0"/>
    <s v="United States"/>
    <s v="Columbus"/>
    <x v="24"/>
    <n v="43229"/>
    <x v="3"/>
    <x v="1046"/>
    <x v="1"/>
    <x v="6"/>
    <x v="1026"/>
    <n v="17.12"/>
    <n v="5"/>
    <n v="0.2"/>
    <n v="1.9259999999999975"/>
  </r>
  <r>
    <n v="9575"/>
    <x v="4798"/>
    <x v="1"/>
    <x v="863"/>
    <d v="2012-08-13T00:00:00"/>
    <s v="Same Day"/>
    <x v="11"/>
    <s v="Sandra Flanagan"/>
    <x v="0"/>
    <s v="United States"/>
    <s v="Pomona"/>
    <x v="1"/>
    <n v="91767"/>
    <x v="1"/>
    <x v="1172"/>
    <x v="0"/>
    <x v="5"/>
    <x v="1149"/>
    <n v="31.56"/>
    <n v="3"/>
    <n v="0"/>
    <n v="10.4148"/>
  </r>
  <r>
    <n v="9576"/>
    <x v="4799"/>
    <x v="1"/>
    <x v="989"/>
    <d v="2012-05-28T00:00:00"/>
    <s v="Second Class"/>
    <x v="519"/>
    <s v="Pamela Stobb"/>
    <x v="0"/>
    <s v="United States"/>
    <s v="San Antonio"/>
    <x v="5"/>
    <n v="78207"/>
    <x v="2"/>
    <x v="83"/>
    <x v="0"/>
    <x v="1"/>
    <x v="83"/>
    <n v="105.68599999999999"/>
    <n v="1"/>
    <n v="0.3"/>
    <n v="-28.686199999999999"/>
  </r>
  <r>
    <n v="9577"/>
    <x v="4799"/>
    <x v="1"/>
    <x v="989"/>
    <d v="2012-05-28T00:00:00"/>
    <s v="Second Class"/>
    <x v="519"/>
    <s v="Pamela Stobb"/>
    <x v="0"/>
    <s v="United States"/>
    <s v="San Antonio"/>
    <x v="5"/>
    <n v="78207"/>
    <x v="2"/>
    <x v="1093"/>
    <x v="2"/>
    <x v="15"/>
    <x v="1074"/>
    <n v="399.53999999999996"/>
    <n v="2"/>
    <n v="0.4"/>
    <n v="-79.908000000000015"/>
  </r>
  <r>
    <n v="9578"/>
    <x v="4799"/>
    <x v="1"/>
    <x v="989"/>
    <d v="2012-05-28T00:00:00"/>
    <s v="Second Class"/>
    <x v="519"/>
    <s v="Pamela Stobb"/>
    <x v="0"/>
    <s v="United States"/>
    <s v="San Antonio"/>
    <x v="5"/>
    <n v="78207"/>
    <x v="2"/>
    <x v="1144"/>
    <x v="0"/>
    <x v="1"/>
    <x v="1123"/>
    <n v="104.93"/>
    <n v="5"/>
    <n v="0.3"/>
    <n v="-4.4969999999999999"/>
  </r>
  <r>
    <n v="9579"/>
    <x v="4800"/>
    <x v="3"/>
    <x v="32"/>
    <d v="2014-09-17T00:00:00"/>
    <s v="First Class"/>
    <x v="42"/>
    <s v="Roger Barcio"/>
    <x v="2"/>
    <s v="United States"/>
    <s v="New York City"/>
    <x v="15"/>
    <n v="10035"/>
    <x v="3"/>
    <x v="907"/>
    <x v="2"/>
    <x v="7"/>
    <x v="890"/>
    <n v="1079.8499999999999"/>
    <n v="3"/>
    <n v="0"/>
    <n v="323.95499999999993"/>
  </r>
  <r>
    <n v="9580"/>
    <x v="4800"/>
    <x v="3"/>
    <x v="32"/>
    <d v="2014-09-17T00:00:00"/>
    <s v="First Class"/>
    <x v="42"/>
    <s v="Roger Barcio"/>
    <x v="2"/>
    <s v="United States"/>
    <s v="New York City"/>
    <x v="15"/>
    <n v="10035"/>
    <x v="3"/>
    <x v="1043"/>
    <x v="1"/>
    <x v="4"/>
    <x v="1023"/>
    <n v="70.98"/>
    <n v="1"/>
    <n v="0"/>
    <n v="3.5489999999999924"/>
  </r>
  <r>
    <n v="9581"/>
    <x v="4800"/>
    <x v="3"/>
    <x v="32"/>
    <d v="2014-09-17T00:00:00"/>
    <s v="First Class"/>
    <x v="42"/>
    <s v="Roger Barcio"/>
    <x v="2"/>
    <s v="United States"/>
    <s v="New York City"/>
    <x v="15"/>
    <n v="10035"/>
    <x v="3"/>
    <x v="758"/>
    <x v="1"/>
    <x v="6"/>
    <x v="749"/>
    <n v="29.950000000000003"/>
    <n v="5"/>
    <n v="0"/>
    <n v="8.6854999999999993"/>
  </r>
  <r>
    <n v="9582"/>
    <x v="4800"/>
    <x v="3"/>
    <x v="32"/>
    <d v="2014-09-17T00:00:00"/>
    <s v="First Class"/>
    <x v="42"/>
    <s v="Roger Barcio"/>
    <x v="2"/>
    <s v="United States"/>
    <s v="New York City"/>
    <x v="15"/>
    <n v="10035"/>
    <x v="3"/>
    <x v="1585"/>
    <x v="0"/>
    <x v="1"/>
    <x v="1567"/>
    <n v="589.41"/>
    <n v="5"/>
    <n v="0.1"/>
    <n v="-6.5490000000000492"/>
  </r>
  <r>
    <n v="9583"/>
    <x v="4801"/>
    <x v="0"/>
    <x v="843"/>
    <d v="2013-06-12T00:00:00"/>
    <s v="Standard Class"/>
    <x v="789"/>
    <s v="Roy Skaria"/>
    <x v="2"/>
    <s v="United States"/>
    <s v="Philadelphia"/>
    <x v="9"/>
    <n v="19120"/>
    <x v="3"/>
    <x v="131"/>
    <x v="1"/>
    <x v="13"/>
    <x v="131"/>
    <n v="9.6479999999999997"/>
    <n v="6"/>
    <n v="0.2"/>
    <n v="3.4973999999999998"/>
  </r>
  <r>
    <n v="9584"/>
    <x v="4802"/>
    <x v="3"/>
    <x v="643"/>
    <d v="2014-06-28T00:00:00"/>
    <s v="Second Class"/>
    <x v="766"/>
    <s v="Sarah Brown"/>
    <x v="0"/>
    <s v="United States"/>
    <s v="New York City"/>
    <x v="15"/>
    <n v="10024"/>
    <x v="3"/>
    <x v="1248"/>
    <x v="0"/>
    <x v="0"/>
    <x v="1223"/>
    <n v="400.78400000000005"/>
    <n v="1"/>
    <n v="0.2"/>
    <n v="-5.0098000000000269"/>
  </r>
  <r>
    <n v="9585"/>
    <x v="4803"/>
    <x v="3"/>
    <x v="775"/>
    <d v="2014-08-28T00:00:00"/>
    <s v="First Class"/>
    <x v="707"/>
    <s v="Heather Jas"/>
    <x v="2"/>
    <s v="United States"/>
    <s v="Detroit"/>
    <x v="12"/>
    <n v="48234"/>
    <x v="2"/>
    <x v="1031"/>
    <x v="1"/>
    <x v="4"/>
    <x v="1013"/>
    <n v="53.72"/>
    <n v="4"/>
    <n v="0"/>
    <n v="13.967199999999998"/>
  </r>
  <r>
    <n v="9586"/>
    <x v="4804"/>
    <x v="0"/>
    <x v="370"/>
    <d v="2013-08-29T00:00:00"/>
    <s v="First Class"/>
    <x v="458"/>
    <s v="Stuart Van"/>
    <x v="1"/>
    <s v="United States"/>
    <s v="Miami"/>
    <x v="2"/>
    <n v="33142"/>
    <x v="0"/>
    <x v="1413"/>
    <x v="1"/>
    <x v="10"/>
    <x v="1391"/>
    <n v="31.007999999999999"/>
    <n v="1"/>
    <n v="0.2"/>
    <n v="11.240400000000001"/>
  </r>
  <r>
    <n v="9587"/>
    <x v="4805"/>
    <x v="0"/>
    <x v="741"/>
    <d v="2013-11-19T00:00:00"/>
    <s v="Same Day"/>
    <x v="648"/>
    <s v="Bobby Elias"/>
    <x v="0"/>
    <s v="United States"/>
    <s v="Concord"/>
    <x v="1"/>
    <n v="94521"/>
    <x v="1"/>
    <x v="1329"/>
    <x v="1"/>
    <x v="8"/>
    <x v="1305"/>
    <n v="61.120000000000005"/>
    <n v="5"/>
    <n v="0.2"/>
    <n v="22.155999999999999"/>
  </r>
  <r>
    <n v="9588"/>
    <x v="4806"/>
    <x v="3"/>
    <x v="827"/>
    <d v="2014-04-23T00:00:00"/>
    <s v="Standard Class"/>
    <x v="606"/>
    <s v="Brendan Murry"/>
    <x v="1"/>
    <s v="United States"/>
    <s v="Chicago"/>
    <x v="10"/>
    <n v="60653"/>
    <x v="2"/>
    <x v="886"/>
    <x v="1"/>
    <x v="4"/>
    <x v="870"/>
    <n v="195.136"/>
    <n v="4"/>
    <n v="0.2"/>
    <n v="-43.9056"/>
  </r>
  <r>
    <n v="9589"/>
    <x v="4807"/>
    <x v="3"/>
    <x v="283"/>
    <d v="2014-07-29T00:00:00"/>
    <s v="Standard Class"/>
    <x v="616"/>
    <s v="Annie Zypern"/>
    <x v="0"/>
    <s v="United States"/>
    <s v="Wheeling"/>
    <x v="10"/>
    <n v="60090"/>
    <x v="2"/>
    <x v="108"/>
    <x v="1"/>
    <x v="6"/>
    <x v="108"/>
    <n v="121.536"/>
    <n v="4"/>
    <n v="0.2"/>
    <n v="15.191999999999979"/>
  </r>
  <r>
    <n v="9590"/>
    <x v="4808"/>
    <x v="2"/>
    <x v="218"/>
    <d v="2011-05-15T00:00:00"/>
    <s v="Standard Class"/>
    <x v="787"/>
    <s v="Harold Dahlen"/>
    <x v="2"/>
    <s v="United States"/>
    <s v="Chicago"/>
    <x v="10"/>
    <n v="60610"/>
    <x v="2"/>
    <x v="1749"/>
    <x v="1"/>
    <x v="10"/>
    <x v="1730"/>
    <n v="17.472000000000001"/>
    <n v="3"/>
    <n v="0.2"/>
    <n v="5.6783999999999981"/>
  </r>
  <r>
    <n v="9591"/>
    <x v="4808"/>
    <x v="2"/>
    <x v="218"/>
    <d v="2011-05-15T00:00:00"/>
    <s v="Standard Class"/>
    <x v="787"/>
    <s v="Harold Dahlen"/>
    <x v="2"/>
    <s v="United States"/>
    <s v="Chicago"/>
    <x v="10"/>
    <n v="60610"/>
    <x v="2"/>
    <x v="920"/>
    <x v="1"/>
    <x v="8"/>
    <x v="903"/>
    <n v="104.57999999999998"/>
    <n v="9"/>
    <n v="0.8"/>
    <n v="-172.55700000000007"/>
  </r>
  <r>
    <n v="9592"/>
    <x v="4809"/>
    <x v="0"/>
    <x v="1062"/>
    <d v="2013-08-02T00:00:00"/>
    <s v="Standard Class"/>
    <x v="593"/>
    <s v="Barry Franz"/>
    <x v="2"/>
    <s v="United States"/>
    <s v="Pasadena"/>
    <x v="5"/>
    <n v="77506"/>
    <x v="2"/>
    <x v="893"/>
    <x v="0"/>
    <x v="5"/>
    <x v="877"/>
    <n v="24.700000000000003"/>
    <n v="5"/>
    <n v="0.6"/>
    <n v="-9.8799999999999955"/>
  </r>
  <r>
    <n v="9593"/>
    <x v="4809"/>
    <x v="0"/>
    <x v="1062"/>
    <d v="2013-08-02T00:00:00"/>
    <s v="Standard Class"/>
    <x v="593"/>
    <s v="Barry Franz"/>
    <x v="2"/>
    <s v="United States"/>
    <s v="Pasadena"/>
    <x v="5"/>
    <n v="77506"/>
    <x v="2"/>
    <x v="1814"/>
    <x v="0"/>
    <x v="5"/>
    <x v="1795"/>
    <n v="302.72000000000003"/>
    <n v="5"/>
    <n v="0.6"/>
    <n v="-378.40000000000009"/>
  </r>
  <r>
    <n v="9594"/>
    <x v="4810"/>
    <x v="3"/>
    <x v="32"/>
    <d v="2014-09-20T00:00:00"/>
    <s v="Standard Class"/>
    <x v="521"/>
    <s v="Henia Zydlo"/>
    <x v="0"/>
    <s v="United States"/>
    <s v="New York City"/>
    <x v="15"/>
    <n v="10024"/>
    <x v="3"/>
    <x v="1489"/>
    <x v="1"/>
    <x v="10"/>
    <x v="1467"/>
    <n v="8.56"/>
    <n v="2"/>
    <n v="0"/>
    <n v="3.8519999999999994"/>
  </r>
  <r>
    <n v="9595"/>
    <x v="4810"/>
    <x v="3"/>
    <x v="32"/>
    <d v="2014-09-20T00:00:00"/>
    <s v="Standard Class"/>
    <x v="521"/>
    <s v="Henia Zydlo"/>
    <x v="0"/>
    <s v="United States"/>
    <s v="New York City"/>
    <x v="15"/>
    <n v="10024"/>
    <x v="3"/>
    <x v="371"/>
    <x v="1"/>
    <x v="10"/>
    <x v="367"/>
    <n v="11.56"/>
    <n v="2"/>
    <n v="0"/>
    <n v="5.6644000000000005"/>
  </r>
  <r>
    <n v="9596"/>
    <x v="4811"/>
    <x v="3"/>
    <x v="714"/>
    <d v="2014-01-30T00:00:00"/>
    <s v="Standard Class"/>
    <x v="470"/>
    <s v="Keith Dawkins"/>
    <x v="1"/>
    <s v="United States"/>
    <s v="San Jose"/>
    <x v="1"/>
    <n v="95123"/>
    <x v="1"/>
    <x v="22"/>
    <x v="1"/>
    <x v="9"/>
    <x v="22"/>
    <n v="25.86"/>
    <n v="3"/>
    <n v="0"/>
    <n v="6.7236000000000002"/>
  </r>
  <r>
    <n v="9597"/>
    <x v="4811"/>
    <x v="3"/>
    <x v="714"/>
    <d v="2014-01-30T00:00:00"/>
    <s v="Standard Class"/>
    <x v="470"/>
    <s v="Keith Dawkins"/>
    <x v="1"/>
    <s v="United States"/>
    <s v="San Jose"/>
    <x v="1"/>
    <n v="95123"/>
    <x v="1"/>
    <x v="1591"/>
    <x v="1"/>
    <x v="8"/>
    <x v="1574"/>
    <n v="276.78400000000005"/>
    <n v="2"/>
    <n v="0.2"/>
    <n v="89.954799999999992"/>
  </r>
  <r>
    <n v="9598"/>
    <x v="4811"/>
    <x v="3"/>
    <x v="714"/>
    <d v="2014-01-30T00:00:00"/>
    <s v="Standard Class"/>
    <x v="470"/>
    <s v="Keith Dawkins"/>
    <x v="1"/>
    <s v="United States"/>
    <s v="San Jose"/>
    <x v="1"/>
    <n v="95123"/>
    <x v="1"/>
    <x v="1676"/>
    <x v="2"/>
    <x v="7"/>
    <x v="1655"/>
    <n v="110.352"/>
    <n v="3"/>
    <n v="0.2"/>
    <n v="8.2763999999999953"/>
  </r>
  <r>
    <n v="9599"/>
    <x v="4812"/>
    <x v="1"/>
    <x v="444"/>
    <d v="2012-09-23T00:00:00"/>
    <s v="Standard Class"/>
    <x v="763"/>
    <s v="Frank Carlisle"/>
    <x v="2"/>
    <s v="United States"/>
    <s v="Sacramento"/>
    <x v="1"/>
    <n v="95823"/>
    <x v="1"/>
    <x v="1492"/>
    <x v="0"/>
    <x v="5"/>
    <x v="1470"/>
    <n v="60.84"/>
    <n v="3"/>
    <n v="0"/>
    <n v="19.468799999999998"/>
  </r>
  <r>
    <n v="9600"/>
    <x v="4813"/>
    <x v="1"/>
    <x v="1225"/>
    <d v="2012-04-18T00:00:00"/>
    <s v="Standard Class"/>
    <x v="236"/>
    <s v="Theone Pippenger"/>
    <x v="0"/>
    <s v="United States"/>
    <s v="Springfield"/>
    <x v="21"/>
    <n v="97477"/>
    <x v="1"/>
    <x v="1324"/>
    <x v="1"/>
    <x v="9"/>
    <x v="1302"/>
    <n v="35.207999999999998"/>
    <n v="1"/>
    <n v="0.2"/>
    <n v="2.6405999999999992"/>
  </r>
  <r>
    <n v="9601"/>
    <x v="4814"/>
    <x v="3"/>
    <x v="540"/>
    <d v="2014-05-12T00:00:00"/>
    <s v="Second Class"/>
    <x v="182"/>
    <s v="Ed Braxton"/>
    <x v="1"/>
    <s v="United States"/>
    <s v="Mansfield"/>
    <x v="5"/>
    <n v="76063"/>
    <x v="2"/>
    <x v="1465"/>
    <x v="1"/>
    <x v="10"/>
    <x v="1442"/>
    <n v="41.472000000000008"/>
    <n v="8"/>
    <n v="0.2"/>
    <n v="14.5152"/>
  </r>
  <r>
    <n v="9602"/>
    <x v="4815"/>
    <x v="0"/>
    <x v="913"/>
    <d v="2013-09-10T00:00:00"/>
    <s v="Standard Class"/>
    <x v="187"/>
    <s v="Jeremy Pistek"/>
    <x v="0"/>
    <s v="United States"/>
    <s v="Jonesboro"/>
    <x v="36"/>
    <n v="72401"/>
    <x v="0"/>
    <x v="1052"/>
    <x v="1"/>
    <x v="10"/>
    <x v="1032"/>
    <n v="239.5"/>
    <n v="5"/>
    <n v="0"/>
    <n v="114.95999999999998"/>
  </r>
  <r>
    <n v="9603"/>
    <x v="4816"/>
    <x v="2"/>
    <x v="946"/>
    <d v="2011-05-22T00:00:00"/>
    <s v="First Class"/>
    <x v="143"/>
    <s v="Tamara Dahlen"/>
    <x v="0"/>
    <s v="United States"/>
    <s v="Virginia Beach"/>
    <x v="17"/>
    <n v="23464"/>
    <x v="0"/>
    <x v="1726"/>
    <x v="1"/>
    <x v="14"/>
    <x v="1704"/>
    <n v="34.200000000000003"/>
    <n v="5"/>
    <n v="0"/>
    <n v="9.234"/>
  </r>
  <r>
    <n v="9604"/>
    <x v="4817"/>
    <x v="0"/>
    <x v="26"/>
    <d v="2013-06-24T00:00:00"/>
    <s v="Standard Class"/>
    <x v="664"/>
    <s v="Denise Monton"/>
    <x v="1"/>
    <s v="United States"/>
    <s v="Rochester"/>
    <x v="15"/>
    <n v="14609"/>
    <x v="3"/>
    <x v="1021"/>
    <x v="0"/>
    <x v="3"/>
    <x v="1003"/>
    <n v="376.86599999999999"/>
    <n v="3"/>
    <n v="0.4"/>
    <n v="-213.55740000000006"/>
  </r>
  <r>
    <n v="9605"/>
    <x v="4818"/>
    <x v="1"/>
    <x v="121"/>
    <d v="2012-11-05T00:00:00"/>
    <s v="First Class"/>
    <x v="283"/>
    <s v="Emily Grady"/>
    <x v="0"/>
    <s v="United States"/>
    <s v="Chesapeake"/>
    <x v="17"/>
    <n v="23320"/>
    <x v="0"/>
    <x v="1859"/>
    <x v="1"/>
    <x v="9"/>
    <x v="1838"/>
    <n v="197.72"/>
    <n v="4"/>
    <n v="0"/>
    <n v="55.36160000000001"/>
  </r>
  <r>
    <n v="9606"/>
    <x v="4819"/>
    <x v="3"/>
    <x v="259"/>
    <d v="2014-11-10T00:00:00"/>
    <s v="Standard Class"/>
    <x v="428"/>
    <s v="Henry Goldwyn"/>
    <x v="1"/>
    <s v="United States"/>
    <s v="Lancaster"/>
    <x v="24"/>
    <n v="43130"/>
    <x v="3"/>
    <x v="176"/>
    <x v="2"/>
    <x v="11"/>
    <x v="175"/>
    <n v="70.720000000000013"/>
    <n v="4"/>
    <n v="0.2"/>
    <n v="-6.1879999999999988"/>
  </r>
  <r>
    <n v="9607"/>
    <x v="4819"/>
    <x v="3"/>
    <x v="259"/>
    <d v="2014-11-10T00:00:00"/>
    <s v="Standard Class"/>
    <x v="428"/>
    <s v="Henry Goldwyn"/>
    <x v="1"/>
    <s v="United States"/>
    <s v="Lancaster"/>
    <x v="24"/>
    <n v="43130"/>
    <x v="3"/>
    <x v="871"/>
    <x v="1"/>
    <x v="4"/>
    <x v="856"/>
    <n v="194.35200000000003"/>
    <n v="3"/>
    <n v="0.2"/>
    <n v="-43.729199999999992"/>
  </r>
  <r>
    <n v="9608"/>
    <x v="4820"/>
    <x v="3"/>
    <x v="256"/>
    <d v="2014-12-09T00:00:00"/>
    <s v="Second Class"/>
    <x v="569"/>
    <s v="Bart Folk"/>
    <x v="0"/>
    <s v="United States"/>
    <s v="New York City"/>
    <x v="15"/>
    <n v="10024"/>
    <x v="3"/>
    <x v="1552"/>
    <x v="1"/>
    <x v="10"/>
    <x v="1531"/>
    <n v="21.6"/>
    <n v="6"/>
    <n v="0"/>
    <n v="9.9359999999999999"/>
  </r>
  <r>
    <n v="9609"/>
    <x v="4820"/>
    <x v="3"/>
    <x v="256"/>
    <d v="2014-12-09T00:00:00"/>
    <s v="Second Class"/>
    <x v="569"/>
    <s v="Bart Folk"/>
    <x v="0"/>
    <s v="United States"/>
    <s v="New York City"/>
    <x v="15"/>
    <n v="10024"/>
    <x v="3"/>
    <x v="1238"/>
    <x v="1"/>
    <x v="2"/>
    <x v="1212"/>
    <n v="11.07"/>
    <n v="3"/>
    <n v="0"/>
    <n v="5.2028999999999996"/>
  </r>
  <r>
    <n v="9610"/>
    <x v="4821"/>
    <x v="0"/>
    <x v="458"/>
    <d v="2013-05-20T00:00:00"/>
    <s v="Second Class"/>
    <x v="183"/>
    <s v="Sanjit Chand"/>
    <x v="0"/>
    <s v="United States"/>
    <s v="Los Angeles"/>
    <x v="1"/>
    <n v="90045"/>
    <x v="1"/>
    <x v="1454"/>
    <x v="0"/>
    <x v="5"/>
    <x v="1431"/>
    <n v="282.83999999999997"/>
    <n v="4"/>
    <n v="0"/>
    <n v="19.798799999999972"/>
  </r>
  <r>
    <n v="9611"/>
    <x v="4821"/>
    <x v="0"/>
    <x v="458"/>
    <d v="2013-05-20T00:00:00"/>
    <s v="Second Class"/>
    <x v="183"/>
    <s v="Sanjit Chand"/>
    <x v="0"/>
    <s v="United States"/>
    <s v="Los Angeles"/>
    <x v="1"/>
    <n v="90045"/>
    <x v="1"/>
    <x v="1038"/>
    <x v="1"/>
    <x v="2"/>
    <x v="1019"/>
    <n v="27.72"/>
    <n v="9"/>
    <n v="0"/>
    <n v="13.3056"/>
  </r>
  <r>
    <n v="9612"/>
    <x v="4822"/>
    <x v="3"/>
    <x v="1200"/>
    <d v="2014-10-31T00:00:00"/>
    <s v="Standard Class"/>
    <x v="229"/>
    <s v="Carlos Soltero"/>
    <x v="0"/>
    <s v="United States"/>
    <s v="Jackson"/>
    <x v="35"/>
    <n v="39212"/>
    <x v="0"/>
    <x v="848"/>
    <x v="1"/>
    <x v="13"/>
    <x v="33"/>
    <n v="11.68"/>
    <n v="4"/>
    <n v="0"/>
    <n v="5.2559999999999993"/>
  </r>
  <r>
    <n v="9613"/>
    <x v="4823"/>
    <x v="0"/>
    <x v="31"/>
    <d v="2013-09-23T00:00:00"/>
    <s v="Standard Class"/>
    <x v="217"/>
    <s v="Bill Donatelli"/>
    <x v="0"/>
    <s v="United States"/>
    <s v="Woodland"/>
    <x v="1"/>
    <n v="95695"/>
    <x v="1"/>
    <x v="1501"/>
    <x v="2"/>
    <x v="7"/>
    <x v="1480"/>
    <n v="239.98400000000004"/>
    <n v="2"/>
    <n v="0.2"/>
    <n v="23.998400000000004"/>
  </r>
  <r>
    <n v="9614"/>
    <x v="4824"/>
    <x v="2"/>
    <x v="7"/>
    <d v="2011-11-13T00:00:00"/>
    <s v="First Class"/>
    <x v="89"/>
    <s v="Mary Zewe"/>
    <x v="1"/>
    <s v="United States"/>
    <s v="Seattle"/>
    <x v="4"/>
    <n v="98115"/>
    <x v="1"/>
    <x v="9"/>
    <x v="1"/>
    <x v="9"/>
    <x v="9"/>
    <n v="22.98"/>
    <n v="1"/>
    <n v="0"/>
    <n v="6.8939999999999984"/>
  </r>
  <r>
    <n v="9615"/>
    <x v="4824"/>
    <x v="2"/>
    <x v="7"/>
    <d v="2011-11-13T00:00:00"/>
    <s v="First Class"/>
    <x v="89"/>
    <s v="Mary Zewe"/>
    <x v="1"/>
    <s v="United States"/>
    <s v="Seattle"/>
    <x v="4"/>
    <n v="98115"/>
    <x v="1"/>
    <x v="1207"/>
    <x v="2"/>
    <x v="11"/>
    <x v="1183"/>
    <n v="102.13"/>
    <n v="7"/>
    <n v="0"/>
    <n v="15.319499999999996"/>
  </r>
  <r>
    <n v="9616"/>
    <x v="4824"/>
    <x v="2"/>
    <x v="7"/>
    <d v="2011-11-13T00:00:00"/>
    <s v="First Class"/>
    <x v="89"/>
    <s v="Mary Zewe"/>
    <x v="1"/>
    <s v="United States"/>
    <s v="Seattle"/>
    <x v="4"/>
    <n v="98115"/>
    <x v="1"/>
    <x v="450"/>
    <x v="1"/>
    <x v="8"/>
    <x v="446"/>
    <n v="2033.5840000000001"/>
    <n v="2"/>
    <n v="0.2"/>
    <n v="762.59400000000005"/>
  </r>
  <r>
    <n v="9617"/>
    <x v="4825"/>
    <x v="0"/>
    <x v="250"/>
    <d v="2013-08-30T00:00:00"/>
    <s v="Standard Class"/>
    <x v="463"/>
    <s v="Pauline Webber"/>
    <x v="1"/>
    <s v="United States"/>
    <s v="Los Angeles"/>
    <x v="1"/>
    <n v="90049"/>
    <x v="1"/>
    <x v="826"/>
    <x v="1"/>
    <x v="6"/>
    <x v="814"/>
    <n v="5.76"/>
    <n v="2"/>
    <n v="0"/>
    <n v="1.6703999999999999"/>
  </r>
  <r>
    <n v="9618"/>
    <x v="4826"/>
    <x v="3"/>
    <x v="673"/>
    <d v="2014-11-22T00:00:00"/>
    <s v="Standard Class"/>
    <x v="510"/>
    <s v="Bill Stewart"/>
    <x v="1"/>
    <s v="United States"/>
    <s v="Bowling Green"/>
    <x v="24"/>
    <n v="43402"/>
    <x v="3"/>
    <x v="615"/>
    <x v="2"/>
    <x v="16"/>
    <x v="610"/>
    <n v="899.98199999999997"/>
    <n v="3"/>
    <n v="0.4"/>
    <n v="74.998499999999922"/>
  </r>
  <r>
    <n v="9619"/>
    <x v="4826"/>
    <x v="3"/>
    <x v="673"/>
    <d v="2014-11-22T00:00:00"/>
    <s v="Standard Class"/>
    <x v="510"/>
    <s v="Bill Stewart"/>
    <x v="1"/>
    <s v="United States"/>
    <s v="Bowling Green"/>
    <x v="24"/>
    <n v="43402"/>
    <x v="3"/>
    <x v="915"/>
    <x v="1"/>
    <x v="6"/>
    <x v="898"/>
    <n v="86.352000000000004"/>
    <n v="3"/>
    <n v="0.2"/>
    <n v="5.3969999999999914"/>
  </r>
  <r>
    <n v="9620"/>
    <x v="4826"/>
    <x v="3"/>
    <x v="673"/>
    <d v="2014-11-22T00:00:00"/>
    <s v="Standard Class"/>
    <x v="510"/>
    <s v="Bill Stewart"/>
    <x v="1"/>
    <s v="United States"/>
    <s v="Bowling Green"/>
    <x v="24"/>
    <n v="43402"/>
    <x v="3"/>
    <x v="343"/>
    <x v="2"/>
    <x v="11"/>
    <x v="339"/>
    <n v="139.96000000000004"/>
    <n v="5"/>
    <n v="0.2"/>
    <n v="-1.7495000000000118"/>
  </r>
  <r>
    <n v="9621"/>
    <x v="4827"/>
    <x v="2"/>
    <x v="467"/>
    <d v="2011-09-30T00:00:00"/>
    <s v="Standard Class"/>
    <x v="526"/>
    <s v="Dianna Arnett"/>
    <x v="2"/>
    <s v="United States"/>
    <s v="Lancaster"/>
    <x v="24"/>
    <n v="43130"/>
    <x v="3"/>
    <x v="1809"/>
    <x v="1"/>
    <x v="9"/>
    <x v="1790"/>
    <n v="16.704000000000001"/>
    <n v="6"/>
    <n v="0.2"/>
    <n v="1.2527999999999988"/>
  </r>
  <r>
    <n v="9622"/>
    <x v="4827"/>
    <x v="2"/>
    <x v="467"/>
    <d v="2011-09-30T00:00:00"/>
    <s v="Standard Class"/>
    <x v="526"/>
    <s v="Dianna Arnett"/>
    <x v="2"/>
    <s v="United States"/>
    <s v="Lancaster"/>
    <x v="24"/>
    <n v="43130"/>
    <x v="3"/>
    <x v="1837"/>
    <x v="2"/>
    <x v="11"/>
    <x v="1816"/>
    <n v="3.1520000000000001"/>
    <n v="2"/>
    <n v="0.2"/>
    <n v="0.47279999999999966"/>
  </r>
  <r>
    <n v="9623"/>
    <x v="4827"/>
    <x v="2"/>
    <x v="467"/>
    <d v="2011-09-30T00:00:00"/>
    <s v="Standard Class"/>
    <x v="526"/>
    <s v="Dianna Arnett"/>
    <x v="2"/>
    <s v="United States"/>
    <s v="Lancaster"/>
    <x v="24"/>
    <n v="43130"/>
    <x v="3"/>
    <x v="1536"/>
    <x v="1"/>
    <x v="10"/>
    <x v="1515"/>
    <n v="32.896000000000001"/>
    <n v="4"/>
    <n v="0.2"/>
    <n v="11.102399999999996"/>
  </r>
  <r>
    <n v="9624"/>
    <x v="4828"/>
    <x v="3"/>
    <x v="222"/>
    <d v="2014-07-01T00:00:00"/>
    <s v="First Class"/>
    <x v="250"/>
    <s v="Max Engle"/>
    <x v="0"/>
    <s v="United States"/>
    <s v="Dallas"/>
    <x v="5"/>
    <n v="75220"/>
    <x v="2"/>
    <x v="650"/>
    <x v="1"/>
    <x v="9"/>
    <x v="644"/>
    <n v="21.391999999999992"/>
    <n v="2"/>
    <n v="0.8"/>
    <n v="-54.549600000000012"/>
  </r>
  <r>
    <n v="9625"/>
    <x v="4828"/>
    <x v="3"/>
    <x v="222"/>
    <d v="2014-07-01T00:00:00"/>
    <s v="First Class"/>
    <x v="250"/>
    <s v="Max Engle"/>
    <x v="0"/>
    <s v="United States"/>
    <s v="Dallas"/>
    <x v="5"/>
    <n v="75220"/>
    <x v="2"/>
    <x v="1213"/>
    <x v="0"/>
    <x v="3"/>
    <x v="1189"/>
    <n v="307.31400000000002"/>
    <n v="3"/>
    <n v="0.3"/>
    <n v="-39.511800000000036"/>
  </r>
  <r>
    <n v="9626"/>
    <x v="4828"/>
    <x v="3"/>
    <x v="222"/>
    <d v="2014-07-01T00:00:00"/>
    <s v="First Class"/>
    <x v="250"/>
    <s v="Max Engle"/>
    <x v="0"/>
    <s v="United States"/>
    <s v="Dallas"/>
    <x v="5"/>
    <n v="75220"/>
    <x v="2"/>
    <x v="1333"/>
    <x v="0"/>
    <x v="0"/>
    <x v="1309"/>
    <n v="409.99919999999997"/>
    <n v="3"/>
    <n v="0.32"/>
    <n v="-96.470399999999955"/>
  </r>
  <r>
    <n v="9627"/>
    <x v="4829"/>
    <x v="3"/>
    <x v="397"/>
    <d v="2014-09-26T00:00:00"/>
    <s v="First Class"/>
    <x v="186"/>
    <s v="Maya Herman"/>
    <x v="1"/>
    <s v="United States"/>
    <s v="Lubbock"/>
    <x v="5"/>
    <n v="79424"/>
    <x v="2"/>
    <x v="1828"/>
    <x v="1"/>
    <x v="10"/>
    <x v="1807"/>
    <n v="9.2480000000000011"/>
    <n v="2"/>
    <n v="0.2"/>
    <n v="3.3524000000000003"/>
  </r>
  <r>
    <n v="9628"/>
    <x v="4830"/>
    <x v="2"/>
    <x v="533"/>
    <d v="2011-11-27T00:00:00"/>
    <s v="Standard Class"/>
    <x v="590"/>
    <s v="Bobby Trafton"/>
    <x v="0"/>
    <s v="United States"/>
    <s v="Detroit"/>
    <x v="12"/>
    <n v="48227"/>
    <x v="2"/>
    <x v="766"/>
    <x v="1"/>
    <x v="8"/>
    <x v="758"/>
    <n v="14.669999999999998"/>
    <n v="3"/>
    <n v="0"/>
    <n v="6.7481999999999989"/>
  </r>
  <r>
    <n v="9629"/>
    <x v="4831"/>
    <x v="2"/>
    <x v="286"/>
    <d v="2011-01-19T00:00:00"/>
    <s v="Standard Class"/>
    <x v="462"/>
    <s v="Michael Moore"/>
    <x v="0"/>
    <s v="United States"/>
    <s v="Newark"/>
    <x v="24"/>
    <n v="43055"/>
    <x v="3"/>
    <x v="711"/>
    <x v="1"/>
    <x v="10"/>
    <x v="703"/>
    <n v="37.408000000000001"/>
    <n v="7"/>
    <n v="0.2"/>
    <n v="13.0928"/>
  </r>
  <r>
    <n v="9630"/>
    <x v="4831"/>
    <x v="2"/>
    <x v="286"/>
    <d v="2011-01-19T00:00:00"/>
    <s v="Standard Class"/>
    <x v="462"/>
    <s v="Michael Moore"/>
    <x v="0"/>
    <s v="United States"/>
    <s v="Newark"/>
    <x v="24"/>
    <n v="43055"/>
    <x v="3"/>
    <x v="1547"/>
    <x v="1"/>
    <x v="8"/>
    <x v="1526"/>
    <n v="3.4380000000000006"/>
    <n v="2"/>
    <n v="0.7"/>
    <n v="-2.5212000000000003"/>
  </r>
  <r>
    <n v="9631"/>
    <x v="4832"/>
    <x v="0"/>
    <x v="1207"/>
    <d v="2013-06-07T00:00:00"/>
    <s v="Standard Class"/>
    <x v="392"/>
    <s v="Neoma Murray"/>
    <x v="0"/>
    <s v="United States"/>
    <s v="New York City"/>
    <x v="15"/>
    <n v="10011"/>
    <x v="3"/>
    <x v="98"/>
    <x v="1"/>
    <x v="8"/>
    <x v="98"/>
    <n v="7.1519999999999992"/>
    <n v="3"/>
    <n v="0.2"/>
    <n v="2.3243999999999994"/>
  </r>
  <r>
    <n v="9632"/>
    <x v="4832"/>
    <x v="0"/>
    <x v="1207"/>
    <d v="2013-06-07T00:00:00"/>
    <s v="Standard Class"/>
    <x v="392"/>
    <s v="Neoma Murray"/>
    <x v="0"/>
    <s v="United States"/>
    <s v="New York City"/>
    <x v="15"/>
    <n v="10011"/>
    <x v="3"/>
    <x v="1620"/>
    <x v="2"/>
    <x v="7"/>
    <x v="1602"/>
    <n v="179.7"/>
    <n v="6"/>
    <n v="0"/>
    <n v="88.052999999999997"/>
  </r>
  <r>
    <n v="9633"/>
    <x v="4833"/>
    <x v="3"/>
    <x v="778"/>
    <d v="2014-02-18T00:00:00"/>
    <s v="Standard Class"/>
    <x v="708"/>
    <s v="Mark Hamilton"/>
    <x v="0"/>
    <s v="United States"/>
    <s v="Minneapolis"/>
    <x v="11"/>
    <n v="55407"/>
    <x v="2"/>
    <x v="1201"/>
    <x v="1"/>
    <x v="9"/>
    <x v="1177"/>
    <n v="90.64"/>
    <n v="8"/>
    <n v="0"/>
    <n v="38.975200000000008"/>
  </r>
  <r>
    <n v="9634"/>
    <x v="4834"/>
    <x v="2"/>
    <x v="1005"/>
    <d v="2011-10-17T00:00:00"/>
    <s v="First Class"/>
    <x v="646"/>
    <s v="Toby Carlisle"/>
    <x v="0"/>
    <s v="United States"/>
    <s v="Everett"/>
    <x v="31"/>
    <n v="2149"/>
    <x v="3"/>
    <x v="1013"/>
    <x v="2"/>
    <x v="11"/>
    <x v="996"/>
    <n v="177"/>
    <n v="3"/>
    <n v="0"/>
    <n v="30.089999999999982"/>
  </r>
  <r>
    <n v="9635"/>
    <x v="4834"/>
    <x v="2"/>
    <x v="1005"/>
    <d v="2011-10-17T00:00:00"/>
    <s v="First Class"/>
    <x v="646"/>
    <s v="Toby Carlisle"/>
    <x v="0"/>
    <s v="United States"/>
    <s v="Everett"/>
    <x v="31"/>
    <n v="2149"/>
    <x v="3"/>
    <x v="75"/>
    <x v="1"/>
    <x v="4"/>
    <x v="75"/>
    <n v="79.45"/>
    <n v="7"/>
    <n v="0"/>
    <n v="22.246000000000006"/>
  </r>
  <r>
    <n v="9636"/>
    <x v="4834"/>
    <x v="2"/>
    <x v="1005"/>
    <d v="2011-10-17T00:00:00"/>
    <s v="First Class"/>
    <x v="646"/>
    <s v="Toby Carlisle"/>
    <x v="0"/>
    <s v="United States"/>
    <s v="Everett"/>
    <x v="31"/>
    <n v="2149"/>
    <x v="3"/>
    <x v="1688"/>
    <x v="0"/>
    <x v="1"/>
    <x v="1667"/>
    <n v="1628.82"/>
    <n v="9"/>
    <n v="0"/>
    <n v="260.61120000000017"/>
  </r>
  <r>
    <n v="9637"/>
    <x v="4835"/>
    <x v="2"/>
    <x v="728"/>
    <d v="2011-11-25T00:00:00"/>
    <s v="Standard Class"/>
    <x v="186"/>
    <s v="Maya Herman"/>
    <x v="1"/>
    <s v="United States"/>
    <s v="Seattle"/>
    <x v="4"/>
    <n v="98105"/>
    <x v="1"/>
    <x v="568"/>
    <x v="0"/>
    <x v="5"/>
    <x v="563"/>
    <n v="137.54"/>
    <n v="2"/>
    <n v="0"/>
    <n v="55.016000000000005"/>
  </r>
  <r>
    <n v="9638"/>
    <x v="4835"/>
    <x v="2"/>
    <x v="728"/>
    <d v="2011-11-25T00:00:00"/>
    <s v="Standard Class"/>
    <x v="186"/>
    <s v="Maya Herman"/>
    <x v="1"/>
    <s v="United States"/>
    <s v="Seattle"/>
    <x v="4"/>
    <n v="98105"/>
    <x v="1"/>
    <x v="962"/>
    <x v="0"/>
    <x v="3"/>
    <x v="946"/>
    <n v="730.2"/>
    <n v="4"/>
    <n v="0"/>
    <n v="94.926000000000045"/>
  </r>
  <r>
    <n v="9639"/>
    <x v="4836"/>
    <x v="3"/>
    <x v="105"/>
    <d v="2014-11-16T00:00:00"/>
    <s v="Second Class"/>
    <x v="212"/>
    <s v="Emily Phan"/>
    <x v="0"/>
    <s v="United States"/>
    <s v="Los Angeles"/>
    <x v="1"/>
    <n v="90032"/>
    <x v="1"/>
    <x v="1828"/>
    <x v="1"/>
    <x v="10"/>
    <x v="1807"/>
    <n v="11.56"/>
    <n v="2"/>
    <n v="0"/>
    <n v="5.6644000000000005"/>
  </r>
  <r>
    <n v="9640"/>
    <x v="4837"/>
    <x v="1"/>
    <x v="1226"/>
    <d v="2012-01-31T00:00:00"/>
    <s v="Second Class"/>
    <x v="98"/>
    <s v="Joseph Holt"/>
    <x v="0"/>
    <s v="United States"/>
    <s v="Concord"/>
    <x v="3"/>
    <n v="28027"/>
    <x v="0"/>
    <x v="594"/>
    <x v="0"/>
    <x v="3"/>
    <x v="589"/>
    <n v="4297.6440000000002"/>
    <n v="13"/>
    <n v="0.4"/>
    <n v="-1862.3124000000003"/>
  </r>
  <r>
    <n v="9641"/>
    <x v="4838"/>
    <x v="2"/>
    <x v="1009"/>
    <d v="2011-03-12T00:00:00"/>
    <s v="Standard Class"/>
    <x v="782"/>
    <s v="Craig Molinari"/>
    <x v="1"/>
    <s v="United States"/>
    <s v="Seattle"/>
    <x v="4"/>
    <n v="98103"/>
    <x v="1"/>
    <x v="105"/>
    <x v="1"/>
    <x v="6"/>
    <x v="105"/>
    <n v="20.65"/>
    <n v="5"/>
    <n v="0"/>
    <n v="9.4989999999999988"/>
  </r>
  <r>
    <n v="9642"/>
    <x v="4838"/>
    <x v="2"/>
    <x v="1009"/>
    <d v="2011-03-12T00:00:00"/>
    <s v="Standard Class"/>
    <x v="782"/>
    <s v="Craig Molinari"/>
    <x v="1"/>
    <s v="United States"/>
    <s v="Seattle"/>
    <x v="4"/>
    <n v="98103"/>
    <x v="1"/>
    <x v="356"/>
    <x v="1"/>
    <x v="4"/>
    <x v="352"/>
    <n v="204.89999999999998"/>
    <n v="5"/>
    <n v="0"/>
    <n v="0"/>
  </r>
  <r>
    <n v="9643"/>
    <x v="4838"/>
    <x v="2"/>
    <x v="1009"/>
    <d v="2011-03-12T00:00:00"/>
    <s v="Standard Class"/>
    <x v="782"/>
    <s v="Craig Molinari"/>
    <x v="1"/>
    <s v="United States"/>
    <s v="Seattle"/>
    <x v="4"/>
    <n v="98103"/>
    <x v="1"/>
    <x v="1853"/>
    <x v="0"/>
    <x v="1"/>
    <x v="1832"/>
    <n v="436.70400000000006"/>
    <n v="6"/>
    <n v="0.2"/>
    <n v="21.835199999999986"/>
  </r>
  <r>
    <n v="9644"/>
    <x v="4838"/>
    <x v="2"/>
    <x v="1009"/>
    <d v="2011-03-12T00:00:00"/>
    <s v="Standard Class"/>
    <x v="782"/>
    <s v="Craig Molinari"/>
    <x v="1"/>
    <s v="United States"/>
    <s v="Seattle"/>
    <x v="4"/>
    <n v="98103"/>
    <x v="1"/>
    <x v="1496"/>
    <x v="0"/>
    <x v="1"/>
    <x v="1475"/>
    <n v="481.56800000000004"/>
    <n v="2"/>
    <n v="0.2"/>
    <n v="54.17639999999993"/>
  </r>
  <r>
    <n v="9645"/>
    <x v="4839"/>
    <x v="3"/>
    <x v="110"/>
    <d v="2014-06-14T00:00:00"/>
    <s v="Standard Class"/>
    <x v="383"/>
    <s v="Frank Olsen"/>
    <x v="0"/>
    <s v="United States"/>
    <s v="Glendale"/>
    <x v="16"/>
    <n v="85301"/>
    <x v="1"/>
    <x v="1097"/>
    <x v="2"/>
    <x v="11"/>
    <x v="1078"/>
    <n v="89.544000000000011"/>
    <n v="7"/>
    <n v="0.2"/>
    <n v="12.312299999999993"/>
  </r>
  <r>
    <n v="9646"/>
    <x v="4839"/>
    <x v="3"/>
    <x v="110"/>
    <d v="2014-06-14T00:00:00"/>
    <s v="Standard Class"/>
    <x v="383"/>
    <s v="Frank Olsen"/>
    <x v="0"/>
    <s v="United States"/>
    <s v="Glendale"/>
    <x v="16"/>
    <n v="85301"/>
    <x v="1"/>
    <x v="210"/>
    <x v="1"/>
    <x v="4"/>
    <x v="209"/>
    <n v="35.167999999999999"/>
    <n v="2"/>
    <n v="0.2"/>
    <n v="-8.3524000000000012"/>
  </r>
  <r>
    <n v="9647"/>
    <x v="4839"/>
    <x v="3"/>
    <x v="110"/>
    <d v="2014-06-14T00:00:00"/>
    <s v="Standard Class"/>
    <x v="383"/>
    <s v="Frank Olsen"/>
    <x v="0"/>
    <s v="United States"/>
    <s v="Glendale"/>
    <x v="16"/>
    <n v="85301"/>
    <x v="1"/>
    <x v="261"/>
    <x v="1"/>
    <x v="8"/>
    <x v="258"/>
    <n v="72.588000000000008"/>
    <n v="2"/>
    <n v="0.7"/>
    <n v="-48.391999999999982"/>
  </r>
  <r>
    <n v="9648"/>
    <x v="4840"/>
    <x v="2"/>
    <x v="84"/>
    <d v="2011-11-24T00:00:00"/>
    <s v="Standard Class"/>
    <x v="596"/>
    <s v="Mitch Webber"/>
    <x v="0"/>
    <s v="United States"/>
    <s v="Coon Rapids"/>
    <x v="11"/>
    <n v="55433"/>
    <x v="2"/>
    <x v="1125"/>
    <x v="1"/>
    <x v="4"/>
    <x v="1104"/>
    <n v="221.16"/>
    <n v="4"/>
    <n v="0"/>
    <n v="57.501599999999996"/>
  </r>
  <r>
    <n v="9649"/>
    <x v="4840"/>
    <x v="2"/>
    <x v="84"/>
    <d v="2011-11-24T00:00:00"/>
    <s v="Standard Class"/>
    <x v="596"/>
    <s v="Mitch Webber"/>
    <x v="0"/>
    <s v="United States"/>
    <s v="Coon Rapids"/>
    <x v="11"/>
    <n v="55433"/>
    <x v="2"/>
    <x v="539"/>
    <x v="2"/>
    <x v="7"/>
    <x v="534"/>
    <n v="281.96999999999997"/>
    <n v="3"/>
    <n v="0"/>
    <n v="78.951599999999999"/>
  </r>
  <r>
    <n v="9650"/>
    <x v="4841"/>
    <x v="0"/>
    <x v="491"/>
    <d v="2013-12-01T00:00:00"/>
    <s v="Standard Class"/>
    <x v="333"/>
    <s v="Maribeth Schnelling"/>
    <x v="0"/>
    <s v="United States"/>
    <s v="Los Angeles"/>
    <x v="1"/>
    <n v="90045"/>
    <x v="1"/>
    <x v="1248"/>
    <x v="0"/>
    <x v="0"/>
    <x v="1223"/>
    <n v="3406.6640000000002"/>
    <n v="8"/>
    <n v="0.15"/>
    <n v="160.31359999999984"/>
  </r>
  <r>
    <n v="9651"/>
    <x v="4841"/>
    <x v="0"/>
    <x v="491"/>
    <d v="2013-12-01T00:00:00"/>
    <s v="Standard Class"/>
    <x v="333"/>
    <s v="Maribeth Schnelling"/>
    <x v="0"/>
    <s v="United States"/>
    <s v="Los Angeles"/>
    <x v="1"/>
    <n v="90045"/>
    <x v="1"/>
    <x v="1560"/>
    <x v="1"/>
    <x v="6"/>
    <x v="1541"/>
    <n v="37.17"/>
    <n v="9"/>
    <n v="0"/>
    <n v="10.4076"/>
  </r>
  <r>
    <n v="9652"/>
    <x v="4841"/>
    <x v="0"/>
    <x v="491"/>
    <d v="2013-12-01T00:00:00"/>
    <s v="Standard Class"/>
    <x v="333"/>
    <s v="Maribeth Schnelling"/>
    <x v="0"/>
    <s v="United States"/>
    <s v="Los Angeles"/>
    <x v="1"/>
    <n v="90045"/>
    <x v="1"/>
    <x v="791"/>
    <x v="1"/>
    <x v="9"/>
    <x v="781"/>
    <n v="64.959999999999994"/>
    <n v="2"/>
    <n v="0"/>
    <n v="19.487999999999992"/>
  </r>
  <r>
    <n v="9653"/>
    <x v="4841"/>
    <x v="0"/>
    <x v="491"/>
    <d v="2013-12-01T00:00:00"/>
    <s v="Standard Class"/>
    <x v="333"/>
    <s v="Maribeth Schnelling"/>
    <x v="0"/>
    <s v="United States"/>
    <s v="Los Angeles"/>
    <x v="1"/>
    <n v="90045"/>
    <x v="1"/>
    <x v="1071"/>
    <x v="0"/>
    <x v="5"/>
    <x v="1051"/>
    <n v="595.38"/>
    <n v="6"/>
    <n v="0"/>
    <n v="297.69"/>
  </r>
  <r>
    <n v="9654"/>
    <x v="4842"/>
    <x v="3"/>
    <x v="205"/>
    <d v="2014-01-28T00:00:00"/>
    <s v="Standard Class"/>
    <x v="6"/>
    <s v="Harold Pawlan"/>
    <x v="2"/>
    <s v="United States"/>
    <s v="Tucson"/>
    <x v="16"/>
    <n v="85705"/>
    <x v="1"/>
    <x v="1580"/>
    <x v="2"/>
    <x v="11"/>
    <x v="1562"/>
    <n v="95.984000000000009"/>
    <n v="2"/>
    <n v="0.2"/>
    <n v="11.997999999999998"/>
  </r>
  <r>
    <n v="9655"/>
    <x v="4842"/>
    <x v="3"/>
    <x v="205"/>
    <d v="2014-01-28T00:00:00"/>
    <s v="Standard Class"/>
    <x v="6"/>
    <s v="Harold Pawlan"/>
    <x v="2"/>
    <s v="United States"/>
    <s v="Tucson"/>
    <x v="16"/>
    <n v="85705"/>
    <x v="1"/>
    <x v="1263"/>
    <x v="1"/>
    <x v="8"/>
    <x v="1238"/>
    <n v="4.9380000000000006"/>
    <n v="2"/>
    <n v="0.7"/>
    <n v="-3.6212"/>
  </r>
  <r>
    <n v="9656"/>
    <x v="4843"/>
    <x v="2"/>
    <x v="358"/>
    <d v="2011-09-29T00:00:00"/>
    <s v="Standard Class"/>
    <x v="548"/>
    <s v="Adam Shillingsburg"/>
    <x v="0"/>
    <s v="United States"/>
    <s v="New York City"/>
    <x v="15"/>
    <n v="10035"/>
    <x v="3"/>
    <x v="1416"/>
    <x v="0"/>
    <x v="5"/>
    <x v="1394"/>
    <n v="97.44"/>
    <n v="3"/>
    <n v="0"/>
    <n v="35.078399999999995"/>
  </r>
  <r>
    <n v="9657"/>
    <x v="4843"/>
    <x v="2"/>
    <x v="358"/>
    <d v="2011-09-29T00:00:00"/>
    <s v="Standard Class"/>
    <x v="548"/>
    <s v="Adam Shillingsburg"/>
    <x v="0"/>
    <s v="United States"/>
    <s v="New York City"/>
    <x v="15"/>
    <n v="10035"/>
    <x v="3"/>
    <x v="591"/>
    <x v="1"/>
    <x v="8"/>
    <x v="586"/>
    <n v="3.9840000000000004"/>
    <n v="1"/>
    <n v="0.2"/>
    <n v="1.3944000000000001"/>
  </r>
  <r>
    <n v="9658"/>
    <x v="4843"/>
    <x v="2"/>
    <x v="358"/>
    <d v="2011-09-29T00:00:00"/>
    <s v="Standard Class"/>
    <x v="548"/>
    <s v="Adam Shillingsburg"/>
    <x v="0"/>
    <s v="United States"/>
    <s v="New York City"/>
    <x v="15"/>
    <n v="10035"/>
    <x v="3"/>
    <x v="1731"/>
    <x v="1"/>
    <x v="6"/>
    <x v="1709"/>
    <n v="13.04"/>
    <n v="4"/>
    <n v="0"/>
    <n v="5.7376000000000005"/>
  </r>
  <r>
    <n v="9659"/>
    <x v="4843"/>
    <x v="2"/>
    <x v="358"/>
    <d v="2011-09-29T00:00:00"/>
    <s v="Standard Class"/>
    <x v="548"/>
    <s v="Adam Shillingsburg"/>
    <x v="0"/>
    <s v="United States"/>
    <s v="New York City"/>
    <x v="15"/>
    <n v="10035"/>
    <x v="3"/>
    <x v="1578"/>
    <x v="0"/>
    <x v="1"/>
    <x v="1560"/>
    <n v="579.52800000000002"/>
    <n v="4"/>
    <n v="0.1"/>
    <n v="83.709599999999966"/>
  </r>
  <r>
    <n v="9660"/>
    <x v="4844"/>
    <x v="2"/>
    <x v="959"/>
    <d v="2011-03-30T00:00:00"/>
    <s v="Second Class"/>
    <x v="473"/>
    <s v="Cindy Stewart"/>
    <x v="0"/>
    <s v="United States"/>
    <s v="Pomona"/>
    <x v="1"/>
    <n v="91767"/>
    <x v="1"/>
    <x v="1550"/>
    <x v="1"/>
    <x v="2"/>
    <x v="1529"/>
    <n v="18.75"/>
    <n v="5"/>
    <n v="0"/>
    <n v="9"/>
  </r>
  <r>
    <n v="9661"/>
    <x v="4845"/>
    <x v="0"/>
    <x v="112"/>
    <d v="2013-06-12T00:00:00"/>
    <s v="Standard Class"/>
    <x v="467"/>
    <s v="Maria Etezadi"/>
    <x v="2"/>
    <s v="United States"/>
    <s v="Santa Barbara"/>
    <x v="1"/>
    <n v="93101"/>
    <x v="1"/>
    <x v="1461"/>
    <x v="2"/>
    <x v="7"/>
    <x v="1438"/>
    <n v="3023.9280000000003"/>
    <n v="9"/>
    <n v="0.2"/>
    <n v="226.79460000000006"/>
  </r>
  <r>
    <n v="9662"/>
    <x v="4845"/>
    <x v="0"/>
    <x v="112"/>
    <d v="2013-06-12T00:00:00"/>
    <s v="Standard Class"/>
    <x v="467"/>
    <s v="Maria Etezadi"/>
    <x v="2"/>
    <s v="United States"/>
    <s v="Santa Barbara"/>
    <x v="1"/>
    <n v="93101"/>
    <x v="1"/>
    <x v="1556"/>
    <x v="2"/>
    <x v="11"/>
    <x v="1536"/>
    <n v="26.96"/>
    <n v="2"/>
    <n v="0"/>
    <n v="3.7744"/>
  </r>
  <r>
    <n v="9663"/>
    <x v="4845"/>
    <x v="0"/>
    <x v="112"/>
    <d v="2013-06-12T00:00:00"/>
    <s v="Standard Class"/>
    <x v="467"/>
    <s v="Maria Etezadi"/>
    <x v="2"/>
    <s v="United States"/>
    <s v="Santa Barbara"/>
    <x v="1"/>
    <n v="93101"/>
    <x v="1"/>
    <x v="256"/>
    <x v="2"/>
    <x v="7"/>
    <x v="254"/>
    <n v="477.6"/>
    <n v="3"/>
    <n v="0.2"/>
    <n v="161.19000000000003"/>
  </r>
  <r>
    <n v="9664"/>
    <x v="4846"/>
    <x v="3"/>
    <x v="515"/>
    <d v="2014-09-06T00:00:00"/>
    <s v="Standard Class"/>
    <x v="474"/>
    <s v="Maxwell Schwartz"/>
    <x v="0"/>
    <s v="United States"/>
    <s v="San Francisco"/>
    <x v="1"/>
    <n v="94109"/>
    <x v="1"/>
    <x v="557"/>
    <x v="1"/>
    <x v="4"/>
    <x v="551"/>
    <n v="193.95000000000002"/>
    <n v="3"/>
    <n v="0"/>
    <n v="9.6974999999999838"/>
  </r>
  <r>
    <n v="9665"/>
    <x v="4847"/>
    <x v="1"/>
    <x v="214"/>
    <d v="2012-12-07T00:00:00"/>
    <s v="Same Day"/>
    <x v="120"/>
    <s v="Kristen Hastings"/>
    <x v="1"/>
    <s v="United States"/>
    <s v="Riverside"/>
    <x v="1"/>
    <n v="92503"/>
    <x v="1"/>
    <x v="644"/>
    <x v="1"/>
    <x v="10"/>
    <x v="638"/>
    <n v="12.96"/>
    <n v="2"/>
    <n v="0"/>
    <n v="6.2208000000000006"/>
  </r>
  <r>
    <n v="9666"/>
    <x v="4848"/>
    <x v="3"/>
    <x v="673"/>
    <d v="2014-11-21T00:00:00"/>
    <s v="Standard Class"/>
    <x v="62"/>
    <s v="Lena Creighton"/>
    <x v="0"/>
    <s v="United States"/>
    <s v="Los Angeles"/>
    <x v="1"/>
    <n v="90049"/>
    <x v="1"/>
    <x v="892"/>
    <x v="0"/>
    <x v="5"/>
    <x v="876"/>
    <n v="119.94"/>
    <n v="3"/>
    <n v="0"/>
    <n v="23.987999999999996"/>
  </r>
  <r>
    <n v="9667"/>
    <x v="4848"/>
    <x v="3"/>
    <x v="673"/>
    <d v="2014-11-21T00:00:00"/>
    <s v="Standard Class"/>
    <x v="62"/>
    <s v="Lena Creighton"/>
    <x v="0"/>
    <s v="United States"/>
    <s v="Los Angeles"/>
    <x v="1"/>
    <n v="90049"/>
    <x v="1"/>
    <x v="1379"/>
    <x v="0"/>
    <x v="5"/>
    <x v="1355"/>
    <n v="12.419999999999998"/>
    <n v="3"/>
    <n v="0"/>
    <n v="4.4711999999999996"/>
  </r>
  <r>
    <n v="9668"/>
    <x v="4849"/>
    <x v="0"/>
    <x v="131"/>
    <d v="2013-04-28T00:00:00"/>
    <s v="Standard Class"/>
    <x v="578"/>
    <s v="Art Ferguson"/>
    <x v="0"/>
    <s v="United States"/>
    <s v="San Clemente"/>
    <x v="1"/>
    <n v="92672"/>
    <x v="1"/>
    <x v="507"/>
    <x v="1"/>
    <x v="8"/>
    <x v="502"/>
    <n v="18.088000000000001"/>
    <n v="7"/>
    <n v="0.2"/>
    <n v="6.5569000000000006"/>
  </r>
  <r>
    <n v="9669"/>
    <x v="4849"/>
    <x v="0"/>
    <x v="131"/>
    <d v="2013-04-28T00:00:00"/>
    <s v="Standard Class"/>
    <x v="578"/>
    <s v="Art Ferguson"/>
    <x v="0"/>
    <s v="United States"/>
    <s v="San Clemente"/>
    <x v="1"/>
    <n v="92672"/>
    <x v="1"/>
    <x v="244"/>
    <x v="1"/>
    <x v="12"/>
    <x v="242"/>
    <n v="71.97"/>
    <n v="3"/>
    <n v="0"/>
    <n v="35.984999999999999"/>
  </r>
  <r>
    <n v="9670"/>
    <x v="4850"/>
    <x v="3"/>
    <x v="459"/>
    <d v="2014-04-07T00:00:00"/>
    <s v="Standard Class"/>
    <x v="733"/>
    <s v="Amy Hunt"/>
    <x v="0"/>
    <s v="United States"/>
    <s v="Decatur"/>
    <x v="19"/>
    <n v="35601"/>
    <x v="0"/>
    <x v="639"/>
    <x v="1"/>
    <x v="2"/>
    <x v="633"/>
    <n v="14.940000000000001"/>
    <n v="3"/>
    <n v="0"/>
    <n v="6.8723999999999998"/>
  </r>
  <r>
    <n v="9671"/>
    <x v="4851"/>
    <x v="1"/>
    <x v="863"/>
    <d v="2012-08-15T00:00:00"/>
    <s v="First Class"/>
    <x v="136"/>
    <s v="Grace Kelly"/>
    <x v="1"/>
    <s v="United States"/>
    <s v="Greensboro"/>
    <x v="3"/>
    <n v="27405"/>
    <x v="0"/>
    <x v="1175"/>
    <x v="1"/>
    <x v="6"/>
    <x v="1152"/>
    <n v="64.680000000000007"/>
    <n v="7"/>
    <n v="0.2"/>
    <n v="8.0849999999999973"/>
  </r>
  <r>
    <n v="9672"/>
    <x v="4852"/>
    <x v="3"/>
    <x v="38"/>
    <d v="2014-11-20T00:00:00"/>
    <s v="Standard Class"/>
    <x v="107"/>
    <s v="Ken Lonsdale"/>
    <x v="0"/>
    <s v="United States"/>
    <s v="Dublin"/>
    <x v="1"/>
    <n v="94568"/>
    <x v="1"/>
    <x v="895"/>
    <x v="2"/>
    <x v="7"/>
    <x v="879"/>
    <n v="22"/>
    <n v="5"/>
    <n v="0.2"/>
    <n v="1.375"/>
  </r>
  <r>
    <n v="9673"/>
    <x v="4853"/>
    <x v="0"/>
    <x v="443"/>
    <d v="2013-12-29T00:00:00"/>
    <s v="Standard Class"/>
    <x v="86"/>
    <s v="Frank Merwin"/>
    <x v="2"/>
    <s v="United States"/>
    <s v="Philadelphia"/>
    <x v="9"/>
    <n v="19143"/>
    <x v="3"/>
    <x v="1231"/>
    <x v="1"/>
    <x v="10"/>
    <x v="1205"/>
    <n v="7.9680000000000009"/>
    <n v="2"/>
    <n v="0.2"/>
    <n v="2.6892000000000005"/>
  </r>
  <r>
    <n v="9674"/>
    <x v="4853"/>
    <x v="0"/>
    <x v="443"/>
    <d v="2013-12-29T00:00:00"/>
    <s v="Standard Class"/>
    <x v="86"/>
    <s v="Frank Merwin"/>
    <x v="2"/>
    <s v="United States"/>
    <s v="Philadelphia"/>
    <x v="9"/>
    <n v="19143"/>
    <x v="3"/>
    <x v="1860"/>
    <x v="2"/>
    <x v="7"/>
    <x v="1839"/>
    <n v="1499.9699999999998"/>
    <n v="5"/>
    <n v="0.4"/>
    <n v="-374.99250000000006"/>
  </r>
  <r>
    <n v="9675"/>
    <x v="4854"/>
    <x v="2"/>
    <x v="192"/>
    <d v="2011-07-24T00:00:00"/>
    <s v="Second Class"/>
    <x v="139"/>
    <s v="John Lucas"/>
    <x v="0"/>
    <s v="United States"/>
    <s v="Houston"/>
    <x v="5"/>
    <n v="77095"/>
    <x v="2"/>
    <x v="1291"/>
    <x v="1"/>
    <x v="4"/>
    <x v="1268"/>
    <n v="26.632000000000001"/>
    <n v="1"/>
    <n v="0.2"/>
    <n v="1.331599999999999"/>
  </r>
  <r>
    <n v="9676"/>
    <x v="4855"/>
    <x v="0"/>
    <x v="715"/>
    <d v="2013-05-11T00:00:00"/>
    <s v="Standard Class"/>
    <x v="421"/>
    <s v="Gene McClure"/>
    <x v="0"/>
    <s v="United States"/>
    <s v="Bakersfield"/>
    <x v="1"/>
    <n v="93309"/>
    <x v="1"/>
    <x v="1163"/>
    <x v="0"/>
    <x v="5"/>
    <x v="1141"/>
    <n v="41.6"/>
    <n v="4"/>
    <n v="0"/>
    <n v="14.143999999999998"/>
  </r>
  <r>
    <n v="9677"/>
    <x v="4856"/>
    <x v="2"/>
    <x v="683"/>
    <d v="2011-12-03T00:00:00"/>
    <s v="Standard Class"/>
    <x v="637"/>
    <s v="Matthew Clasen"/>
    <x v="1"/>
    <s v="United States"/>
    <s v="Richmond"/>
    <x v="14"/>
    <n v="47374"/>
    <x v="2"/>
    <x v="761"/>
    <x v="1"/>
    <x v="12"/>
    <x v="753"/>
    <n v="64.02"/>
    <n v="6"/>
    <n v="0"/>
    <n v="29.449199999999998"/>
  </r>
  <r>
    <n v="9678"/>
    <x v="4857"/>
    <x v="0"/>
    <x v="724"/>
    <d v="2013-04-24T00:00:00"/>
    <s v="Standard Class"/>
    <x v="703"/>
    <s v="Cindy Schnelling"/>
    <x v="1"/>
    <s v="United States"/>
    <s v="New York City"/>
    <x v="15"/>
    <n v="10009"/>
    <x v="3"/>
    <x v="372"/>
    <x v="1"/>
    <x v="6"/>
    <x v="368"/>
    <n v="6.99"/>
    <n v="3"/>
    <n v="0"/>
    <n v="2.027099999999999"/>
  </r>
  <r>
    <n v="9679"/>
    <x v="4857"/>
    <x v="0"/>
    <x v="724"/>
    <d v="2013-04-24T00:00:00"/>
    <s v="Standard Class"/>
    <x v="703"/>
    <s v="Cindy Schnelling"/>
    <x v="1"/>
    <s v="United States"/>
    <s v="New York City"/>
    <x v="15"/>
    <n v="10009"/>
    <x v="3"/>
    <x v="1839"/>
    <x v="1"/>
    <x v="14"/>
    <x v="1818"/>
    <n v="6.84"/>
    <n v="1"/>
    <n v="0"/>
    <n v="1.8468"/>
  </r>
  <r>
    <n v="9680"/>
    <x v="4858"/>
    <x v="1"/>
    <x v="17"/>
    <d v="2012-12-31T00:00:00"/>
    <s v="Standard Class"/>
    <x v="692"/>
    <s v="Aaron Hawkins"/>
    <x v="1"/>
    <s v="United States"/>
    <s v="San Francisco"/>
    <x v="1"/>
    <n v="94122"/>
    <x v="1"/>
    <x v="765"/>
    <x v="1"/>
    <x v="4"/>
    <x v="757"/>
    <n v="323.10000000000002"/>
    <n v="2"/>
    <n v="0"/>
    <n v="61.38900000000001"/>
  </r>
  <r>
    <n v="9681"/>
    <x v="4858"/>
    <x v="1"/>
    <x v="17"/>
    <d v="2012-12-31T00:00:00"/>
    <s v="Standard Class"/>
    <x v="692"/>
    <s v="Aaron Hawkins"/>
    <x v="1"/>
    <s v="United States"/>
    <s v="San Francisco"/>
    <x v="1"/>
    <n v="94122"/>
    <x v="1"/>
    <x v="918"/>
    <x v="2"/>
    <x v="7"/>
    <x v="901"/>
    <n v="668.16"/>
    <n v="9"/>
    <n v="0.2"/>
    <n v="75.167999999999921"/>
  </r>
  <r>
    <n v="9682"/>
    <x v="4859"/>
    <x v="3"/>
    <x v="1096"/>
    <d v="2014-12-19T00:00:00"/>
    <s v="Standard Class"/>
    <x v="212"/>
    <s v="Emily Phan"/>
    <x v="0"/>
    <s v="United States"/>
    <s v="San Francisco"/>
    <x v="1"/>
    <n v="94122"/>
    <x v="1"/>
    <x v="1363"/>
    <x v="1"/>
    <x v="2"/>
    <x v="1340"/>
    <n v="8.64"/>
    <n v="3"/>
    <n v="0"/>
    <n v="4.2336"/>
  </r>
  <r>
    <n v="9683"/>
    <x v="4859"/>
    <x v="3"/>
    <x v="1096"/>
    <d v="2014-12-19T00:00:00"/>
    <s v="Standard Class"/>
    <x v="212"/>
    <s v="Emily Phan"/>
    <x v="0"/>
    <s v="United States"/>
    <s v="San Francisco"/>
    <x v="1"/>
    <n v="94122"/>
    <x v="1"/>
    <x v="860"/>
    <x v="1"/>
    <x v="10"/>
    <x v="846"/>
    <n v="38.880000000000003"/>
    <n v="6"/>
    <n v="0"/>
    <n v="18.662400000000002"/>
  </r>
  <r>
    <n v="9684"/>
    <x v="4859"/>
    <x v="3"/>
    <x v="1096"/>
    <d v="2014-12-19T00:00:00"/>
    <s v="Standard Class"/>
    <x v="212"/>
    <s v="Emily Phan"/>
    <x v="0"/>
    <s v="United States"/>
    <s v="San Francisco"/>
    <x v="1"/>
    <n v="94122"/>
    <x v="1"/>
    <x v="1001"/>
    <x v="0"/>
    <x v="5"/>
    <x v="1244"/>
    <n v="201.04"/>
    <n v="8"/>
    <n v="0"/>
    <n v="54.280799999999999"/>
  </r>
  <r>
    <n v="9685"/>
    <x v="4859"/>
    <x v="3"/>
    <x v="1096"/>
    <d v="2014-12-19T00:00:00"/>
    <s v="Standard Class"/>
    <x v="212"/>
    <s v="Emily Phan"/>
    <x v="0"/>
    <s v="United States"/>
    <s v="San Francisco"/>
    <x v="1"/>
    <n v="94122"/>
    <x v="1"/>
    <x v="1641"/>
    <x v="1"/>
    <x v="10"/>
    <x v="1622"/>
    <n v="12.96"/>
    <n v="2"/>
    <n v="0"/>
    <n v="6.3504000000000005"/>
  </r>
  <r>
    <n v="9686"/>
    <x v="4860"/>
    <x v="3"/>
    <x v="460"/>
    <d v="2014-01-05T00:00:00"/>
    <s v="Second Class"/>
    <x v="783"/>
    <s v="Fred Wasserman"/>
    <x v="1"/>
    <s v="United States"/>
    <s v="Los Angeles"/>
    <x v="1"/>
    <n v="90032"/>
    <x v="1"/>
    <x v="1350"/>
    <x v="2"/>
    <x v="11"/>
    <x v="1327"/>
    <n v="16.59"/>
    <n v="1"/>
    <n v="0"/>
    <n v="5.8064999999999998"/>
  </r>
  <r>
    <n v="9687"/>
    <x v="4861"/>
    <x v="3"/>
    <x v="1109"/>
    <d v="2014-06-04T00:00:00"/>
    <s v="Standard Class"/>
    <x v="567"/>
    <s v="Kelly Andreada"/>
    <x v="0"/>
    <s v="United States"/>
    <s v="San Diego"/>
    <x v="1"/>
    <n v="92037"/>
    <x v="1"/>
    <x v="628"/>
    <x v="1"/>
    <x v="6"/>
    <x v="622"/>
    <n v="35.099999999999994"/>
    <n v="6"/>
    <n v="0"/>
    <n v="10.178999999999997"/>
  </r>
  <r>
    <n v="9688"/>
    <x v="4862"/>
    <x v="3"/>
    <x v="1033"/>
    <d v="2014-10-07T00:00:00"/>
    <s v="Standard Class"/>
    <x v="337"/>
    <s v="Sample Company A"/>
    <x v="2"/>
    <s v="United States"/>
    <s v="Arlington"/>
    <x v="5"/>
    <n v="76017"/>
    <x v="2"/>
    <x v="625"/>
    <x v="1"/>
    <x v="8"/>
    <x v="619"/>
    <n v="11.645999999999997"/>
    <n v="9"/>
    <n v="0.8"/>
    <n v="-17.469000000000005"/>
  </r>
  <r>
    <n v="9689"/>
    <x v="4863"/>
    <x v="3"/>
    <x v="308"/>
    <d v="2014-06-28T00:00:00"/>
    <s v="Standard Class"/>
    <x v="38"/>
    <s v="Paul Gonzalez"/>
    <x v="0"/>
    <s v="United States"/>
    <s v="Richmond"/>
    <x v="17"/>
    <n v="23223"/>
    <x v="0"/>
    <x v="1483"/>
    <x v="1"/>
    <x v="10"/>
    <x v="1461"/>
    <n v="32.400000000000006"/>
    <n v="5"/>
    <n v="0"/>
    <n v="15.552000000000001"/>
  </r>
  <r>
    <n v="9690"/>
    <x v="4863"/>
    <x v="3"/>
    <x v="308"/>
    <d v="2014-06-28T00:00:00"/>
    <s v="Standard Class"/>
    <x v="38"/>
    <s v="Paul Gonzalez"/>
    <x v="0"/>
    <s v="United States"/>
    <s v="Richmond"/>
    <x v="17"/>
    <n v="23223"/>
    <x v="0"/>
    <x v="1419"/>
    <x v="2"/>
    <x v="7"/>
    <x v="1398"/>
    <n v="503.96"/>
    <n v="4"/>
    <n v="0"/>
    <n v="125.99000000000001"/>
  </r>
  <r>
    <n v="9691"/>
    <x v="4864"/>
    <x v="3"/>
    <x v="1095"/>
    <d v="2014-04-06T00:00:00"/>
    <s v="First Class"/>
    <x v="638"/>
    <s v="Tom Ashbrook"/>
    <x v="2"/>
    <s v="United States"/>
    <s v="New York City"/>
    <x v="15"/>
    <n v="10035"/>
    <x v="3"/>
    <x v="824"/>
    <x v="1"/>
    <x v="6"/>
    <x v="812"/>
    <n v="7.04"/>
    <n v="4"/>
    <n v="0"/>
    <n v="2.0415999999999999"/>
  </r>
  <r>
    <n v="9692"/>
    <x v="4865"/>
    <x v="1"/>
    <x v="50"/>
    <d v="2012-11-17T00:00:00"/>
    <s v="Standard Class"/>
    <x v="138"/>
    <s v="Patrick O'Brill"/>
    <x v="0"/>
    <s v="United States"/>
    <s v="Houston"/>
    <x v="5"/>
    <n v="77041"/>
    <x v="2"/>
    <x v="789"/>
    <x v="0"/>
    <x v="0"/>
    <x v="779"/>
    <n v="613.99919999999997"/>
    <n v="3"/>
    <n v="0.32"/>
    <n v="-18.058800000000076"/>
  </r>
  <r>
    <n v="9693"/>
    <x v="4866"/>
    <x v="1"/>
    <x v="834"/>
    <d v="2012-09-02T00:00:00"/>
    <s v="Standard Class"/>
    <x v="416"/>
    <s v="Suzanne McNair"/>
    <x v="1"/>
    <s v="United States"/>
    <s v="Fairfield"/>
    <x v="29"/>
    <n v="6824"/>
    <x v="3"/>
    <x v="1354"/>
    <x v="1"/>
    <x v="4"/>
    <x v="1331"/>
    <n v="470.35999999999996"/>
    <n v="11"/>
    <n v="0"/>
    <n v="122.2936"/>
  </r>
  <r>
    <n v="9694"/>
    <x v="4867"/>
    <x v="3"/>
    <x v="241"/>
    <d v="2014-09-29T00:00:00"/>
    <s v="Second Class"/>
    <x v="71"/>
    <s v="Neil Knudson"/>
    <x v="2"/>
    <s v="United States"/>
    <s v="San Francisco"/>
    <x v="1"/>
    <n v="94110"/>
    <x v="1"/>
    <x v="1262"/>
    <x v="1"/>
    <x v="10"/>
    <x v="1237"/>
    <n v="31.08"/>
    <n v="6"/>
    <n v="0"/>
    <n v="15.229199999999999"/>
  </r>
  <r>
    <n v="9695"/>
    <x v="4867"/>
    <x v="3"/>
    <x v="241"/>
    <d v="2014-09-29T00:00:00"/>
    <s v="Second Class"/>
    <x v="71"/>
    <s v="Neil Knudson"/>
    <x v="2"/>
    <s v="United States"/>
    <s v="San Francisco"/>
    <x v="1"/>
    <n v="94110"/>
    <x v="1"/>
    <x v="503"/>
    <x v="1"/>
    <x v="14"/>
    <x v="498"/>
    <n v="7.3"/>
    <n v="2"/>
    <n v="0"/>
    <n v="2.1899999999999995"/>
  </r>
  <r>
    <n v="9696"/>
    <x v="4868"/>
    <x v="0"/>
    <x v="25"/>
    <d v="2013-12-15T00:00:00"/>
    <s v="First Class"/>
    <x v="281"/>
    <s v="Steve Chapman"/>
    <x v="1"/>
    <s v="United States"/>
    <s v="Springfield"/>
    <x v="24"/>
    <n v="45503"/>
    <x v="3"/>
    <x v="9"/>
    <x v="1"/>
    <x v="9"/>
    <x v="9"/>
    <n v="73.536000000000001"/>
    <n v="4"/>
    <n v="0.2"/>
    <n v="9.1919999999999931"/>
  </r>
  <r>
    <n v="9697"/>
    <x v="4869"/>
    <x v="2"/>
    <x v="1227"/>
    <d v="2011-06-15T00:00:00"/>
    <s v="Second Class"/>
    <x v="96"/>
    <s v="Heather Kirkland"/>
    <x v="1"/>
    <s v="United States"/>
    <s v="Detroit"/>
    <x v="12"/>
    <n v="48234"/>
    <x v="2"/>
    <x v="508"/>
    <x v="1"/>
    <x v="2"/>
    <x v="503"/>
    <n v="491.55"/>
    <n v="5"/>
    <n v="0"/>
    <n v="240.8595"/>
  </r>
  <r>
    <n v="9698"/>
    <x v="4870"/>
    <x v="0"/>
    <x v="21"/>
    <d v="2013-03-12T00:00:00"/>
    <s v="Same Day"/>
    <x v="389"/>
    <s v="Brad Thomas"/>
    <x v="2"/>
    <s v="United States"/>
    <s v="Philadelphia"/>
    <x v="9"/>
    <n v="19140"/>
    <x v="3"/>
    <x v="1183"/>
    <x v="0"/>
    <x v="5"/>
    <x v="1160"/>
    <n v="30.336000000000002"/>
    <n v="4"/>
    <n v="0.2"/>
    <n v="9.48"/>
  </r>
  <r>
    <n v="9699"/>
    <x v="4871"/>
    <x v="3"/>
    <x v="934"/>
    <d v="2014-12-20T00:00:00"/>
    <s v="Standard Class"/>
    <x v="730"/>
    <s v="Khloe Miller"/>
    <x v="0"/>
    <s v="United States"/>
    <s v="Inglewood"/>
    <x v="1"/>
    <n v="90301"/>
    <x v="1"/>
    <x v="229"/>
    <x v="1"/>
    <x v="10"/>
    <x v="227"/>
    <n v="22.830000000000002"/>
    <n v="3"/>
    <n v="0"/>
    <n v="10.7301"/>
  </r>
  <r>
    <n v="9700"/>
    <x v="4871"/>
    <x v="3"/>
    <x v="934"/>
    <d v="2014-12-20T00:00:00"/>
    <s v="Standard Class"/>
    <x v="730"/>
    <s v="Khloe Miller"/>
    <x v="0"/>
    <s v="United States"/>
    <s v="Inglewood"/>
    <x v="1"/>
    <n v="90301"/>
    <x v="1"/>
    <x v="1825"/>
    <x v="1"/>
    <x v="9"/>
    <x v="1804"/>
    <n v="54.32"/>
    <n v="4"/>
    <n v="0"/>
    <n v="16.295999999999999"/>
  </r>
  <r>
    <n v="9701"/>
    <x v="4871"/>
    <x v="3"/>
    <x v="934"/>
    <d v="2014-12-20T00:00:00"/>
    <s v="Standard Class"/>
    <x v="730"/>
    <s v="Khloe Miller"/>
    <x v="0"/>
    <s v="United States"/>
    <s v="Inglewood"/>
    <x v="1"/>
    <n v="90301"/>
    <x v="1"/>
    <x v="1361"/>
    <x v="2"/>
    <x v="7"/>
    <x v="1338"/>
    <n v="196.77600000000001"/>
    <n v="3"/>
    <n v="0.2"/>
    <n v="14.758199999999995"/>
  </r>
  <r>
    <n v="9702"/>
    <x v="4872"/>
    <x v="0"/>
    <x v="859"/>
    <d v="2013-11-05T00:00:00"/>
    <s v="Standard Class"/>
    <x v="727"/>
    <s v="Susan Pistek"/>
    <x v="0"/>
    <s v="United States"/>
    <s v="San Luis Obispo"/>
    <x v="1"/>
    <n v="93405"/>
    <x v="1"/>
    <x v="804"/>
    <x v="1"/>
    <x v="13"/>
    <x v="794"/>
    <n v="3.62"/>
    <n v="2"/>
    <n v="0"/>
    <n v="1.1945999999999999"/>
  </r>
  <r>
    <n v="9703"/>
    <x v="4873"/>
    <x v="3"/>
    <x v="689"/>
    <d v="2014-08-05T00:00:00"/>
    <s v="Standard Class"/>
    <x v="697"/>
    <s v="Laurel Beltran"/>
    <x v="2"/>
    <s v="United States"/>
    <s v="Wilmington"/>
    <x v="13"/>
    <n v="19805"/>
    <x v="3"/>
    <x v="96"/>
    <x v="1"/>
    <x v="10"/>
    <x v="96"/>
    <n v="11.54"/>
    <n v="1"/>
    <n v="0"/>
    <n v="5.5391999999999992"/>
  </r>
  <r>
    <n v="9704"/>
    <x v="4873"/>
    <x v="3"/>
    <x v="689"/>
    <d v="2014-08-05T00:00:00"/>
    <s v="Standard Class"/>
    <x v="697"/>
    <s v="Laurel Beltran"/>
    <x v="2"/>
    <s v="United States"/>
    <s v="Wilmington"/>
    <x v="13"/>
    <n v="19805"/>
    <x v="3"/>
    <x v="13"/>
    <x v="1"/>
    <x v="8"/>
    <x v="13"/>
    <n v="849.95"/>
    <n v="5"/>
    <n v="0"/>
    <n v="390.97699999999998"/>
  </r>
  <r>
    <n v="9705"/>
    <x v="4873"/>
    <x v="3"/>
    <x v="689"/>
    <d v="2014-08-05T00:00:00"/>
    <s v="Standard Class"/>
    <x v="697"/>
    <s v="Laurel Beltran"/>
    <x v="2"/>
    <s v="United States"/>
    <s v="Wilmington"/>
    <x v="13"/>
    <n v="19805"/>
    <x v="3"/>
    <x v="1812"/>
    <x v="1"/>
    <x v="8"/>
    <x v="1793"/>
    <n v="11.01"/>
    <n v="3"/>
    <n v="0"/>
    <n v="5.3948999999999998"/>
  </r>
  <r>
    <n v="9706"/>
    <x v="4874"/>
    <x v="3"/>
    <x v="15"/>
    <d v="2014-10-24T00:00:00"/>
    <s v="Standard Class"/>
    <x v="559"/>
    <s v="Joy Smith"/>
    <x v="0"/>
    <s v="United States"/>
    <s v="San Francisco"/>
    <x v="1"/>
    <n v="94122"/>
    <x v="1"/>
    <x v="729"/>
    <x v="1"/>
    <x v="8"/>
    <x v="721"/>
    <n v="39.624000000000009"/>
    <n v="3"/>
    <n v="0.2"/>
    <n v="13.868400000000001"/>
  </r>
  <r>
    <n v="9707"/>
    <x v="4875"/>
    <x v="0"/>
    <x v="147"/>
    <d v="2013-10-28T00:00:00"/>
    <s v="Standard Class"/>
    <x v="229"/>
    <s v="Carlos Soltero"/>
    <x v="0"/>
    <s v="United States"/>
    <s v="Los Angeles"/>
    <x v="1"/>
    <n v="90045"/>
    <x v="1"/>
    <x v="1719"/>
    <x v="0"/>
    <x v="1"/>
    <x v="1697"/>
    <n v="242.13600000000002"/>
    <n v="3"/>
    <n v="0.2"/>
    <n v="12.106799999999993"/>
  </r>
  <r>
    <n v="9708"/>
    <x v="4875"/>
    <x v="0"/>
    <x v="147"/>
    <d v="2013-10-28T00:00:00"/>
    <s v="Standard Class"/>
    <x v="229"/>
    <s v="Carlos Soltero"/>
    <x v="0"/>
    <s v="United States"/>
    <s v="Los Angeles"/>
    <x v="1"/>
    <n v="90045"/>
    <x v="1"/>
    <x v="105"/>
    <x v="1"/>
    <x v="6"/>
    <x v="105"/>
    <n v="12.39"/>
    <n v="3"/>
    <n v="0"/>
    <n v="5.6993999999999998"/>
  </r>
  <r>
    <n v="9709"/>
    <x v="4875"/>
    <x v="0"/>
    <x v="147"/>
    <d v="2013-10-28T00:00:00"/>
    <s v="Standard Class"/>
    <x v="229"/>
    <s v="Carlos Soltero"/>
    <x v="0"/>
    <s v="United States"/>
    <s v="Los Angeles"/>
    <x v="1"/>
    <n v="90045"/>
    <x v="1"/>
    <x v="1611"/>
    <x v="0"/>
    <x v="5"/>
    <x v="1593"/>
    <n v="19.96"/>
    <n v="2"/>
    <n v="0"/>
    <n v="5.5888000000000009"/>
  </r>
  <r>
    <n v="9710"/>
    <x v="4875"/>
    <x v="0"/>
    <x v="147"/>
    <d v="2013-10-28T00:00:00"/>
    <s v="Standard Class"/>
    <x v="229"/>
    <s v="Carlos Soltero"/>
    <x v="0"/>
    <s v="United States"/>
    <s v="Los Angeles"/>
    <x v="1"/>
    <n v="90045"/>
    <x v="1"/>
    <x v="418"/>
    <x v="1"/>
    <x v="4"/>
    <x v="413"/>
    <n v="340.92"/>
    <n v="3"/>
    <n v="0"/>
    <n v="3.4091999999999842"/>
  </r>
  <r>
    <n v="9711"/>
    <x v="4876"/>
    <x v="2"/>
    <x v="1127"/>
    <d v="2011-11-10T00:00:00"/>
    <s v="Standard Class"/>
    <x v="198"/>
    <s v="Maribeth Dona"/>
    <x v="0"/>
    <s v="United States"/>
    <s v="Philadelphia"/>
    <x v="9"/>
    <n v="19143"/>
    <x v="3"/>
    <x v="1304"/>
    <x v="0"/>
    <x v="5"/>
    <x v="1280"/>
    <n v="273.56799999999998"/>
    <n v="2"/>
    <n v="0.2"/>
    <n v="-34.196000000000026"/>
  </r>
  <r>
    <n v="9712"/>
    <x v="4876"/>
    <x v="2"/>
    <x v="1127"/>
    <d v="2011-11-10T00:00:00"/>
    <s v="Standard Class"/>
    <x v="198"/>
    <s v="Maribeth Dona"/>
    <x v="0"/>
    <s v="United States"/>
    <s v="Philadelphia"/>
    <x v="9"/>
    <n v="19143"/>
    <x v="3"/>
    <x v="715"/>
    <x v="1"/>
    <x v="8"/>
    <x v="707"/>
    <n v="13.194000000000001"/>
    <n v="2"/>
    <n v="0.7"/>
    <n v="-8.7959999999999958"/>
  </r>
  <r>
    <n v="9713"/>
    <x v="4876"/>
    <x v="2"/>
    <x v="1127"/>
    <d v="2011-11-10T00:00:00"/>
    <s v="Standard Class"/>
    <x v="198"/>
    <s v="Maribeth Dona"/>
    <x v="0"/>
    <s v="United States"/>
    <s v="Philadelphia"/>
    <x v="9"/>
    <n v="19143"/>
    <x v="3"/>
    <x v="906"/>
    <x v="1"/>
    <x v="4"/>
    <x v="889"/>
    <n v="1080.096"/>
    <n v="6"/>
    <n v="0.2"/>
    <n v="-94.508399999999995"/>
  </r>
  <r>
    <n v="9714"/>
    <x v="4876"/>
    <x v="2"/>
    <x v="1127"/>
    <d v="2011-11-10T00:00:00"/>
    <s v="Standard Class"/>
    <x v="198"/>
    <s v="Maribeth Dona"/>
    <x v="0"/>
    <s v="United States"/>
    <s v="Philadelphia"/>
    <x v="9"/>
    <n v="19143"/>
    <x v="3"/>
    <x v="553"/>
    <x v="2"/>
    <x v="11"/>
    <x v="547"/>
    <n v="51.56"/>
    <n v="5"/>
    <n v="0.2"/>
    <n v="-6.4450000000000021"/>
  </r>
  <r>
    <n v="9715"/>
    <x v="4876"/>
    <x v="2"/>
    <x v="1127"/>
    <d v="2011-11-10T00:00:00"/>
    <s v="Standard Class"/>
    <x v="198"/>
    <s v="Maribeth Dona"/>
    <x v="0"/>
    <s v="United States"/>
    <s v="Philadelphia"/>
    <x v="9"/>
    <n v="19143"/>
    <x v="3"/>
    <x v="1312"/>
    <x v="2"/>
    <x v="11"/>
    <x v="1289"/>
    <n v="58.415999999999997"/>
    <n v="2"/>
    <n v="0.2"/>
    <n v="16.794600000000003"/>
  </r>
  <r>
    <n v="9716"/>
    <x v="4877"/>
    <x v="0"/>
    <x v="77"/>
    <d v="2013-11-13T00:00:00"/>
    <s v="Standard Class"/>
    <x v="436"/>
    <s v="Lisa DeCherney"/>
    <x v="0"/>
    <s v="United States"/>
    <s v="San Francisco"/>
    <x v="1"/>
    <n v="94122"/>
    <x v="1"/>
    <x v="379"/>
    <x v="1"/>
    <x v="8"/>
    <x v="375"/>
    <n v="57.584000000000003"/>
    <n v="2"/>
    <n v="0.2"/>
    <n v="20.154400000000003"/>
  </r>
  <r>
    <n v="9717"/>
    <x v="4878"/>
    <x v="0"/>
    <x v="399"/>
    <d v="2013-08-15T00:00:00"/>
    <s v="Second Class"/>
    <x v="489"/>
    <s v="Deborah Brumfield"/>
    <x v="2"/>
    <s v="United States"/>
    <s v="Philadelphia"/>
    <x v="9"/>
    <n v="19134"/>
    <x v="3"/>
    <x v="1759"/>
    <x v="1"/>
    <x v="6"/>
    <x v="1739"/>
    <n v="37.312000000000005"/>
    <n v="4"/>
    <n v="0.2"/>
    <n v="2.7984000000000027"/>
  </r>
  <r>
    <n v="9718"/>
    <x v="4879"/>
    <x v="0"/>
    <x v="198"/>
    <d v="2013-06-01T00:00:00"/>
    <s v="Same Day"/>
    <x v="247"/>
    <s v="Annie Thurman"/>
    <x v="0"/>
    <s v="United States"/>
    <s v="Houston"/>
    <x v="5"/>
    <n v="77041"/>
    <x v="2"/>
    <x v="125"/>
    <x v="2"/>
    <x v="7"/>
    <x v="126"/>
    <n v="79.959999999999994"/>
    <n v="5"/>
    <n v="0.2"/>
    <n v="7.9960000000000058"/>
  </r>
  <r>
    <n v="9719"/>
    <x v="4879"/>
    <x v="0"/>
    <x v="198"/>
    <d v="2013-06-01T00:00:00"/>
    <s v="Same Day"/>
    <x v="247"/>
    <s v="Annie Thurman"/>
    <x v="0"/>
    <s v="United States"/>
    <s v="Houston"/>
    <x v="5"/>
    <n v="77041"/>
    <x v="2"/>
    <x v="201"/>
    <x v="2"/>
    <x v="11"/>
    <x v="200"/>
    <n v="223.96"/>
    <n v="5"/>
    <n v="0.2"/>
    <n v="11.198000000000015"/>
  </r>
  <r>
    <n v="9720"/>
    <x v="4880"/>
    <x v="3"/>
    <x v="105"/>
    <d v="2014-11-15T00:00:00"/>
    <s v="Second Class"/>
    <x v="589"/>
    <s v="Dennis Kane"/>
    <x v="0"/>
    <s v="United States"/>
    <s v="Lancaster"/>
    <x v="9"/>
    <n v="17602"/>
    <x v="3"/>
    <x v="942"/>
    <x v="1"/>
    <x v="4"/>
    <x v="926"/>
    <n v="221.024"/>
    <n v="2"/>
    <n v="0.2"/>
    <n v="-55.256"/>
  </r>
  <r>
    <n v="9721"/>
    <x v="4881"/>
    <x v="0"/>
    <x v="897"/>
    <d v="2013-09-27T00:00:00"/>
    <s v="Standard Class"/>
    <x v="294"/>
    <s v="Chris Selesnick"/>
    <x v="1"/>
    <s v="United States"/>
    <s v="Green Bay"/>
    <x v="6"/>
    <n v="54302"/>
    <x v="2"/>
    <x v="1462"/>
    <x v="0"/>
    <x v="5"/>
    <x v="1439"/>
    <n v="18.96"/>
    <n v="2"/>
    <n v="0"/>
    <n v="7.5840000000000014"/>
  </r>
  <r>
    <n v="9722"/>
    <x v="4882"/>
    <x v="0"/>
    <x v="595"/>
    <d v="2013-02-20T00:00:00"/>
    <s v="Standard Class"/>
    <x v="535"/>
    <s v="Jill Fjeld"/>
    <x v="0"/>
    <s v="United States"/>
    <s v="New York City"/>
    <x v="15"/>
    <n v="10024"/>
    <x v="3"/>
    <x v="1708"/>
    <x v="0"/>
    <x v="1"/>
    <x v="1688"/>
    <n v="326.64600000000002"/>
    <n v="3"/>
    <n v="0.1"/>
    <n v="39.923399999999994"/>
  </r>
  <r>
    <n v="9723"/>
    <x v="4882"/>
    <x v="0"/>
    <x v="595"/>
    <d v="2013-02-20T00:00:00"/>
    <s v="Standard Class"/>
    <x v="535"/>
    <s v="Jill Fjeld"/>
    <x v="0"/>
    <s v="United States"/>
    <s v="New York City"/>
    <x v="15"/>
    <n v="10024"/>
    <x v="3"/>
    <x v="246"/>
    <x v="2"/>
    <x v="11"/>
    <x v="244"/>
    <n v="89.97"/>
    <n v="3"/>
    <n v="0"/>
    <n v="39.586800000000011"/>
  </r>
  <r>
    <n v="9724"/>
    <x v="4883"/>
    <x v="2"/>
    <x v="1091"/>
    <d v="2011-12-26T00:00:00"/>
    <s v="Standard Class"/>
    <x v="69"/>
    <s v="Tamara Willingham"/>
    <x v="2"/>
    <s v="United States"/>
    <s v="New York City"/>
    <x v="15"/>
    <n v="10011"/>
    <x v="3"/>
    <x v="697"/>
    <x v="1"/>
    <x v="8"/>
    <x v="690"/>
    <n v="296.71200000000005"/>
    <n v="13"/>
    <n v="0.2"/>
    <n v="100.14029999999998"/>
  </r>
  <r>
    <n v="9725"/>
    <x v="4884"/>
    <x v="1"/>
    <x v="901"/>
    <d v="2012-12-11T00:00:00"/>
    <s v="Standard Class"/>
    <x v="621"/>
    <s v="Tim Brockman"/>
    <x v="0"/>
    <s v="United States"/>
    <s v="Bloomington"/>
    <x v="10"/>
    <n v="61701"/>
    <x v="2"/>
    <x v="661"/>
    <x v="1"/>
    <x v="12"/>
    <x v="655"/>
    <n v="12.224"/>
    <n v="2"/>
    <n v="0.2"/>
    <n v="4.4311999999999996"/>
  </r>
  <r>
    <n v="9726"/>
    <x v="4885"/>
    <x v="3"/>
    <x v="697"/>
    <d v="2014-09-21T00:00:00"/>
    <s v="First Class"/>
    <x v="618"/>
    <s v="Shahid Collister"/>
    <x v="0"/>
    <s v="United States"/>
    <s v="Boise"/>
    <x v="45"/>
    <n v="83704"/>
    <x v="1"/>
    <x v="1016"/>
    <x v="2"/>
    <x v="11"/>
    <x v="998"/>
    <n v="89.97"/>
    <n v="3"/>
    <n v="0"/>
    <n v="37.787400000000005"/>
  </r>
  <r>
    <n v="9727"/>
    <x v="4886"/>
    <x v="3"/>
    <x v="574"/>
    <d v="2014-12-05T00:00:00"/>
    <s v="First Class"/>
    <x v="27"/>
    <s v="Kunst Miller"/>
    <x v="0"/>
    <s v="United States"/>
    <s v="Lowell"/>
    <x v="31"/>
    <n v="1852"/>
    <x v="3"/>
    <x v="1360"/>
    <x v="1"/>
    <x v="9"/>
    <x v="1337"/>
    <n v="286.85999999999996"/>
    <n v="7"/>
    <n v="0"/>
    <n v="80.320799999999991"/>
  </r>
  <r>
    <n v="9728"/>
    <x v="4886"/>
    <x v="3"/>
    <x v="574"/>
    <d v="2014-12-05T00:00:00"/>
    <s v="First Class"/>
    <x v="27"/>
    <s v="Kunst Miller"/>
    <x v="0"/>
    <s v="United States"/>
    <s v="Lowell"/>
    <x v="31"/>
    <n v="1852"/>
    <x v="3"/>
    <x v="34"/>
    <x v="2"/>
    <x v="7"/>
    <x v="34"/>
    <n v="979.95"/>
    <n v="5"/>
    <n v="0"/>
    <n v="284.18549999999993"/>
  </r>
  <r>
    <n v="9729"/>
    <x v="4886"/>
    <x v="3"/>
    <x v="574"/>
    <d v="2014-12-05T00:00:00"/>
    <s v="First Class"/>
    <x v="27"/>
    <s v="Kunst Miller"/>
    <x v="0"/>
    <s v="United States"/>
    <s v="Lowell"/>
    <x v="31"/>
    <n v="1852"/>
    <x v="3"/>
    <x v="482"/>
    <x v="1"/>
    <x v="14"/>
    <x v="33"/>
    <n v="4.3600000000000003"/>
    <n v="2"/>
    <n v="0"/>
    <n v="0.17439999999999944"/>
  </r>
  <r>
    <n v="9730"/>
    <x v="4887"/>
    <x v="2"/>
    <x v="411"/>
    <d v="2011-10-04T00:00:00"/>
    <s v="Standard Class"/>
    <x v="432"/>
    <s v="Evan Bailliet"/>
    <x v="0"/>
    <s v="United States"/>
    <s v="Seattle"/>
    <x v="4"/>
    <n v="98115"/>
    <x v="1"/>
    <x v="1375"/>
    <x v="1"/>
    <x v="8"/>
    <x v="1351"/>
    <n v="10.048000000000002"/>
    <n v="2"/>
    <n v="0.2"/>
    <n v="3.1399999999999988"/>
  </r>
  <r>
    <n v="9731"/>
    <x v="4887"/>
    <x v="2"/>
    <x v="411"/>
    <d v="2011-10-04T00:00:00"/>
    <s v="Standard Class"/>
    <x v="432"/>
    <s v="Evan Bailliet"/>
    <x v="0"/>
    <s v="United States"/>
    <s v="Seattle"/>
    <x v="4"/>
    <n v="98115"/>
    <x v="1"/>
    <x v="765"/>
    <x v="1"/>
    <x v="4"/>
    <x v="757"/>
    <n v="807.75"/>
    <n v="5"/>
    <n v="0"/>
    <n v="153.47250000000003"/>
  </r>
  <r>
    <n v="9732"/>
    <x v="4888"/>
    <x v="3"/>
    <x v="237"/>
    <d v="2014-11-20T00:00:00"/>
    <s v="Standard Class"/>
    <x v="555"/>
    <s v="Joe Elijah"/>
    <x v="0"/>
    <s v="United States"/>
    <s v="Los Angeles"/>
    <x v="1"/>
    <n v="90049"/>
    <x v="1"/>
    <x v="1046"/>
    <x v="1"/>
    <x v="6"/>
    <x v="1026"/>
    <n v="34.24"/>
    <n v="8"/>
    <n v="0"/>
    <n v="9.9295999999999971"/>
  </r>
  <r>
    <n v="9733"/>
    <x v="4889"/>
    <x v="2"/>
    <x v="1071"/>
    <d v="2011-08-25T00:00:00"/>
    <s v="Standard Class"/>
    <x v="714"/>
    <s v="Nick Crebassa"/>
    <x v="1"/>
    <s v="United States"/>
    <s v="Hampton"/>
    <x v="17"/>
    <n v="23666"/>
    <x v="0"/>
    <x v="1464"/>
    <x v="0"/>
    <x v="1"/>
    <x v="1441"/>
    <n v="500.23999999999995"/>
    <n v="13"/>
    <n v="0"/>
    <n v="145.06959999999992"/>
  </r>
  <r>
    <n v="9734"/>
    <x v="4889"/>
    <x v="2"/>
    <x v="1071"/>
    <d v="2011-08-25T00:00:00"/>
    <s v="Standard Class"/>
    <x v="714"/>
    <s v="Nick Crebassa"/>
    <x v="1"/>
    <s v="United States"/>
    <s v="Hampton"/>
    <x v="17"/>
    <n v="23666"/>
    <x v="0"/>
    <x v="1603"/>
    <x v="1"/>
    <x v="10"/>
    <x v="1586"/>
    <n v="20.12"/>
    <n v="2"/>
    <n v="0"/>
    <n v="9.2552000000000003"/>
  </r>
  <r>
    <n v="9735"/>
    <x v="4889"/>
    <x v="2"/>
    <x v="1071"/>
    <d v="2011-08-25T00:00:00"/>
    <s v="Standard Class"/>
    <x v="714"/>
    <s v="Nick Crebassa"/>
    <x v="1"/>
    <s v="United States"/>
    <s v="Hampton"/>
    <x v="17"/>
    <n v="23666"/>
    <x v="0"/>
    <x v="1176"/>
    <x v="1"/>
    <x v="8"/>
    <x v="1153"/>
    <n v="896.99"/>
    <n v="1"/>
    <n v="0"/>
    <n v="421.58529999999996"/>
  </r>
  <r>
    <n v="9736"/>
    <x v="4890"/>
    <x v="2"/>
    <x v="84"/>
    <d v="2011-11-22T00:00:00"/>
    <s v="Second Class"/>
    <x v="57"/>
    <s v="Alan Dominguez"/>
    <x v="2"/>
    <s v="United States"/>
    <s v="Philadelphia"/>
    <x v="9"/>
    <n v="19134"/>
    <x v="3"/>
    <x v="1843"/>
    <x v="1"/>
    <x v="10"/>
    <x v="1822"/>
    <n v="5.88"/>
    <n v="1"/>
    <n v="0.2"/>
    <n v="1.9844999999999995"/>
  </r>
  <r>
    <n v="9737"/>
    <x v="4891"/>
    <x v="1"/>
    <x v="685"/>
    <d v="2012-07-03T00:00:00"/>
    <s v="Standard Class"/>
    <x v="739"/>
    <s v="Neil Französisch"/>
    <x v="2"/>
    <s v="United States"/>
    <s v="Omaha"/>
    <x v="8"/>
    <n v="68104"/>
    <x v="2"/>
    <x v="524"/>
    <x v="2"/>
    <x v="7"/>
    <x v="519"/>
    <n v="269.98"/>
    <n v="2"/>
    <n v="0"/>
    <n v="72.894599999999997"/>
  </r>
  <r>
    <n v="9738"/>
    <x v="4892"/>
    <x v="3"/>
    <x v="633"/>
    <d v="2014-03-22T00:00:00"/>
    <s v="Standard Class"/>
    <x v="629"/>
    <s v="Ken Dana"/>
    <x v="1"/>
    <s v="United States"/>
    <s v="Los Angeles"/>
    <x v="1"/>
    <n v="90032"/>
    <x v="1"/>
    <x v="1449"/>
    <x v="1"/>
    <x v="4"/>
    <x v="1427"/>
    <n v="310.12"/>
    <n v="2"/>
    <n v="0"/>
    <n v="80.631200000000007"/>
  </r>
  <r>
    <n v="9739"/>
    <x v="4892"/>
    <x v="3"/>
    <x v="633"/>
    <d v="2014-03-22T00:00:00"/>
    <s v="Standard Class"/>
    <x v="629"/>
    <s v="Ken Dana"/>
    <x v="1"/>
    <s v="United States"/>
    <s v="Los Angeles"/>
    <x v="1"/>
    <n v="90032"/>
    <x v="1"/>
    <x v="908"/>
    <x v="1"/>
    <x v="8"/>
    <x v="891"/>
    <n v="70.463999999999999"/>
    <n v="6"/>
    <n v="0.2"/>
    <n v="22.900799999999997"/>
  </r>
  <r>
    <n v="9740"/>
    <x v="4892"/>
    <x v="3"/>
    <x v="633"/>
    <d v="2014-03-22T00:00:00"/>
    <s v="Standard Class"/>
    <x v="629"/>
    <s v="Ken Dana"/>
    <x v="1"/>
    <s v="United States"/>
    <s v="Los Angeles"/>
    <x v="1"/>
    <n v="90032"/>
    <x v="1"/>
    <x v="1181"/>
    <x v="1"/>
    <x v="8"/>
    <x v="1158"/>
    <n v="19.68"/>
    <n v="5"/>
    <n v="0.2"/>
    <n v="6.8879999999999981"/>
  </r>
  <r>
    <n v="9741"/>
    <x v="4892"/>
    <x v="3"/>
    <x v="633"/>
    <d v="2014-03-22T00:00:00"/>
    <s v="Standard Class"/>
    <x v="629"/>
    <s v="Ken Dana"/>
    <x v="1"/>
    <s v="United States"/>
    <s v="Los Angeles"/>
    <x v="1"/>
    <n v="90032"/>
    <x v="1"/>
    <x v="589"/>
    <x v="1"/>
    <x v="9"/>
    <x v="584"/>
    <n v="140.67000000000002"/>
    <n v="3"/>
    <n v="0"/>
    <n v="54.861300000000007"/>
  </r>
  <r>
    <n v="9742"/>
    <x v="4893"/>
    <x v="1"/>
    <x v="627"/>
    <d v="2012-11-12T00:00:00"/>
    <s v="Standard Class"/>
    <x v="425"/>
    <s v="Quincy Jones"/>
    <x v="1"/>
    <s v="United States"/>
    <s v="Burlington"/>
    <x v="42"/>
    <s v="05408"/>
    <x v="3"/>
    <x v="26"/>
    <x v="0"/>
    <x v="0"/>
    <x v="26"/>
    <n v="4404.8999999999996"/>
    <n v="5"/>
    <n v="0"/>
    <n v="1013.1270000000001"/>
  </r>
  <r>
    <n v="9743"/>
    <x v="4894"/>
    <x v="3"/>
    <x v="354"/>
    <d v="2014-12-03T00:00:00"/>
    <s v="Standard Class"/>
    <x v="212"/>
    <s v="Emily Phan"/>
    <x v="0"/>
    <s v="United States"/>
    <s v="San Diego"/>
    <x v="1"/>
    <n v="92037"/>
    <x v="1"/>
    <x v="300"/>
    <x v="1"/>
    <x v="2"/>
    <x v="297"/>
    <n v="62.65"/>
    <n v="5"/>
    <n v="0"/>
    <n v="29.445499999999996"/>
  </r>
  <r>
    <n v="9744"/>
    <x v="4895"/>
    <x v="0"/>
    <x v="950"/>
    <d v="2013-06-23T00:00:00"/>
    <s v="Standard Class"/>
    <x v="370"/>
    <s v="Jennifer Jackson"/>
    <x v="0"/>
    <s v="United States"/>
    <s v="Newark"/>
    <x v="13"/>
    <n v="19711"/>
    <x v="3"/>
    <x v="1042"/>
    <x v="1"/>
    <x v="2"/>
    <x v="1022"/>
    <n v="9.4499999999999993"/>
    <n v="3"/>
    <n v="0"/>
    <n v="4.5359999999999996"/>
  </r>
  <r>
    <n v="9745"/>
    <x v="4896"/>
    <x v="3"/>
    <x v="276"/>
    <d v="2014-01-26T00:00:00"/>
    <s v="Standard Class"/>
    <x v="648"/>
    <s v="Bobby Elias"/>
    <x v="0"/>
    <s v="United States"/>
    <s v="Aurora"/>
    <x v="10"/>
    <n v="60505"/>
    <x v="2"/>
    <x v="556"/>
    <x v="1"/>
    <x v="12"/>
    <x v="550"/>
    <n v="268.57600000000002"/>
    <n v="4"/>
    <n v="0.2"/>
    <n v="90.64439999999999"/>
  </r>
  <r>
    <n v="9746"/>
    <x v="4897"/>
    <x v="3"/>
    <x v="221"/>
    <d v="2014-11-25T00:00:00"/>
    <s v="Same Day"/>
    <x v="443"/>
    <s v="Beth Paige"/>
    <x v="0"/>
    <s v="United States"/>
    <s v="Los Angeles"/>
    <x v="1"/>
    <n v="90008"/>
    <x v="1"/>
    <x v="342"/>
    <x v="0"/>
    <x v="3"/>
    <x v="338"/>
    <n v="364.08000000000004"/>
    <n v="2"/>
    <n v="0.2"/>
    <n v="9.1020000000000039"/>
  </r>
  <r>
    <n v="9747"/>
    <x v="4897"/>
    <x v="3"/>
    <x v="221"/>
    <d v="2014-11-25T00:00:00"/>
    <s v="Same Day"/>
    <x v="443"/>
    <s v="Beth Paige"/>
    <x v="0"/>
    <s v="United States"/>
    <s v="Los Angeles"/>
    <x v="1"/>
    <n v="90008"/>
    <x v="1"/>
    <x v="972"/>
    <x v="0"/>
    <x v="3"/>
    <x v="957"/>
    <n v="71.088000000000008"/>
    <n v="2"/>
    <n v="0.2"/>
    <n v="-1.7772000000000041"/>
  </r>
  <r>
    <n v="9748"/>
    <x v="4898"/>
    <x v="2"/>
    <x v="7"/>
    <d v="2011-11-15T00:00:00"/>
    <s v="Standard Class"/>
    <x v="3"/>
    <s v="Brosina Hoffman"/>
    <x v="0"/>
    <s v="United States"/>
    <s v="Chicago"/>
    <x v="10"/>
    <n v="60653"/>
    <x v="2"/>
    <x v="1649"/>
    <x v="0"/>
    <x v="5"/>
    <x v="1629"/>
    <n v="10.984000000000002"/>
    <n v="2"/>
    <n v="0.6"/>
    <n v="-7.9634"/>
  </r>
  <r>
    <n v="9749"/>
    <x v="4898"/>
    <x v="2"/>
    <x v="7"/>
    <d v="2011-11-15T00:00:00"/>
    <s v="Standard Class"/>
    <x v="3"/>
    <s v="Brosina Hoffman"/>
    <x v="0"/>
    <s v="United States"/>
    <s v="Chicago"/>
    <x v="10"/>
    <n v="60653"/>
    <x v="2"/>
    <x v="463"/>
    <x v="0"/>
    <x v="1"/>
    <x v="459"/>
    <n v="797.94399999999996"/>
    <n v="4"/>
    <n v="0.3"/>
    <n v="-56.995999999999981"/>
  </r>
  <r>
    <n v="9750"/>
    <x v="4899"/>
    <x v="0"/>
    <x v="758"/>
    <d v="2013-03-09T00:00:00"/>
    <s v="Standard Class"/>
    <x v="613"/>
    <s v="Eleni McCrary"/>
    <x v="1"/>
    <s v="United States"/>
    <s v="Dover"/>
    <x v="38"/>
    <n v="3820"/>
    <x v="3"/>
    <x v="428"/>
    <x v="2"/>
    <x v="11"/>
    <x v="423"/>
    <n v="159.97999999999999"/>
    <n v="2"/>
    <n v="0"/>
    <n v="57.592799999999997"/>
  </r>
  <r>
    <n v="9751"/>
    <x v="4900"/>
    <x v="0"/>
    <x v="1228"/>
    <d v="2013-10-16T00:00:00"/>
    <s v="Standard Class"/>
    <x v="212"/>
    <s v="Emily Phan"/>
    <x v="0"/>
    <s v="United States"/>
    <s v="Chicago"/>
    <x v="10"/>
    <n v="60610"/>
    <x v="2"/>
    <x v="1412"/>
    <x v="1"/>
    <x v="6"/>
    <x v="1390"/>
    <n v="5.3440000000000003"/>
    <n v="2"/>
    <n v="0.2"/>
    <n v="0.66799999999999948"/>
  </r>
  <r>
    <n v="9752"/>
    <x v="4900"/>
    <x v="0"/>
    <x v="1228"/>
    <d v="2013-10-16T00:00:00"/>
    <s v="Standard Class"/>
    <x v="212"/>
    <s v="Emily Phan"/>
    <x v="0"/>
    <s v="United States"/>
    <s v="Chicago"/>
    <x v="10"/>
    <n v="60610"/>
    <x v="2"/>
    <x v="1175"/>
    <x v="1"/>
    <x v="6"/>
    <x v="1152"/>
    <n v="27.72"/>
    <n v="3"/>
    <n v="0.2"/>
    <n v="3.4649999999999999"/>
  </r>
  <r>
    <n v="9753"/>
    <x v="4901"/>
    <x v="0"/>
    <x v="949"/>
    <d v="2013-07-03T00:00:00"/>
    <s v="First Class"/>
    <x v="125"/>
    <s v="Nick Zandusky"/>
    <x v="2"/>
    <s v="United States"/>
    <s v="Seattle"/>
    <x v="4"/>
    <n v="98115"/>
    <x v="1"/>
    <x v="744"/>
    <x v="1"/>
    <x v="8"/>
    <x v="735"/>
    <n v="2.4960000000000004"/>
    <n v="1"/>
    <n v="0.2"/>
    <n v="0.90479999999999983"/>
  </r>
  <r>
    <n v="9754"/>
    <x v="4902"/>
    <x v="3"/>
    <x v="996"/>
    <d v="2014-03-30T00:00:00"/>
    <s v="Second Class"/>
    <x v="48"/>
    <s v="Lena Cacioppo"/>
    <x v="0"/>
    <s v="United States"/>
    <s v="Richmond"/>
    <x v="17"/>
    <n v="23223"/>
    <x v="0"/>
    <x v="1570"/>
    <x v="1"/>
    <x v="2"/>
    <x v="1552"/>
    <n v="8.26"/>
    <n v="2"/>
    <n v="0"/>
    <n v="3.7995999999999999"/>
  </r>
  <r>
    <n v="9755"/>
    <x v="4902"/>
    <x v="3"/>
    <x v="996"/>
    <d v="2014-03-30T00:00:00"/>
    <s v="Second Class"/>
    <x v="48"/>
    <s v="Lena Cacioppo"/>
    <x v="0"/>
    <s v="United States"/>
    <s v="Richmond"/>
    <x v="17"/>
    <n v="23223"/>
    <x v="0"/>
    <x v="213"/>
    <x v="1"/>
    <x v="8"/>
    <x v="212"/>
    <n v="17.760000000000002"/>
    <n v="2"/>
    <n v="0"/>
    <n v="8.8800000000000008"/>
  </r>
  <r>
    <n v="9756"/>
    <x v="4902"/>
    <x v="3"/>
    <x v="996"/>
    <d v="2014-03-30T00:00:00"/>
    <s v="Second Class"/>
    <x v="48"/>
    <s v="Lena Cacioppo"/>
    <x v="0"/>
    <s v="United States"/>
    <s v="Richmond"/>
    <x v="17"/>
    <n v="23223"/>
    <x v="0"/>
    <x v="1439"/>
    <x v="1"/>
    <x v="4"/>
    <x v="1418"/>
    <n v="332.94"/>
    <n v="3"/>
    <n v="0"/>
    <n v="9.9882000000000204"/>
  </r>
  <r>
    <n v="9757"/>
    <x v="4902"/>
    <x v="3"/>
    <x v="996"/>
    <d v="2014-03-30T00:00:00"/>
    <s v="Second Class"/>
    <x v="48"/>
    <s v="Lena Cacioppo"/>
    <x v="0"/>
    <s v="United States"/>
    <s v="Richmond"/>
    <x v="17"/>
    <n v="23223"/>
    <x v="0"/>
    <x v="277"/>
    <x v="0"/>
    <x v="3"/>
    <x v="274"/>
    <n v="292.10000000000002"/>
    <n v="2"/>
    <n v="0"/>
    <n v="58.419999999999987"/>
  </r>
  <r>
    <n v="9758"/>
    <x v="4902"/>
    <x v="3"/>
    <x v="996"/>
    <d v="2014-03-30T00:00:00"/>
    <s v="Second Class"/>
    <x v="48"/>
    <s v="Lena Cacioppo"/>
    <x v="0"/>
    <s v="United States"/>
    <s v="Richmond"/>
    <x v="17"/>
    <n v="23223"/>
    <x v="0"/>
    <x v="1783"/>
    <x v="2"/>
    <x v="7"/>
    <x v="1764"/>
    <n v="206.1"/>
    <n v="5"/>
    <n v="0"/>
    <n v="55.647000000000006"/>
  </r>
  <r>
    <n v="9759"/>
    <x v="4902"/>
    <x v="3"/>
    <x v="996"/>
    <d v="2014-03-30T00:00:00"/>
    <s v="Second Class"/>
    <x v="48"/>
    <s v="Lena Cacioppo"/>
    <x v="0"/>
    <s v="United States"/>
    <s v="Richmond"/>
    <x v="17"/>
    <n v="23223"/>
    <x v="0"/>
    <x v="249"/>
    <x v="1"/>
    <x v="10"/>
    <x v="247"/>
    <n v="17.64"/>
    <n v="4"/>
    <n v="0"/>
    <n v="8.1143999999999998"/>
  </r>
  <r>
    <n v="9760"/>
    <x v="4903"/>
    <x v="0"/>
    <x v="731"/>
    <d v="2013-11-06T00:00:00"/>
    <s v="Standard Class"/>
    <x v="245"/>
    <s v="Sylvia Foulston"/>
    <x v="1"/>
    <s v="United States"/>
    <s v="San Francisco"/>
    <x v="1"/>
    <n v="94109"/>
    <x v="1"/>
    <x v="1131"/>
    <x v="0"/>
    <x v="1"/>
    <x v="1110"/>
    <n v="1403.9200000000003"/>
    <n v="5"/>
    <n v="0.2"/>
    <n v="70.196000000000026"/>
  </r>
  <r>
    <n v="9761"/>
    <x v="4904"/>
    <x v="3"/>
    <x v="259"/>
    <d v="2014-11-09T00:00:00"/>
    <s v="Standard Class"/>
    <x v="454"/>
    <s v="Katherine Murray"/>
    <x v="2"/>
    <s v="United States"/>
    <s v="Springdale"/>
    <x v="36"/>
    <n v="72762"/>
    <x v="0"/>
    <x v="1539"/>
    <x v="1"/>
    <x v="6"/>
    <x v="1518"/>
    <n v="4.3"/>
    <n v="2"/>
    <n v="0"/>
    <n v="1.4189999999999996"/>
  </r>
  <r>
    <n v="9762"/>
    <x v="4905"/>
    <x v="2"/>
    <x v="1047"/>
    <d v="2011-02-19T00:00:00"/>
    <s v="Standard Class"/>
    <x v="504"/>
    <s v="Marina Lichtenstein"/>
    <x v="1"/>
    <s v="United States"/>
    <s v="Seattle"/>
    <x v="4"/>
    <n v="98103"/>
    <x v="1"/>
    <x v="1105"/>
    <x v="2"/>
    <x v="11"/>
    <x v="1085"/>
    <n v="239.96999999999997"/>
    <n v="3"/>
    <n v="0"/>
    <n v="86.389199999999988"/>
  </r>
  <r>
    <n v="9763"/>
    <x v="4905"/>
    <x v="2"/>
    <x v="1047"/>
    <d v="2011-02-19T00:00:00"/>
    <s v="Standard Class"/>
    <x v="504"/>
    <s v="Marina Lichtenstein"/>
    <x v="1"/>
    <s v="United States"/>
    <s v="Seattle"/>
    <x v="4"/>
    <n v="98103"/>
    <x v="1"/>
    <x v="1360"/>
    <x v="1"/>
    <x v="9"/>
    <x v="1337"/>
    <n v="81.96"/>
    <n v="2"/>
    <n v="0"/>
    <n v="22.948799999999999"/>
  </r>
  <r>
    <n v="9764"/>
    <x v="4905"/>
    <x v="2"/>
    <x v="1047"/>
    <d v="2011-02-19T00:00:00"/>
    <s v="Standard Class"/>
    <x v="504"/>
    <s v="Marina Lichtenstein"/>
    <x v="1"/>
    <s v="United States"/>
    <s v="Seattle"/>
    <x v="4"/>
    <n v="98103"/>
    <x v="1"/>
    <x v="1420"/>
    <x v="1"/>
    <x v="14"/>
    <x v="1399"/>
    <n v="238.62"/>
    <n v="2"/>
    <n v="0"/>
    <n v="4.7724000000000046"/>
  </r>
  <r>
    <n v="9765"/>
    <x v="4906"/>
    <x v="2"/>
    <x v="1229"/>
    <d v="2011-06-23T00:00:00"/>
    <s v="Standard Class"/>
    <x v="498"/>
    <s v="Mick Crebagga"/>
    <x v="0"/>
    <s v="United States"/>
    <s v="Los Angeles"/>
    <x v="1"/>
    <n v="90036"/>
    <x v="1"/>
    <x v="139"/>
    <x v="2"/>
    <x v="7"/>
    <x v="139"/>
    <n v="139.80000000000001"/>
    <n v="5"/>
    <n v="0.2"/>
    <n v="12.232500000000009"/>
  </r>
  <r>
    <n v="9766"/>
    <x v="4907"/>
    <x v="3"/>
    <x v="1230"/>
    <d v="2014-03-07T00:00:00"/>
    <s v="Standard Class"/>
    <x v="551"/>
    <s v="Duane Benoit"/>
    <x v="0"/>
    <s v="United States"/>
    <s v="Middletown"/>
    <x v="29"/>
    <n v="6457"/>
    <x v="3"/>
    <x v="1181"/>
    <x v="1"/>
    <x v="8"/>
    <x v="1158"/>
    <n v="9.84"/>
    <n v="2"/>
    <n v="0"/>
    <n v="4.7231999999999994"/>
  </r>
  <r>
    <n v="9767"/>
    <x v="4907"/>
    <x v="3"/>
    <x v="1230"/>
    <d v="2014-03-07T00:00:00"/>
    <s v="Standard Class"/>
    <x v="551"/>
    <s v="Duane Benoit"/>
    <x v="0"/>
    <s v="United States"/>
    <s v="Middletown"/>
    <x v="29"/>
    <n v="6457"/>
    <x v="3"/>
    <x v="565"/>
    <x v="1"/>
    <x v="10"/>
    <x v="560"/>
    <n v="7.78"/>
    <n v="1"/>
    <n v="0"/>
    <n v="3.5009999999999994"/>
  </r>
  <r>
    <n v="9768"/>
    <x v="4908"/>
    <x v="3"/>
    <x v="34"/>
    <d v="2014-12-16T00:00:00"/>
    <s v="Standard Class"/>
    <x v="560"/>
    <s v="Luke Weiss"/>
    <x v="0"/>
    <s v="United States"/>
    <s v="Grand Rapids"/>
    <x v="12"/>
    <n v="49505"/>
    <x v="2"/>
    <x v="1045"/>
    <x v="1"/>
    <x v="8"/>
    <x v="1025"/>
    <n v="54.900000000000006"/>
    <n v="5"/>
    <n v="0"/>
    <n v="26.901000000000003"/>
  </r>
  <r>
    <n v="9769"/>
    <x v="4909"/>
    <x v="3"/>
    <x v="226"/>
    <d v="2014-12-15T00:00:00"/>
    <s v="Standard Class"/>
    <x v="426"/>
    <s v="Tracy Collins"/>
    <x v="2"/>
    <s v="United States"/>
    <s v="San Francisco"/>
    <x v="1"/>
    <n v="94122"/>
    <x v="1"/>
    <x v="1305"/>
    <x v="1"/>
    <x v="10"/>
    <x v="1281"/>
    <n v="50.04"/>
    <n v="6"/>
    <n v="0"/>
    <n v="25.02"/>
  </r>
  <r>
    <n v="9770"/>
    <x v="4910"/>
    <x v="0"/>
    <x v="390"/>
    <d v="2013-12-01T00:00:00"/>
    <s v="Standard Class"/>
    <x v="337"/>
    <s v="Sample Company A"/>
    <x v="2"/>
    <s v="United States"/>
    <s v="Hialeah"/>
    <x v="2"/>
    <n v="33012"/>
    <x v="0"/>
    <x v="604"/>
    <x v="0"/>
    <x v="0"/>
    <x v="599"/>
    <n v="339.92000000000007"/>
    <n v="5"/>
    <n v="0.2"/>
    <n v="8.4979999999999762"/>
  </r>
  <r>
    <n v="9771"/>
    <x v="4910"/>
    <x v="0"/>
    <x v="390"/>
    <d v="2013-12-01T00:00:00"/>
    <s v="Standard Class"/>
    <x v="337"/>
    <s v="Sample Company A"/>
    <x v="2"/>
    <s v="United States"/>
    <s v="Hialeah"/>
    <x v="2"/>
    <n v="33012"/>
    <x v="0"/>
    <x v="1128"/>
    <x v="1"/>
    <x v="10"/>
    <x v="1107"/>
    <n v="10.528"/>
    <n v="4"/>
    <n v="0.2"/>
    <n v="3.4215999999999993"/>
  </r>
  <r>
    <n v="9772"/>
    <x v="4910"/>
    <x v="0"/>
    <x v="390"/>
    <d v="2013-12-01T00:00:00"/>
    <s v="Standard Class"/>
    <x v="337"/>
    <s v="Sample Company A"/>
    <x v="2"/>
    <s v="United States"/>
    <s v="Hialeah"/>
    <x v="2"/>
    <n v="33012"/>
    <x v="0"/>
    <x v="1276"/>
    <x v="1"/>
    <x v="9"/>
    <x v="1252"/>
    <n v="42.384"/>
    <n v="2"/>
    <n v="0.2"/>
    <n v="4.2384000000000022"/>
  </r>
  <r>
    <n v="9773"/>
    <x v="4911"/>
    <x v="0"/>
    <x v="894"/>
    <d v="2013-07-04T00:00:00"/>
    <s v="Same Day"/>
    <x v="524"/>
    <s v="Filia McAdams"/>
    <x v="1"/>
    <s v="United States"/>
    <s v="Philadelphia"/>
    <x v="9"/>
    <n v="19143"/>
    <x v="3"/>
    <x v="1090"/>
    <x v="1"/>
    <x v="10"/>
    <x v="1071"/>
    <n v="123.92000000000002"/>
    <n v="5"/>
    <n v="0.2"/>
    <n v="38.724999999999994"/>
  </r>
  <r>
    <n v="9774"/>
    <x v="4912"/>
    <x v="0"/>
    <x v="190"/>
    <d v="2013-07-04T00:00:00"/>
    <s v="Standard Class"/>
    <x v="418"/>
    <s v="Phillip Flathmann"/>
    <x v="0"/>
    <s v="United States"/>
    <s v="Atlanta"/>
    <x v="32"/>
    <n v="30318"/>
    <x v="0"/>
    <x v="1623"/>
    <x v="2"/>
    <x v="7"/>
    <x v="1604"/>
    <n v="135.94999999999999"/>
    <n v="1"/>
    <n v="0"/>
    <n v="39.425499999999985"/>
  </r>
  <r>
    <n v="9775"/>
    <x v="4913"/>
    <x v="2"/>
    <x v="711"/>
    <d v="2011-07-30T00:00:00"/>
    <s v="Standard Class"/>
    <x v="166"/>
    <s v="Luke Foster"/>
    <x v="0"/>
    <s v="United States"/>
    <s v="San Antonio"/>
    <x v="5"/>
    <n v="78207"/>
    <x v="2"/>
    <x v="316"/>
    <x v="1"/>
    <x v="8"/>
    <x v="313"/>
    <n v="2177.5839999999994"/>
    <n v="8"/>
    <n v="0.8"/>
    <n v="-3701.8928000000014"/>
  </r>
  <r>
    <n v="9776"/>
    <x v="4913"/>
    <x v="2"/>
    <x v="711"/>
    <d v="2011-07-30T00:00:00"/>
    <s v="Standard Class"/>
    <x v="166"/>
    <s v="Luke Foster"/>
    <x v="0"/>
    <s v="United States"/>
    <s v="San Antonio"/>
    <x v="5"/>
    <n v="78207"/>
    <x v="2"/>
    <x v="1474"/>
    <x v="0"/>
    <x v="5"/>
    <x v="1452"/>
    <n v="17.496000000000002"/>
    <n v="3"/>
    <n v="0.6"/>
    <n v="-10.060199999999998"/>
  </r>
  <r>
    <n v="9777"/>
    <x v="4913"/>
    <x v="2"/>
    <x v="711"/>
    <d v="2011-07-30T00:00:00"/>
    <s v="Standard Class"/>
    <x v="166"/>
    <s v="Luke Foster"/>
    <x v="0"/>
    <s v="United States"/>
    <s v="San Antonio"/>
    <x v="5"/>
    <n v="78207"/>
    <x v="2"/>
    <x v="301"/>
    <x v="1"/>
    <x v="8"/>
    <x v="298"/>
    <n v="16.783999999999995"/>
    <n v="4"/>
    <n v="0.8"/>
    <n v="-26.854400000000012"/>
  </r>
  <r>
    <n v="9778"/>
    <x v="4913"/>
    <x v="2"/>
    <x v="711"/>
    <d v="2011-07-30T00:00:00"/>
    <s v="Standard Class"/>
    <x v="166"/>
    <s v="Luke Foster"/>
    <x v="0"/>
    <s v="United States"/>
    <s v="San Antonio"/>
    <x v="5"/>
    <n v="78207"/>
    <x v="2"/>
    <x v="333"/>
    <x v="2"/>
    <x v="11"/>
    <x v="329"/>
    <n v="431.13600000000002"/>
    <n v="9"/>
    <n v="0.2"/>
    <n v="-26.946000000000012"/>
  </r>
  <r>
    <n v="9779"/>
    <x v="4913"/>
    <x v="2"/>
    <x v="711"/>
    <d v="2011-07-30T00:00:00"/>
    <s v="Standard Class"/>
    <x v="166"/>
    <s v="Luke Foster"/>
    <x v="0"/>
    <s v="United States"/>
    <s v="San Antonio"/>
    <x v="5"/>
    <n v="78207"/>
    <x v="2"/>
    <x v="213"/>
    <x v="1"/>
    <x v="8"/>
    <x v="212"/>
    <n v="8.879999999999999"/>
    <n v="5"/>
    <n v="0.8"/>
    <n v="-13.32"/>
  </r>
  <r>
    <n v="9780"/>
    <x v="4913"/>
    <x v="2"/>
    <x v="711"/>
    <d v="2011-07-30T00:00:00"/>
    <s v="Standard Class"/>
    <x v="166"/>
    <s v="Luke Foster"/>
    <x v="0"/>
    <s v="United States"/>
    <s v="San Antonio"/>
    <x v="5"/>
    <n v="78207"/>
    <x v="2"/>
    <x v="1204"/>
    <x v="1"/>
    <x v="9"/>
    <x v="1180"/>
    <n v="4.8359999999999985"/>
    <n v="2"/>
    <n v="0.8"/>
    <n v="-12.090000000000003"/>
  </r>
  <r>
    <n v="9781"/>
    <x v="4914"/>
    <x v="0"/>
    <x v="749"/>
    <d v="2013-09-19T00:00:00"/>
    <s v="Standard Class"/>
    <x v="52"/>
    <s v="Clay Ludtke"/>
    <x v="0"/>
    <s v="United States"/>
    <s v="Long Beach"/>
    <x v="15"/>
    <n v="11561"/>
    <x v="3"/>
    <x v="1285"/>
    <x v="2"/>
    <x v="7"/>
    <x v="1262"/>
    <n v="437.84999999999997"/>
    <n v="3"/>
    <n v="0"/>
    <n v="131.35499999999996"/>
  </r>
  <r>
    <n v="9782"/>
    <x v="4914"/>
    <x v="0"/>
    <x v="749"/>
    <d v="2013-09-19T00:00:00"/>
    <s v="Standard Class"/>
    <x v="52"/>
    <s v="Clay Ludtke"/>
    <x v="0"/>
    <s v="United States"/>
    <s v="Long Beach"/>
    <x v="15"/>
    <n v="11561"/>
    <x v="3"/>
    <x v="1178"/>
    <x v="1"/>
    <x v="8"/>
    <x v="1155"/>
    <n v="673.5680000000001"/>
    <n v="2"/>
    <n v="0.2"/>
    <n v="252.58799999999999"/>
  </r>
  <r>
    <n v="9783"/>
    <x v="4915"/>
    <x v="1"/>
    <x v="70"/>
    <d v="2012-06-02T00:00:00"/>
    <s v="Second Class"/>
    <x v="605"/>
    <s v="Elizabeth Moffitt"/>
    <x v="1"/>
    <s v="United States"/>
    <s v="Paterson"/>
    <x v="30"/>
    <n v="7501"/>
    <x v="3"/>
    <x v="519"/>
    <x v="1"/>
    <x v="10"/>
    <x v="514"/>
    <n v="274.8"/>
    <n v="5"/>
    <n v="0"/>
    <n v="134.65199999999999"/>
  </r>
  <r>
    <n v="9784"/>
    <x v="4915"/>
    <x v="1"/>
    <x v="70"/>
    <d v="2012-06-02T00:00:00"/>
    <s v="Second Class"/>
    <x v="605"/>
    <s v="Elizabeth Moffitt"/>
    <x v="1"/>
    <s v="United States"/>
    <s v="Paterson"/>
    <x v="30"/>
    <n v="7501"/>
    <x v="3"/>
    <x v="821"/>
    <x v="1"/>
    <x v="4"/>
    <x v="809"/>
    <n v="62.18"/>
    <n v="1"/>
    <n v="0"/>
    <n v="16.788600000000002"/>
  </r>
  <r>
    <n v="9785"/>
    <x v="4915"/>
    <x v="1"/>
    <x v="70"/>
    <d v="2012-06-02T00:00:00"/>
    <s v="Second Class"/>
    <x v="605"/>
    <s v="Elizabeth Moffitt"/>
    <x v="1"/>
    <s v="United States"/>
    <s v="Paterson"/>
    <x v="30"/>
    <n v="7501"/>
    <x v="3"/>
    <x v="1379"/>
    <x v="0"/>
    <x v="5"/>
    <x v="1355"/>
    <n v="8.2799999999999994"/>
    <n v="2"/>
    <n v="0"/>
    <n v="2.9807999999999995"/>
  </r>
  <r>
    <n v="9786"/>
    <x v="4916"/>
    <x v="1"/>
    <x v="1231"/>
    <d v="2012-05-13T00:00:00"/>
    <s v="Standard Class"/>
    <x v="250"/>
    <s v="Max Engle"/>
    <x v="0"/>
    <s v="United States"/>
    <s v="Louisville"/>
    <x v="0"/>
    <n v="40214"/>
    <x v="0"/>
    <x v="1526"/>
    <x v="1"/>
    <x v="8"/>
    <x v="1504"/>
    <n v="48.81"/>
    <n v="3"/>
    <n v="0"/>
    <n v="23.916899999999998"/>
  </r>
  <r>
    <n v="9787"/>
    <x v="4917"/>
    <x v="2"/>
    <x v="1127"/>
    <d v="2011-11-05T00:00:00"/>
    <s v="Same Day"/>
    <x v="767"/>
    <s v="Barry Gonzalez"/>
    <x v="0"/>
    <s v="United States"/>
    <s v="Hampton"/>
    <x v="17"/>
    <n v="23666"/>
    <x v="0"/>
    <x v="1144"/>
    <x v="0"/>
    <x v="1"/>
    <x v="1123"/>
    <n v="149.9"/>
    <n v="5"/>
    <n v="0"/>
    <n v="40.472999999999999"/>
  </r>
  <r>
    <n v="9788"/>
    <x v="4918"/>
    <x v="3"/>
    <x v="996"/>
    <d v="2014-04-02T00:00:00"/>
    <s v="Standard Class"/>
    <x v="170"/>
    <s v="Caroline Jumper"/>
    <x v="0"/>
    <s v="United States"/>
    <s v="Houston"/>
    <x v="5"/>
    <n v="77070"/>
    <x v="2"/>
    <x v="789"/>
    <x v="0"/>
    <x v="0"/>
    <x v="779"/>
    <n v="1023.3319999999999"/>
    <n v="5"/>
    <n v="0.32"/>
    <n v="-30.098000000000127"/>
  </r>
  <r>
    <n v="9789"/>
    <x v="4918"/>
    <x v="3"/>
    <x v="996"/>
    <d v="2014-04-02T00:00:00"/>
    <s v="Standard Class"/>
    <x v="170"/>
    <s v="Caroline Jumper"/>
    <x v="0"/>
    <s v="United States"/>
    <s v="Houston"/>
    <x v="5"/>
    <n v="77070"/>
    <x v="2"/>
    <x v="120"/>
    <x v="0"/>
    <x v="1"/>
    <x v="120"/>
    <n v="600.55799999999999"/>
    <n v="3"/>
    <n v="0.3"/>
    <n v="-8.5794000000000779"/>
  </r>
  <r>
    <n v="9790"/>
    <x v="4918"/>
    <x v="3"/>
    <x v="996"/>
    <d v="2014-04-02T00:00:00"/>
    <s v="Standard Class"/>
    <x v="170"/>
    <s v="Caroline Jumper"/>
    <x v="0"/>
    <s v="United States"/>
    <s v="Houston"/>
    <x v="5"/>
    <n v="77070"/>
    <x v="2"/>
    <x v="648"/>
    <x v="2"/>
    <x v="11"/>
    <x v="642"/>
    <n v="39.992000000000004"/>
    <n v="1"/>
    <n v="0.2"/>
    <n v="6.9985999999999997"/>
  </r>
  <r>
    <n v="9791"/>
    <x v="4918"/>
    <x v="3"/>
    <x v="996"/>
    <d v="2014-04-02T00:00:00"/>
    <s v="Standard Class"/>
    <x v="170"/>
    <s v="Caroline Jumper"/>
    <x v="0"/>
    <s v="United States"/>
    <s v="Houston"/>
    <x v="5"/>
    <n v="77070"/>
    <x v="2"/>
    <x v="1318"/>
    <x v="0"/>
    <x v="1"/>
    <x v="1295"/>
    <n v="211.24599999999998"/>
    <n v="2"/>
    <n v="0.3"/>
    <n v="-66.391599999999983"/>
  </r>
  <r>
    <n v="9792"/>
    <x v="4919"/>
    <x v="2"/>
    <x v="371"/>
    <d v="2011-05-23T00:00:00"/>
    <s v="Second Class"/>
    <x v="347"/>
    <s v="Katherine Hughes"/>
    <x v="0"/>
    <s v="United States"/>
    <s v="Houston"/>
    <x v="5"/>
    <n v="77070"/>
    <x v="2"/>
    <x v="1040"/>
    <x v="1"/>
    <x v="12"/>
    <x v="33"/>
    <n v="56.063999999999993"/>
    <n v="6"/>
    <n v="0.2"/>
    <n v="21.024000000000001"/>
  </r>
  <r>
    <n v="9793"/>
    <x v="4919"/>
    <x v="2"/>
    <x v="371"/>
    <d v="2011-05-23T00:00:00"/>
    <s v="Second Class"/>
    <x v="347"/>
    <s v="Katherine Hughes"/>
    <x v="0"/>
    <s v="United States"/>
    <s v="Houston"/>
    <x v="5"/>
    <n v="77070"/>
    <x v="2"/>
    <x v="389"/>
    <x v="0"/>
    <x v="1"/>
    <x v="385"/>
    <n v="107.77200000000001"/>
    <n v="2"/>
    <n v="0.3"/>
    <n v="-29.252400000000009"/>
  </r>
  <r>
    <n v="9794"/>
    <x v="4919"/>
    <x v="2"/>
    <x v="371"/>
    <d v="2011-05-23T00:00:00"/>
    <s v="Second Class"/>
    <x v="347"/>
    <s v="Katherine Hughes"/>
    <x v="0"/>
    <s v="United States"/>
    <s v="Houston"/>
    <x v="5"/>
    <n v="77070"/>
    <x v="2"/>
    <x v="670"/>
    <x v="1"/>
    <x v="10"/>
    <x v="664"/>
    <n v="4.8320000000000007"/>
    <n v="1"/>
    <n v="0.2"/>
    <n v="1.6307999999999998"/>
  </r>
  <r>
    <n v="9795"/>
    <x v="4919"/>
    <x v="2"/>
    <x v="371"/>
    <d v="2011-05-23T00:00:00"/>
    <s v="Second Class"/>
    <x v="347"/>
    <s v="Katherine Hughes"/>
    <x v="0"/>
    <s v="United States"/>
    <s v="Houston"/>
    <x v="5"/>
    <n v="77070"/>
    <x v="2"/>
    <x v="999"/>
    <x v="1"/>
    <x v="8"/>
    <x v="982"/>
    <n v="18.239999999999995"/>
    <n v="3"/>
    <n v="0.8"/>
    <n v="-31.00800000000001"/>
  </r>
  <r>
    <n v="9796"/>
    <x v="4920"/>
    <x v="0"/>
    <x v="206"/>
    <d v="2013-05-29T00:00:00"/>
    <s v="Standard Class"/>
    <x v="64"/>
    <s v="Sally Hughsby"/>
    <x v="1"/>
    <s v="United States"/>
    <s v="Chicago"/>
    <x v="10"/>
    <n v="60610"/>
    <x v="2"/>
    <x v="858"/>
    <x v="1"/>
    <x v="8"/>
    <x v="844"/>
    <n v="3.7979999999999992"/>
    <n v="3"/>
    <n v="0.8"/>
    <n v="-5.8869000000000007"/>
  </r>
  <r>
    <n v="9797"/>
    <x v="4921"/>
    <x v="1"/>
    <x v="1026"/>
    <d v="2012-01-17T00:00:00"/>
    <s v="Standard Class"/>
    <x v="703"/>
    <s v="Cindy Schnelling"/>
    <x v="1"/>
    <s v="United States"/>
    <s v="Toledo"/>
    <x v="24"/>
    <n v="43615"/>
    <x v="3"/>
    <x v="313"/>
    <x v="1"/>
    <x v="6"/>
    <x v="310"/>
    <n v="10.368000000000002"/>
    <n v="2"/>
    <n v="0.2"/>
    <n v="1.5551999999999992"/>
  </r>
  <r>
    <n v="9798"/>
    <x v="4921"/>
    <x v="1"/>
    <x v="1026"/>
    <d v="2012-01-17T00:00:00"/>
    <s v="Standard Class"/>
    <x v="703"/>
    <s v="Cindy Schnelling"/>
    <x v="1"/>
    <s v="United States"/>
    <s v="Toledo"/>
    <x v="24"/>
    <n v="43615"/>
    <x v="3"/>
    <x v="34"/>
    <x v="2"/>
    <x v="7"/>
    <x v="34"/>
    <n v="235.18799999999999"/>
    <n v="2"/>
    <n v="0.4"/>
    <n v="-43.117800000000045"/>
  </r>
  <r>
    <n v="9799"/>
    <x v="4921"/>
    <x v="1"/>
    <x v="1026"/>
    <d v="2012-01-17T00:00:00"/>
    <s v="Standard Class"/>
    <x v="703"/>
    <s v="Cindy Schnelling"/>
    <x v="1"/>
    <s v="United States"/>
    <s v="Toledo"/>
    <x v="24"/>
    <n v="43615"/>
    <x v="3"/>
    <x v="1353"/>
    <x v="2"/>
    <x v="7"/>
    <x v="1330"/>
    <n v="26.376000000000001"/>
    <n v="4"/>
    <n v="0.4"/>
    <n v="2.6375999999999991"/>
  </r>
  <r>
    <n v="9800"/>
    <x v="4921"/>
    <x v="1"/>
    <x v="1026"/>
    <d v="2012-01-17T00:00:00"/>
    <s v="Standard Class"/>
    <x v="703"/>
    <s v="Cindy Schnelling"/>
    <x v="1"/>
    <s v="United States"/>
    <s v="Toledo"/>
    <x v="24"/>
    <n v="43615"/>
    <x v="3"/>
    <x v="1694"/>
    <x v="2"/>
    <x v="11"/>
    <x v="1673"/>
    <n v="10.384"/>
    <n v="2"/>
    <n v="0.2"/>
    <n v="2.2065999999999999"/>
  </r>
  <r>
    <n v="9801"/>
    <x v="4921"/>
    <x v="1"/>
    <x v="1026"/>
    <d v="2012-01-17T00:00:00"/>
    <s v="Standard Class"/>
    <x v="703"/>
    <s v="Cindy Schnelling"/>
    <x v="1"/>
    <s v="United States"/>
    <s v="Toledo"/>
    <x v="24"/>
    <n v="43615"/>
    <x v="3"/>
    <x v="476"/>
    <x v="2"/>
    <x v="7"/>
    <x v="472"/>
    <n v="107.11799999999999"/>
    <n v="3"/>
    <n v="0.4"/>
    <n v="-21.423599999999993"/>
  </r>
  <r>
    <n v="9802"/>
    <x v="4922"/>
    <x v="3"/>
    <x v="365"/>
    <d v="2014-10-07T00:00:00"/>
    <s v="Standard Class"/>
    <x v="300"/>
    <s v="Joe Kamberova"/>
    <x v="0"/>
    <s v="United States"/>
    <s v="Lodi"/>
    <x v="1"/>
    <n v="95240"/>
    <x v="1"/>
    <x v="1205"/>
    <x v="1"/>
    <x v="14"/>
    <x v="1181"/>
    <n v="97.3"/>
    <n v="7"/>
    <n v="0"/>
    <n v="28.216999999999992"/>
  </r>
  <r>
    <n v="9803"/>
    <x v="4923"/>
    <x v="1"/>
    <x v="1074"/>
    <d v="2012-07-20T00:00:00"/>
    <s v="Second Class"/>
    <x v="307"/>
    <s v="Pauline Johnson"/>
    <x v="0"/>
    <s v="United States"/>
    <s v="New York City"/>
    <x v="15"/>
    <n v="10024"/>
    <x v="3"/>
    <x v="73"/>
    <x v="1"/>
    <x v="8"/>
    <x v="73"/>
    <n v="3.3280000000000003"/>
    <n v="2"/>
    <n v="0.2"/>
    <n v="1.2064000000000001"/>
  </r>
  <r>
    <n v="9804"/>
    <x v="4923"/>
    <x v="1"/>
    <x v="1074"/>
    <d v="2012-07-20T00:00:00"/>
    <s v="Second Class"/>
    <x v="307"/>
    <s v="Pauline Johnson"/>
    <x v="0"/>
    <s v="United States"/>
    <s v="New York City"/>
    <x v="15"/>
    <n v="10024"/>
    <x v="3"/>
    <x v="1236"/>
    <x v="2"/>
    <x v="7"/>
    <x v="1210"/>
    <n v="135.99"/>
    <n v="1"/>
    <n v="0"/>
    <n v="36.717300000000009"/>
  </r>
  <r>
    <n v="9805"/>
    <x v="4923"/>
    <x v="1"/>
    <x v="1074"/>
    <d v="2012-07-20T00:00:00"/>
    <s v="Second Class"/>
    <x v="307"/>
    <s v="Pauline Johnson"/>
    <x v="0"/>
    <s v="United States"/>
    <s v="New York City"/>
    <x v="15"/>
    <n v="10024"/>
    <x v="3"/>
    <x v="1256"/>
    <x v="0"/>
    <x v="5"/>
    <x v="1231"/>
    <n v="7.38"/>
    <n v="1"/>
    <n v="0"/>
    <n v="2.1401999999999992"/>
  </r>
  <r>
    <n v="9806"/>
    <x v="4924"/>
    <x v="0"/>
    <x v="147"/>
    <d v="2013-10-27T00:00:00"/>
    <s v="Standard Class"/>
    <x v="399"/>
    <s v="Anne Pryor"/>
    <x v="2"/>
    <s v="United States"/>
    <s v="Fort Lauderdale"/>
    <x v="2"/>
    <n v="33311"/>
    <x v="0"/>
    <x v="1146"/>
    <x v="0"/>
    <x v="5"/>
    <x v="1125"/>
    <n v="45.568000000000005"/>
    <n v="2"/>
    <n v="0.2"/>
    <n v="9.6832000000000011"/>
  </r>
  <r>
    <n v="9807"/>
    <x v="4924"/>
    <x v="0"/>
    <x v="147"/>
    <d v="2013-10-27T00:00:00"/>
    <s v="Standard Class"/>
    <x v="399"/>
    <s v="Anne Pryor"/>
    <x v="2"/>
    <s v="United States"/>
    <s v="Fort Lauderdale"/>
    <x v="2"/>
    <n v="33311"/>
    <x v="0"/>
    <x v="1224"/>
    <x v="1"/>
    <x v="8"/>
    <x v="1199"/>
    <n v="28.752000000000006"/>
    <n v="8"/>
    <n v="0.7"/>
    <n v="-21.084799999999994"/>
  </r>
  <r>
    <n v="9808"/>
    <x v="4925"/>
    <x v="3"/>
    <x v="944"/>
    <d v="2014-08-02T00:00:00"/>
    <s v="Second Class"/>
    <x v="527"/>
    <s v="Joni Wasserman"/>
    <x v="0"/>
    <s v="United States"/>
    <s v="Raleigh"/>
    <x v="3"/>
    <n v="27604"/>
    <x v="0"/>
    <x v="64"/>
    <x v="0"/>
    <x v="1"/>
    <x v="64"/>
    <n v="194.84800000000001"/>
    <n v="4"/>
    <n v="0.2"/>
    <n v="12.177999999999983"/>
  </r>
  <r>
    <n v="9809"/>
    <x v="4926"/>
    <x v="3"/>
    <x v="246"/>
    <d v="2014-07-27T00:00:00"/>
    <s v="Standard Class"/>
    <x v="690"/>
    <s v="Pete Takahito"/>
    <x v="0"/>
    <s v="United States"/>
    <s v="Chicago"/>
    <x v="10"/>
    <n v="60623"/>
    <x v="2"/>
    <x v="1085"/>
    <x v="1"/>
    <x v="8"/>
    <x v="1066"/>
    <n v="2.1119999999999997"/>
    <n v="2"/>
    <n v="0.8"/>
    <n v="-3.3792"/>
  </r>
  <r>
    <n v="9810"/>
    <x v="4927"/>
    <x v="2"/>
    <x v="845"/>
    <d v="2011-11-11T00:00:00"/>
    <s v="Second Class"/>
    <x v="180"/>
    <s v="Troy Blackwell"/>
    <x v="0"/>
    <s v="United States"/>
    <s v="Portland"/>
    <x v="21"/>
    <n v="97206"/>
    <x v="1"/>
    <x v="88"/>
    <x v="1"/>
    <x v="10"/>
    <x v="88"/>
    <n v="25.920000000000005"/>
    <n v="5"/>
    <n v="0.2"/>
    <n v="9.0719999999999992"/>
  </r>
  <r>
    <n v="9811"/>
    <x v="4927"/>
    <x v="2"/>
    <x v="845"/>
    <d v="2011-11-11T00:00:00"/>
    <s v="Second Class"/>
    <x v="180"/>
    <s v="Troy Blackwell"/>
    <x v="0"/>
    <s v="United States"/>
    <s v="Portland"/>
    <x v="21"/>
    <n v="97206"/>
    <x v="1"/>
    <x v="978"/>
    <x v="1"/>
    <x v="6"/>
    <x v="962"/>
    <n v="120.76800000000001"/>
    <n v="4"/>
    <n v="0.2"/>
    <n v="9.0575999999999972"/>
  </r>
  <r>
    <n v="9812"/>
    <x v="4928"/>
    <x v="0"/>
    <x v="581"/>
    <d v="2013-12-01T00:00:00"/>
    <s v="First Class"/>
    <x v="90"/>
    <s v="Cassandra Brandow"/>
    <x v="0"/>
    <s v="United States"/>
    <s v="East Orange"/>
    <x v="30"/>
    <n v="7017"/>
    <x v="3"/>
    <x v="1414"/>
    <x v="1"/>
    <x v="10"/>
    <x v="1392"/>
    <n v="25.92"/>
    <n v="4"/>
    <n v="0"/>
    <n v="12.441600000000001"/>
  </r>
  <r>
    <n v="9813"/>
    <x v="4928"/>
    <x v="0"/>
    <x v="581"/>
    <d v="2013-12-01T00:00:00"/>
    <s v="First Class"/>
    <x v="90"/>
    <s v="Cassandra Brandow"/>
    <x v="0"/>
    <s v="United States"/>
    <s v="East Orange"/>
    <x v="30"/>
    <n v="7017"/>
    <x v="3"/>
    <x v="332"/>
    <x v="1"/>
    <x v="6"/>
    <x v="328"/>
    <n v="34.650000000000006"/>
    <n v="3"/>
    <n v="0"/>
    <n v="9.702"/>
  </r>
  <r>
    <n v="9814"/>
    <x v="4928"/>
    <x v="0"/>
    <x v="581"/>
    <d v="2013-12-01T00:00:00"/>
    <s v="First Class"/>
    <x v="90"/>
    <s v="Cassandra Brandow"/>
    <x v="0"/>
    <s v="United States"/>
    <s v="East Orange"/>
    <x v="30"/>
    <n v="7017"/>
    <x v="3"/>
    <x v="839"/>
    <x v="1"/>
    <x v="10"/>
    <x v="825"/>
    <n v="204.95000000000002"/>
    <n v="5"/>
    <n v="0"/>
    <n v="100.4255"/>
  </r>
  <r>
    <n v="9815"/>
    <x v="4928"/>
    <x v="0"/>
    <x v="581"/>
    <d v="2013-12-01T00:00:00"/>
    <s v="First Class"/>
    <x v="90"/>
    <s v="Cassandra Brandow"/>
    <x v="0"/>
    <s v="United States"/>
    <s v="East Orange"/>
    <x v="30"/>
    <n v="7017"/>
    <x v="3"/>
    <x v="1399"/>
    <x v="1"/>
    <x v="8"/>
    <x v="1377"/>
    <n v="79.95"/>
    <n v="5"/>
    <n v="0"/>
    <n v="38.376000000000005"/>
  </r>
  <r>
    <n v="9816"/>
    <x v="4929"/>
    <x v="1"/>
    <x v="1214"/>
    <d v="2012-06-12T00:00:00"/>
    <s v="Standard Class"/>
    <x v="122"/>
    <s v="Andrew Gjertsen"/>
    <x v="1"/>
    <s v="United States"/>
    <s v="Saint Petersburg"/>
    <x v="2"/>
    <n v="33710"/>
    <x v="0"/>
    <x v="1323"/>
    <x v="1"/>
    <x v="10"/>
    <x v="1300"/>
    <n v="173.48800000000003"/>
    <n v="7"/>
    <n v="0.2"/>
    <n v="54.214999999999982"/>
  </r>
  <r>
    <n v="9817"/>
    <x v="4929"/>
    <x v="1"/>
    <x v="1214"/>
    <d v="2012-06-12T00:00:00"/>
    <s v="Standard Class"/>
    <x v="122"/>
    <s v="Andrew Gjertsen"/>
    <x v="1"/>
    <s v="United States"/>
    <s v="Saint Petersburg"/>
    <x v="2"/>
    <n v="33710"/>
    <x v="0"/>
    <x v="765"/>
    <x v="1"/>
    <x v="4"/>
    <x v="757"/>
    <n v="516.96"/>
    <n v="4"/>
    <n v="0.2"/>
    <n v="-6.4619999999999891"/>
  </r>
  <r>
    <n v="9818"/>
    <x v="4929"/>
    <x v="1"/>
    <x v="1214"/>
    <d v="2012-06-12T00:00:00"/>
    <s v="Standard Class"/>
    <x v="122"/>
    <s v="Andrew Gjertsen"/>
    <x v="1"/>
    <s v="United States"/>
    <s v="Saint Petersburg"/>
    <x v="2"/>
    <n v="33710"/>
    <x v="0"/>
    <x v="1435"/>
    <x v="0"/>
    <x v="5"/>
    <x v="1414"/>
    <n v="173.208"/>
    <n v="7"/>
    <n v="0.2"/>
    <n v="45.467100000000009"/>
  </r>
  <r>
    <n v="9819"/>
    <x v="4929"/>
    <x v="1"/>
    <x v="1214"/>
    <d v="2012-06-12T00:00:00"/>
    <s v="Standard Class"/>
    <x v="122"/>
    <s v="Andrew Gjertsen"/>
    <x v="1"/>
    <s v="United States"/>
    <s v="Saint Petersburg"/>
    <x v="2"/>
    <n v="33710"/>
    <x v="0"/>
    <x v="449"/>
    <x v="1"/>
    <x v="6"/>
    <x v="444"/>
    <n v="4.4479999999999995"/>
    <n v="2"/>
    <n v="0.2"/>
    <n v="0.3335999999999999"/>
  </r>
  <r>
    <n v="9820"/>
    <x v="4929"/>
    <x v="1"/>
    <x v="1214"/>
    <d v="2012-06-12T00:00:00"/>
    <s v="Standard Class"/>
    <x v="122"/>
    <s v="Andrew Gjertsen"/>
    <x v="1"/>
    <s v="United States"/>
    <s v="Saint Petersburg"/>
    <x v="2"/>
    <n v="33710"/>
    <x v="0"/>
    <x v="1550"/>
    <x v="1"/>
    <x v="2"/>
    <x v="1529"/>
    <n v="9"/>
    <n v="3"/>
    <n v="0.2"/>
    <n v="3.1499999999999995"/>
  </r>
  <r>
    <n v="9821"/>
    <x v="4929"/>
    <x v="1"/>
    <x v="1214"/>
    <d v="2012-06-12T00:00:00"/>
    <s v="Standard Class"/>
    <x v="122"/>
    <s v="Andrew Gjertsen"/>
    <x v="1"/>
    <s v="United States"/>
    <s v="Saint Petersburg"/>
    <x v="2"/>
    <n v="33710"/>
    <x v="0"/>
    <x v="1737"/>
    <x v="1"/>
    <x v="10"/>
    <x v="1717"/>
    <n v="42.24"/>
    <n v="10"/>
    <n v="0.2"/>
    <n v="13.199999999999998"/>
  </r>
  <r>
    <n v="9822"/>
    <x v="4929"/>
    <x v="1"/>
    <x v="1214"/>
    <d v="2012-06-12T00:00:00"/>
    <s v="Standard Class"/>
    <x v="122"/>
    <s v="Andrew Gjertsen"/>
    <x v="1"/>
    <s v="United States"/>
    <s v="Saint Petersburg"/>
    <x v="2"/>
    <n v="33710"/>
    <x v="0"/>
    <x v="471"/>
    <x v="1"/>
    <x v="8"/>
    <x v="467"/>
    <n v="18.264000000000003"/>
    <n v="2"/>
    <n v="0.7"/>
    <n v="-13.393599999999999"/>
  </r>
  <r>
    <n v="9823"/>
    <x v="4930"/>
    <x v="2"/>
    <x v="860"/>
    <d v="2011-08-19T00:00:00"/>
    <s v="Standard Class"/>
    <x v="205"/>
    <s v="Brian Dahlen"/>
    <x v="0"/>
    <s v="United States"/>
    <s v="San Francisco"/>
    <x v="1"/>
    <n v="94122"/>
    <x v="1"/>
    <x v="543"/>
    <x v="1"/>
    <x v="9"/>
    <x v="538"/>
    <n v="152.91"/>
    <n v="3"/>
    <n v="0"/>
    <n v="42.814799999999998"/>
  </r>
  <r>
    <n v="9824"/>
    <x v="4930"/>
    <x v="2"/>
    <x v="860"/>
    <d v="2011-08-19T00:00:00"/>
    <s v="Standard Class"/>
    <x v="205"/>
    <s v="Brian Dahlen"/>
    <x v="0"/>
    <s v="United States"/>
    <s v="San Francisco"/>
    <x v="1"/>
    <n v="94122"/>
    <x v="1"/>
    <x v="1090"/>
    <x v="1"/>
    <x v="10"/>
    <x v="1071"/>
    <n v="92.94"/>
    <n v="3"/>
    <n v="0"/>
    <n v="41.822999999999993"/>
  </r>
  <r>
    <n v="9825"/>
    <x v="4930"/>
    <x v="2"/>
    <x v="860"/>
    <d v="2011-08-19T00:00:00"/>
    <s v="Standard Class"/>
    <x v="205"/>
    <s v="Brian Dahlen"/>
    <x v="0"/>
    <s v="United States"/>
    <s v="San Francisco"/>
    <x v="1"/>
    <n v="94122"/>
    <x v="1"/>
    <x v="78"/>
    <x v="1"/>
    <x v="8"/>
    <x v="78"/>
    <n v="17.856000000000002"/>
    <n v="4"/>
    <n v="0.2"/>
    <n v="6.2495999999999992"/>
  </r>
  <r>
    <n v="9826"/>
    <x v="4930"/>
    <x v="2"/>
    <x v="860"/>
    <d v="2011-08-19T00:00:00"/>
    <s v="Standard Class"/>
    <x v="205"/>
    <s v="Brian Dahlen"/>
    <x v="0"/>
    <s v="United States"/>
    <s v="San Francisco"/>
    <x v="1"/>
    <n v="94122"/>
    <x v="1"/>
    <x v="612"/>
    <x v="1"/>
    <x v="8"/>
    <x v="607"/>
    <n v="46.440000000000005"/>
    <n v="3"/>
    <n v="0.2"/>
    <n v="15.092999999999998"/>
  </r>
  <r>
    <n v="9827"/>
    <x v="4930"/>
    <x v="2"/>
    <x v="860"/>
    <d v="2011-08-19T00:00:00"/>
    <s v="Standard Class"/>
    <x v="205"/>
    <s v="Brian Dahlen"/>
    <x v="0"/>
    <s v="United States"/>
    <s v="San Francisco"/>
    <x v="1"/>
    <n v="94122"/>
    <x v="1"/>
    <x v="1225"/>
    <x v="0"/>
    <x v="1"/>
    <x v="1200"/>
    <n v="195.136"/>
    <n v="4"/>
    <n v="0.2"/>
    <n v="-12.196000000000005"/>
  </r>
  <r>
    <n v="9828"/>
    <x v="4931"/>
    <x v="3"/>
    <x v="249"/>
    <d v="2014-06-27T00:00:00"/>
    <s v="Standard Class"/>
    <x v="40"/>
    <s v="Jim Sink"/>
    <x v="1"/>
    <s v="United States"/>
    <s v="New York City"/>
    <x v="15"/>
    <n v="10035"/>
    <x v="3"/>
    <x v="557"/>
    <x v="1"/>
    <x v="4"/>
    <x v="551"/>
    <n v="129.30000000000001"/>
    <n v="2"/>
    <n v="0"/>
    <n v="6.4649999999999892"/>
  </r>
  <r>
    <n v="9829"/>
    <x v="4931"/>
    <x v="3"/>
    <x v="249"/>
    <d v="2014-06-27T00:00:00"/>
    <s v="Standard Class"/>
    <x v="40"/>
    <s v="Jim Sink"/>
    <x v="1"/>
    <s v="United States"/>
    <s v="New York City"/>
    <x v="15"/>
    <n v="10035"/>
    <x v="3"/>
    <x v="544"/>
    <x v="1"/>
    <x v="8"/>
    <x v="539"/>
    <n v="11.568000000000001"/>
    <n v="3"/>
    <n v="0.2"/>
    <n v="3.7595999999999998"/>
  </r>
  <r>
    <n v="9830"/>
    <x v="4932"/>
    <x v="3"/>
    <x v="11"/>
    <d v="2014-07-24T00:00:00"/>
    <s v="Standard Class"/>
    <x v="173"/>
    <s v="Natalie Fritzler"/>
    <x v="0"/>
    <s v="United States"/>
    <s v="Charlotte"/>
    <x v="3"/>
    <n v="28205"/>
    <x v="0"/>
    <x v="38"/>
    <x v="0"/>
    <x v="1"/>
    <x v="38"/>
    <n v="242.35200000000003"/>
    <n v="3"/>
    <n v="0.2"/>
    <n v="15.147000000000006"/>
  </r>
  <r>
    <n v="9831"/>
    <x v="4933"/>
    <x v="2"/>
    <x v="757"/>
    <d v="2011-12-18T00:00:00"/>
    <s v="Second Class"/>
    <x v="253"/>
    <s v="Sean Christensen"/>
    <x v="0"/>
    <s v="United States"/>
    <s v="Beaumont"/>
    <x v="5"/>
    <n v="77705"/>
    <x v="2"/>
    <x v="1336"/>
    <x v="2"/>
    <x v="11"/>
    <x v="1312"/>
    <n v="319.96800000000002"/>
    <n v="4"/>
    <n v="0.2"/>
    <n v="95.990400000000008"/>
  </r>
  <r>
    <n v="9832"/>
    <x v="4933"/>
    <x v="2"/>
    <x v="757"/>
    <d v="2011-12-18T00:00:00"/>
    <s v="Second Class"/>
    <x v="253"/>
    <s v="Sean Christensen"/>
    <x v="0"/>
    <s v="United States"/>
    <s v="Beaumont"/>
    <x v="5"/>
    <n v="77705"/>
    <x v="2"/>
    <x v="50"/>
    <x v="0"/>
    <x v="5"/>
    <x v="50"/>
    <n v="8.6240000000000023"/>
    <n v="7"/>
    <n v="0.6"/>
    <n v="-2.5872000000000011"/>
  </r>
  <r>
    <n v="9833"/>
    <x v="4934"/>
    <x v="2"/>
    <x v="598"/>
    <d v="2011-05-22T00:00:00"/>
    <s v="Second Class"/>
    <x v="654"/>
    <s v="George Ashbrook"/>
    <x v="0"/>
    <s v="United States"/>
    <s v="Dallas"/>
    <x v="5"/>
    <n v="75220"/>
    <x v="2"/>
    <x v="1050"/>
    <x v="1"/>
    <x v="10"/>
    <x v="1030"/>
    <n v="3.9840000000000004"/>
    <n v="1"/>
    <n v="0.2"/>
    <n v="1.4442000000000004"/>
  </r>
  <r>
    <n v="9834"/>
    <x v="4935"/>
    <x v="3"/>
    <x v="32"/>
    <d v="2014-09-20T00:00:00"/>
    <s v="Standard Class"/>
    <x v="388"/>
    <s v="Craig Yedwab"/>
    <x v="1"/>
    <s v="United States"/>
    <s v="Springfield"/>
    <x v="24"/>
    <n v="45503"/>
    <x v="3"/>
    <x v="265"/>
    <x v="2"/>
    <x v="11"/>
    <x v="262"/>
    <n v="895.94400000000019"/>
    <n v="7"/>
    <n v="0.2"/>
    <n v="190.38810000000001"/>
  </r>
  <r>
    <n v="9835"/>
    <x v="4936"/>
    <x v="0"/>
    <x v="1155"/>
    <d v="2013-10-13T00:00:00"/>
    <s v="First Class"/>
    <x v="576"/>
    <s v="William Brown"/>
    <x v="0"/>
    <s v="United States"/>
    <s v="La Porte"/>
    <x v="5"/>
    <n v="77571"/>
    <x v="2"/>
    <x v="1457"/>
    <x v="0"/>
    <x v="5"/>
    <x v="1434"/>
    <n v="14"/>
    <n v="4"/>
    <n v="0.6"/>
    <n v="-6.2999999999999972"/>
  </r>
  <r>
    <n v="9836"/>
    <x v="4936"/>
    <x v="0"/>
    <x v="1155"/>
    <d v="2013-10-13T00:00:00"/>
    <s v="First Class"/>
    <x v="576"/>
    <s v="William Brown"/>
    <x v="0"/>
    <s v="United States"/>
    <s v="La Porte"/>
    <x v="5"/>
    <n v="77571"/>
    <x v="2"/>
    <x v="800"/>
    <x v="1"/>
    <x v="8"/>
    <x v="790"/>
    <n v="16.391999999999996"/>
    <n v="2"/>
    <n v="0.8"/>
    <n v="-26.227200000000003"/>
  </r>
  <r>
    <n v="9837"/>
    <x v="4937"/>
    <x v="0"/>
    <x v="477"/>
    <d v="2013-10-02T00:00:00"/>
    <s v="Standard Class"/>
    <x v="297"/>
    <s v="Dan Lawera"/>
    <x v="0"/>
    <s v="United States"/>
    <s v="Long Beach"/>
    <x v="1"/>
    <n v="90805"/>
    <x v="1"/>
    <x v="834"/>
    <x v="1"/>
    <x v="10"/>
    <x v="821"/>
    <n v="10.9"/>
    <n v="5"/>
    <n v="0"/>
    <n v="5.1229999999999993"/>
  </r>
  <r>
    <n v="9838"/>
    <x v="4937"/>
    <x v="0"/>
    <x v="477"/>
    <d v="2013-10-02T00:00:00"/>
    <s v="Standard Class"/>
    <x v="297"/>
    <s v="Dan Lawera"/>
    <x v="0"/>
    <s v="United States"/>
    <s v="Long Beach"/>
    <x v="1"/>
    <n v="90805"/>
    <x v="1"/>
    <x v="429"/>
    <x v="1"/>
    <x v="2"/>
    <x v="424"/>
    <n v="29.6"/>
    <n v="2"/>
    <n v="0"/>
    <n v="14.8"/>
  </r>
  <r>
    <n v="9839"/>
    <x v="4937"/>
    <x v="0"/>
    <x v="477"/>
    <d v="2013-10-02T00:00:00"/>
    <s v="Standard Class"/>
    <x v="297"/>
    <s v="Dan Lawera"/>
    <x v="0"/>
    <s v="United States"/>
    <s v="Long Beach"/>
    <x v="1"/>
    <n v="90805"/>
    <x v="1"/>
    <x v="1140"/>
    <x v="1"/>
    <x v="2"/>
    <x v="1119"/>
    <n v="4.9800000000000004"/>
    <n v="1"/>
    <n v="0"/>
    <n v="2.2907999999999999"/>
  </r>
  <r>
    <n v="9840"/>
    <x v="4937"/>
    <x v="0"/>
    <x v="477"/>
    <d v="2013-10-02T00:00:00"/>
    <s v="Standard Class"/>
    <x v="297"/>
    <s v="Dan Lawera"/>
    <x v="0"/>
    <s v="United States"/>
    <s v="Long Beach"/>
    <x v="1"/>
    <n v="90805"/>
    <x v="1"/>
    <x v="1687"/>
    <x v="2"/>
    <x v="16"/>
    <x v="1666"/>
    <n v="479.97600000000006"/>
    <n v="3"/>
    <n v="0.2"/>
    <n v="161.99189999999999"/>
  </r>
  <r>
    <n v="9841"/>
    <x v="4937"/>
    <x v="0"/>
    <x v="477"/>
    <d v="2013-10-02T00:00:00"/>
    <s v="Standard Class"/>
    <x v="297"/>
    <s v="Dan Lawera"/>
    <x v="0"/>
    <s v="United States"/>
    <s v="Long Beach"/>
    <x v="1"/>
    <n v="90805"/>
    <x v="1"/>
    <x v="1709"/>
    <x v="2"/>
    <x v="7"/>
    <x v="1689"/>
    <n v="44.736000000000004"/>
    <n v="8"/>
    <n v="0.2"/>
    <n v="4.4736000000000011"/>
  </r>
  <r>
    <n v="9842"/>
    <x v="4937"/>
    <x v="0"/>
    <x v="477"/>
    <d v="2013-10-02T00:00:00"/>
    <s v="Standard Class"/>
    <x v="297"/>
    <s v="Dan Lawera"/>
    <x v="0"/>
    <s v="United States"/>
    <s v="Long Beach"/>
    <x v="1"/>
    <n v="90805"/>
    <x v="1"/>
    <x v="826"/>
    <x v="1"/>
    <x v="6"/>
    <x v="814"/>
    <n v="5.76"/>
    <n v="2"/>
    <n v="0"/>
    <n v="1.6703999999999999"/>
  </r>
  <r>
    <n v="9843"/>
    <x v="4937"/>
    <x v="0"/>
    <x v="477"/>
    <d v="2013-10-02T00:00:00"/>
    <s v="Standard Class"/>
    <x v="297"/>
    <s v="Dan Lawera"/>
    <x v="0"/>
    <s v="United States"/>
    <s v="Long Beach"/>
    <x v="1"/>
    <n v="90805"/>
    <x v="1"/>
    <x v="662"/>
    <x v="0"/>
    <x v="1"/>
    <x v="656"/>
    <n v="483.13599999999997"/>
    <n v="4"/>
    <n v="0.2"/>
    <n v="60.391999999999939"/>
  </r>
  <r>
    <n v="9844"/>
    <x v="4938"/>
    <x v="2"/>
    <x v="561"/>
    <d v="2011-06-06T00:00:00"/>
    <s v="First Class"/>
    <x v="681"/>
    <s v="Richard Eichhorn"/>
    <x v="0"/>
    <s v="United States"/>
    <s v="Decatur"/>
    <x v="10"/>
    <n v="62521"/>
    <x v="2"/>
    <x v="1140"/>
    <x v="1"/>
    <x v="2"/>
    <x v="1119"/>
    <n v="15.936000000000002"/>
    <n v="4"/>
    <n v="0.2"/>
    <n v="5.1791999999999998"/>
  </r>
  <r>
    <n v="9845"/>
    <x v="4938"/>
    <x v="2"/>
    <x v="561"/>
    <d v="2011-06-06T00:00:00"/>
    <s v="First Class"/>
    <x v="681"/>
    <s v="Richard Eichhorn"/>
    <x v="0"/>
    <s v="United States"/>
    <s v="Decatur"/>
    <x v="10"/>
    <n v="62521"/>
    <x v="2"/>
    <x v="504"/>
    <x v="0"/>
    <x v="5"/>
    <x v="499"/>
    <n v="61.543999999999997"/>
    <n v="7"/>
    <n v="0.6"/>
    <n v="-40.003599999999999"/>
  </r>
  <r>
    <n v="9846"/>
    <x v="4938"/>
    <x v="2"/>
    <x v="561"/>
    <d v="2011-06-06T00:00:00"/>
    <s v="First Class"/>
    <x v="681"/>
    <s v="Richard Eichhorn"/>
    <x v="0"/>
    <s v="United States"/>
    <s v="Decatur"/>
    <x v="10"/>
    <n v="62521"/>
    <x v="2"/>
    <x v="1125"/>
    <x v="1"/>
    <x v="4"/>
    <x v="1104"/>
    <n v="132.696"/>
    <n v="3"/>
    <n v="0.2"/>
    <n v="9.9521999999999977"/>
  </r>
  <r>
    <n v="9847"/>
    <x v="4939"/>
    <x v="3"/>
    <x v="264"/>
    <d v="2014-09-05T00:00:00"/>
    <s v="Second Class"/>
    <x v="762"/>
    <s v="Marc Harrigan"/>
    <x v="2"/>
    <s v="United States"/>
    <s v="Los Angeles"/>
    <x v="1"/>
    <n v="90008"/>
    <x v="1"/>
    <x v="22"/>
    <x v="1"/>
    <x v="9"/>
    <x v="22"/>
    <n v="43.099999999999994"/>
    <n v="5"/>
    <n v="0"/>
    <n v="11.206"/>
  </r>
  <r>
    <n v="9848"/>
    <x v="4939"/>
    <x v="3"/>
    <x v="264"/>
    <d v="2014-09-05T00:00:00"/>
    <s v="Second Class"/>
    <x v="762"/>
    <s v="Marc Harrigan"/>
    <x v="2"/>
    <s v="United States"/>
    <s v="Los Angeles"/>
    <x v="1"/>
    <n v="90008"/>
    <x v="1"/>
    <x v="743"/>
    <x v="0"/>
    <x v="5"/>
    <x v="734"/>
    <n v="511.5"/>
    <n v="5"/>
    <n v="0"/>
    <n v="132.99"/>
  </r>
  <r>
    <n v="9849"/>
    <x v="4939"/>
    <x v="3"/>
    <x v="264"/>
    <d v="2014-09-05T00:00:00"/>
    <s v="Second Class"/>
    <x v="762"/>
    <s v="Marc Harrigan"/>
    <x v="2"/>
    <s v="United States"/>
    <s v="Los Angeles"/>
    <x v="1"/>
    <n v="90008"/>
    <x v="1"/>
    <x v="805"/>
    <x v="1"/>
    <x v="8"/>
    <x v="795"/>
    <n v="147.91999999999999"/>
    <n v="5"/>
    <n v="0.2"/>
    <n v="46.224999999999987"/>
  </r>
  <r>
    <n v="9850"/>
    <x v="4940"/>
    <x v="2"/>
    <x v="791"/>
    <d v="2011-04-18T00:00:00"/>
    <s v="Standard Class"/>
    <x v="553"/>
    <s v="Edward Hooks"/>
    <x v="1"/>
    <s v="United States"/>
    <s v="Lodi"/>
    <x v="1"/>
    <n v="95240"/>
    <x v="1"/>
    <x v="1571"/>
    <x v="1"/>
    <x v="6"/>
    <x v="1553"/>
    <n v="39.68"/>
    <n v="2"/>
    <n v="0"/>
    <n v="16.268800000000002"/>
  </r>
  <r>
    <n v="9851"/>
    <x v="4941"/>
    <x v="0"/>
    <x v="440"/>
    <d v="2013-05-07T00:00:00"/>
    <s v="Standard Class"/>
    <x v="553"/>
    <s v="Edward Hooks"/>
    <x v="1"/>
    <s v="United States"/>
    <s v="New York City"/>
    <x v="15"/>
    <n v="10009"/>
    <x v="3"/>
    <x v="545"/>
    <x v="0"/>
    <x v="5"/>
    <x v="540"/>
    <n v="12.56"/>
    <n v="2"/>
    <n v="0"/>
    <n v="4.0191999999999997"/>
  </r>
  <r>
    <n v="9852"/>
    <x v="4941"/>
    <x v="0"/>
    <x v="440"/>
    <d v="2013-05-07T00:00:00"/>
    <s v="Standard Class"/>
    <x v="553"/>
    <s v="Edward Hooks"/>
    <x v="1"/>
    <s v="United States"/>
    <s v="New York City"/>
    <x v="15"/>
    <n v="10009"/>
    <x v="3"/>
    <x v="443"/>
    <x v="1"/>
    <x v="8"/>
    <x v="438"/>
    <n v="90.480000000000018"/>
    <n v="3"/>
    <n v="0.2"/>
    <n v="33.93"/>
  </r>
  <r>
    <n v="9853"/>
    <x v="4941"/>
    <x v="0"/>
    <x v="440"/>
    <d v="2013-05-07T00:00:00"/>
    <s v="Standard Class"/>
    <x v="553"/>
    <s v="Edward Hooks"/>
    <x v="1"/>
    <s v="United States"/>
    <s v="New York City"/>
    <x v="15"/>
    <n v="10009"/>
    <x v="3"/>
    <x v="1221"/>
    <x v="1"/>
    <x v="10"/>
    <x v="1196"/>
    <n v="13.08"/>
    <n v="2"/>
    <n v="0"/>
    <n v="6.0167999999999999"/>
  </r>
  <r>
    <n v="9854"/>
    <x v="4941"/>
    <x v="0"/>
    <x v="440"/>
    <d v="2013-05-07T00:00:00"/>
    <s v="Standard Class"/>
    <x v="553"/>
    <s v="Edward Hooks"/>
    <x v="1"/>
    <s v="United States"/>
    <s v="New York City"/>
    <x v="15"/>
    <n v="10009"/>
    <x v="3"/>
    <x v="592"/>
    <x v="0"/>
    <x v="5"/>
    <x v="587"/>
    <n v="214.7"/>
    <n v="5"/>
    <n v="0"/>
    <n v="83.733000000000004"/>
  </r>
  <r>
    <n v="9855"/>
    <x v="4942"/>
    <x v="3"/>
    <x v="249"/>
    <d v="2014-06-24T00:00:00"/>
    <s v="Standard Class"/>
    <x v="654"/>
    <s v="George Ashbrook"/>
    <x v="0"/>
    <s v="United States"/>
    <s v="San Francisco"/>
    <x v="1"/>
    <n v="94109"/>
    <x v="1"/>
    <x v="1598"/>
    <x v="0"/>
    <x v="5"/>
    <x v="1581"/>
    <n v="50.32"/>
    <n v="4"/>
    <n v="0"/>
    <n v="21.134400000000003"/>
  </r>
  <r>
    <n v="9856"/>
    <x v="4942"/>
    <x v="3"/>
    <x v="249"/>
    <d v="2014-06-24T00:00:00"/>
    <s v="Standard Class"/>
    <x v="654"/>
    <s v="George Ashbrook"/>
    <x v="0"/>
    <s v="United States"/>
    <s v="San Francisco"/>
    <x v="1"/>
    <n v="94109"/>
    <x v="1"/>
    <x v="1493"/>
    <x v="1"/>
    <x v="10"/>
    <x v="1472"/>
    <n v="24.56"/>
    <n v="2"/>
    <n v="0"/>
    <n v="11.543199999999999"/>
  </r>
  <r>
    <n v="9857"/>
    <x v="4943"/>
    <x v="2"/>
    <x v="1232"/>
    <d v="2011-11-11T00:00:00"/>
    <s v="Standard Class"/>
    <x v="654"/>
    <s v="George Ashbrook"/>
    <x v="0"/>
    <s v="United States"/>
    <s v="Columbus"/>
    <x v="32"/>
    <n v="31907"/>
    <x v="0"/>
    <x v="57"/>
    <x v="1"/>
    <x v="10"/>
    <x v="57"/>
    <n v="43.68"/>
    <n v="6"/>
    <n v="0"/>
    <n v="20.9664"/>
  </r>
  <r>
    <n v="9858"/>
    <x v="4944"/>
    <x v="1"/>
    <x v="514"/>
    <d v="2012-03-30T00:00:00"/>
    <s v="Standard Class"/>
    <x v="225"/>
    <s v="Ellis Ballard"/>
    <x v="1"/>
    <s v="United States"/>
    <s v="Seattle"/>
    <x v="4"/>
    <n v="98103"/>
    <x v="1"/>
    <x v="411"/>
    <x v="0"/>
    <x v="3"/>
    <x v="406"/>
    <n v="3393.68"/>
    <n v="8"/>
    <n v="0"/>
    <n v="610.86239999999998"/>
  </r>
  <r>
    <n v="9859"/>
    <x v="4945"/>
    <x v="3"/>
    <x v="424"/>
    <d v="2014-01-21T00:00:00"/>
    <s v="Standard Class"/>
    <x v="367"/>
    <s v="Hallie Redmond"/>
    <x v="2"/>
    <s v="United States"/>
    <s v="Richmond"/>
    <x v="14"/>
    <n v="47374"/>
    <x v="2"/>
    <x v="146"/>
    <x v="1"/>
    <x v="4"/>
    <x v="146"/>
    <n v="67.400000000000006"/>
    <n v="5"/>
    <n v="0"/>
    <n v="17.523999999999997"/>
  </r>
  <r>
    <n v="9860"/>
    <x v="4945"/>
    <x v="3"/>
    <x v="424"/>
    <d v="2014-01-21T00:00:00"/>
    <s v="Standard Class"/>
    <x v="367"/>
    <s v="Hallie Redmond"/>
    <x v="2"/>
    <s v="United States"/>
    <s v="Richmond"/>
    <x v="14"/>
    <n v="47374"/>
    <x v="2"/>
    <x v="242"/>
    <x v="1"/>
    <x v="13"/>
    <x v="240"/>
    <n v="2.52"/>
    <n v="2"/>
    <n v="0"/>
    <n v="0.1008"/>
  </r>
  <r>
    <n v="9861"/>
    <x v="4945"/>
    <x v="3"/>
    <x v="424"/>
    <d v="2014-01-21T00:00:00"/>
    <s v="Standard Class"/>
    <x v="367"/>
    <s v="Hallie Redmond"/>
    <x v="2"/>
    <s v="United States"/>
    <s v="Richmond"/>
    <x v="14"/>
    <n v="47374"/>
    <x v="2"/>
    <x v="1049"/>
    <x v="2"/>
    <x v="7"/>
    <x v="1029"/>
    <n v="67.8"/>
    <n v="4"/>
    <n v="0"/>
    <n v="1.3559999999999945"/>
  </r>
  <r>
    <n v="9862"/>
    <x v="4945"/>
    <x v="3"/>
    <x v="424"/>
    <d v="2014-01-21T00:00:00"/>
    <s v="Standard Class"/>
    <x v="367"/>
    <s v="Hallie Redmond"/>
    <x v="2"/>
    <s v="United States"/>
    <s v="Richmond"/>
    <x v="14"/>
    <n v="47374"/>
    <x v="2"/>
    <x v="1190"/>
    <x v="1"/>
    <x v="4"/>
    <x v="33"/>
    <n v="18.760000000000002"/>
    <n v="2"/>
    <n v="0"/>
    <n v="5.2528000000000006"/>
  </r>
  <r>
    <n v="9863"/>
    <x v="4945"/>
    <x v="3"/>
    <x v="424"/>
    <d v="2014-01-21T00:00:00"/>
    <s v="Standard Class"/>
    <x v="367"/>
    <s v="Hallie Redmond"/>
    <x v="2"/>
    <s v="United States"/>
    <s v="Richmond"/>
    <x v="14"/>
    <n v="47374"/>
    <x v="2"/>
    <x v="427"/>
    <x v="2"/>
    <x v="11"/>
    <x v="422"/>
    <n v="12.12"/>
    <n v="4"/>
    <n v="0"/>
    <n v="2.5451999999999995"/>
  </r>
  <r>
    <n v="9864"/>
    <x v="4945"/>
    <x v="3"/>
    <x v="424"/>
    <d v="2014-01-21T00:00:00"/>
    <s v="Standard Class"/>
    <x v="367"/>
    <s v="Hallie Redmond"/>
    <x v="2"/>
    <s v="United States"/>
    <s v="Richmond"/>
    <x v="14"/>
    <n v="47374"/>
    <x v="2"/>
    <x v="752"/>
    <x v="1"/>
    <x v="10"/>
    <x v="743"/>
    <n v="11.34"/>
    <n v="1"/>
    <n v="0"/>
    <n v="5.5565999999999995"/>
  </r>
  <r>
    <n v="9865"/>
    <x v="4945"/>
    <x v="3"/>
    <x v="424"/>
    <d v="2014-01-21T00:00:00"/>
    <s v="Standard Class"/>
    <x v="367"/>
    <s v="Hallie Redmond"/>
    <x v="2"/>
    <s v="United States"/>
    <s v="Richmond"/>
    <x v="14"/>
    <n v="47374"/>
    <x v="2"/>
    <x v="240"/>
    <x v="2"/>
    <x v="11"/>
    <x v="238"/>
    <n v="159.80000000000001"/>
    <n v="4"/>
    <n v="0"/>
    <n v="70.312000000000012"/>
  </r>
  <r>
    <n v="9866"/>
    <x v="4945"/>
    <x v="3"/>
    <x v="424"/>
    <d v="2014-01-21T00:00:00"/>
    <s v="Standard Class"/>
    <x v="367"/>
    <s v="Hallie Redmond"/>
    <x v="2"/>
    <s v="United States"/>
    <s v="Richmond"/>
    <x v="14"/>
    <n v="47374"/>
    <x v="2"/>
    <x v="1183"/>
    <x v="0"/>
    <x v="5"/>
    <x v="1160"/>
    <n v="18.96"/>
    <n v="2"/>
    <n v="0"/>
    <n v="8.532"/>
  </r>
  <r>
    <n v="9867"/>
    <x v="4946"/>
    <x v="1"/>
    <x v="514"/>
    <d v="2012-03-28T00:00:00"/>
    <s v="Second Class"/>
    <x v="416"/>
    <s v="Suzanne McNair"/>
    <x v="1"/>
    <s v="United States"/>
    <s v="New York City"/>
    <x v="15"/>
    <n v="10009"/>
    <x v="3"/>
    <x v="1449"/>
    <x v="1"/>
    <x v="4"/>
    <x v="1427"/>
    <n v="1085.42"/>
    <n v="7"/>
    <n v="0"/>
    <n v="282.20920000000001"/>
  </r>
  <r>
    <n v="9868"/>
    <x v="4946"/>
    <x v="1"/>
    <x v="514"/>
    <d v="2012-03-28T00:00:00"/>
    <s v="Second Class"/>
    <x v="416"/>
    <s v="Suzanne McNair"/>
    <x v="1"/>
    <s v="United States"/>
    <s v="New York City"/>
    <x v="15"/>
    <n v="10009"/>
    <x v="3"/>
    <x v="1518"/>
    <x v="1"/>
    <x v="9"/>
    <x v="1496"/>
    <n v="13.11"/>
    <n v="3"/>
    <n v="0"/>
    <n v="3.4086000000000003"/>
  </r>
  <r>
    <n v="9869"/>
    <x v="4947"/>
    <x v="2"/>
    <x v="301"/>
    <d v="2011-11-03T00:00:00"/>
    <s v="First Class"/>
    <x v="105"/>
    <s v="Erin Ashbrook"/>
    <x v="1"/>
    <s v="United States"/>
    <s v="Mason"/>
    <x v="24"/>
    <n v="45040"/>
    <x v="3"/>
    <x v="592"/>
    <x v="0"/>
    <x v="5"/>
    <x v="587"/>
    <n v="68.703999999999994"/>
    <n v="2"/>
    <n v="0.2"/>
    <n v="16.317200000000003"/>
  </r>
  <r>
    <n v="9870"/>
    <x v="4947"/>
    <x v="2"/>
    <x v="301"/>
    <d v="2011-11-03T00:00:00"/>
    <s v="First Class"/>
    <x v="105"/>
    <s v="Erin Ashbrook"/>
    <x v="1"/>
    <s v="United States"/>
    <s v="Mason"/>
    <x v="24"/>
    <n v="45040"/>
    <x v="3"/>
    <x v="1581"/>
    <x v="1"/>
    <x v="8"/>
    <x v="1563"/>
    <n v="3.1320000000000001"/>
    <n v="2"/>
    <n v="0.7"/>
    <n v="-2.6099999999999994"/>
  </r>
  <r>
    <n v="9871"/>
    <x v="4947"/>
    <x v="2"/>
    <x v="301"/>
    <d v="2011-11-03T00:00:00"/>
    <s v="First Class"/>
    <x v="105"/>
    <s v="Erin Ashbrook"/>
    <x v="1"/>
    <s v="United States"/>
    <s v="Mason"/>
    <x v="24"/>
    <n v="45040"/>
    <x v="3"/>
    <x v="444"/>
    <x v="1"/>
    <x v="8"/>
    <x v="439"/>
    <n v="22.428000000000004"/>
    <n v="3"/>
    <n v="0.7"/>
    <n v="-17.942399999999992"/>
  </r>
  <r>
    <n v="9872"/>
    <x v="4948"/>
    <x v="3"/>
    <x v="833"/>
    <d v="2014-10-07T00:00:00"/>
    <s v="Same Day"/>
    <x v="708"/>
    <s v="Mark Hamilton"/>
    <x v="0"/>
    <s v="United States"/>
    <s v="Chicago"/>
    <x v="10"/>
    <n v="60623"/>
    <x v="2"/>
    <x v="245"/>
    <x v="1"/>
    <x v="4"/>
    <x v="243"/>
    <n v="290.33600000000001"/>
    <n v="2"/>
    <n v="0.2"/>
    <n v="32.662799999999947"/>
  </r>
  <r>
    <n v="9873"/>
    <x v="4948"/>
    <x v="3"/>
    <x v="833"/>
    <d v="2014-10-07T00:00:00"/>
    <s v="Same Day"/>
    <x v="708"/>
    <s v="Mark Hamilton"/>
    <x v="0"/>
    <s v="United States"/>
    <s v="Chicago"/>
    <x v="10"/>
    <n v="60623"/>
    <x v="2"/>
    <x v="787"/>
    <x v="1"/>
    <x v="6"/>
    <x v="33"/>
    <n v="19.152000000000001"/>
    <n v="2"/>
    <n v="0.2"/>
    <n v="1.1969999999999992"/>
  </r>
  <r>
    <n v="9874"/>
    <x v="4949"/>
    <x v="0"/>
    <x v="107"/>
    <d v="2013-12-15T00:00:00"/>
    <s v="Standard Class"/>
    <x v="359"/>
    <s v="Sara Luxemburg"/>
    <x v="2"/>
    <s v="United States"/>
    <s v="New York City"/>
    <x v="15"/>
    <n v="10024"/>
    <x v="3"/>
    <x v="1516"/>
    <x v="1"/>
    <x v="10"/>
    <x v="1494"/>
    <n v="6.48"/>
    <n v="1"/>
    <n v="0"/>
    <n v="3.1104000000000003"/>
  </r>
  <r>
    <n v="9875"/>
    <x v="4950"/>
    <x v="0"/>
    <x v="897"/>
    <d v="2013-09-25T00:00:00"/>
    <s v="Second Class"/>
    <x v="472"/>
    <s v="Nora Pelletier"/>
    <x v="2"/>
    <s v="United States"/>
    <s v="Parma"/>
    <x v="24"/>
    <n v="44134"/>
    <x v="3"/>
    <x v="889"/>
    <x v="1"/>
    <x v="12"/>
    <x v="873"/>
    <n v="63.967999999999996"/>
    <n v="2"/>
    <n v="0.2"/>
    <n v="19.989999999999995"/>
  </r>
  <r>
    <n v="9876"/>
    <x v="4951"/>
    <x v="1"/>
    <x v="1233"/>
    <d v="2013-01-05T00:00:00"/>
    <s v="Standard Class"/>
    <x v="167"/>
    <s v="Roy Französisch"/>
    <x v="0"/>
    <s v="United States"/>
    <s v="New York City"/>
    <x v="15"/>
    <n v="10035"/>
    <x v="3"/>
    <x v="1847"/>
    <x v="1"/>
    <x v="14"/>
    <x v="1826"/>
    <n v="6.36"/>
    <n v="2"/>
    <n v="0"/>
    <n v="6.3600000000000101E-2"/>
  </r>
  <r>
    <n v="9877"/>
    <x v="4952"/>
    <x v="3"/>
    <x v="693"/>
    <d v="2014-04-22T00:00:00"/>
    <s v="First Class"/>
    <x v="534"/>
    <s v="Brad Eason"/>
    <x v="2"/>
    <s v="United States"/>
    <s v="Cleveland"/>
    <x v="24"/>
    <n v="44105"/>
    <x v="3"/>
    <x v="1244"/>
    <x v="1"/>
    <x v="4"/>
    <x v="1218"/>
    <n v="848.5440000000001"/>
    <n v="4"/>
    <n v="0.2"/>
    <n v="-21.213600000000099"/>
  </r>
  <r>
    <n v="9878"/>
    <x v="4952"/>
    <x v="3"/>
    <x v="693"/>
    <d v="2014-04-22T00:00:00"/>
    <s v="First Class"/>
    <x v="534"/>
    <s v="Brad Eason"/>
    <x v="2"/>
    <s v="United States"/>
    <s v="Cleveland"/>
    <x v="24"/>
    <n v="44105"/>
    <x v="3"/>
    <x v="1458"/>
    <x v="1"/>
    <x v="8"/>
    <x v="1435"/>
    <n v="8.7000000000000011"/>
    <n v="5"/>
    <n v="0.7"/>
    <n v="-6.379999999999999"/>
  </r>
  <r>
    <n v="9879"/>
    <x v="4952"/>
    <x v="3"/>
    <x v="693"/>
    <d v="2014-04-22T00:00:00"/>
    <s v="First Class"/>
    <x v="534"/>
    <s v="Brad Eason"/>
    <x v="2"/>
    <s v="United States"/>
    <s v="Cleveland"/>
    <x v="24"/>
    <n v="44105"/>
    <x v="3"/>
    <x v="1787"/>
    <x v="2"/>
    <x v="7"/>
    <x v="1768"/>
    <n v="122.38199999999999"/>
    <n v="3"/>
    <n v="0.4"/>
    <n v="-24.476399999999998"/>
  </r>
  <r>
    <n v="9880"/>
    <x v="4953"/>
    <x v="0"/>
    <x v="1036"/>
    <d v="2013-08-26T00:00:00"/>
    <s v="Standard Class"/>
    <x v="271"/>
    <s v="Jay Kimmel"/>
    <x v="0"/>
    <s v="United States"/>
    <s v="New York City"/>
    <x v="15"/>
    <n v="10035"/>
    <x v="3"/>
    <x v="955"/>
    <x v="0"/>
    <x v="1"/>
    <x v="939"/>
    <n v="573.17399999999998"/>
    <n v="7"/>
    <n v="0.1"/>
    <n v="63.685999999999979"/>
  </r>
  <r>
    <n v="9881"/>
    <x v="4954"/>
    <x v="1"/>
    <x v="352"/>
    <d v="2012-05-31T00:00:00"/>
    <s v="First Class"/>
    <x v="385"/>
    <s v="Chad Cunningham"/>
    <x v="2"/>
    <s v="United States"/>
    <s v="Cleveland"/>
    <x v="24"/>
    <n v="44105"/>
    <x v="3"/>
    <x v="258"/>
    <x v="1"/>
    <x v="10"/>
    <x v="33"/>
    <n v="85.055999999999997"/>
    <n v="3"/>
    <n v="0.2"/>
    <n v="28.706399999999991"/>
  </r>
  <r>
    <n v="9882"/>
    <x v="4955"/>
    <x v="2"/>
    <x v="1132"/>
    <d v="2011-08-13T00:00:00"/>
    <s v="First Class"/>
    <x v="328"/>
    <s v="Lauren Leatherbury"/>
    <x v="0"/>
    <s v="United States"/>
    <s v="Woodstock"/>
    <x v="32"/>
    <n v="30188"/>
    <x v="0"/>
    <x v="605"/>
    <x v="1"/>
    <x v="8"/>
    <x v="600"/>
    <n v="14.04"/>
    <n v="3"/>
    <n v="0"/>
    <n v="6.7392000000000003"/>
  </r>
  <r>
    <n v="9883"/>
    <x v="4955"/>
    <x v="2"/>
    <x v="1132"/>
    <d v="2011-08-13T00:00:00"/>
    <s v="First Class"/>
    <x v="328"/>
    <s v="Lauren Leatherbury"/>
    <x v="0"/>
    <s v="United States"/>
    <s v="Woodstock"/>
    <x v="32"/>
    <n v="30188"/>
    <x v="0"/>
    <x v="917"/>
    <x v="2"/>
    <x v="11"/>
    <x v="900"/>
    <n v="272.61"/>
    <n v="13"/>
    <n v="0"/>
    <n v="98.139599999999987"/>
  </r>
  <r>
    <n v="9884"/>
    <x v="4956"/>
    <x v="2"/>
    <x v="1234"/>
    <d v="2011-04-08T00:00:00"/>
    <s v="Standard Class"/>
    <x v="722"/>
    <s v="Katrina Edelman"/>
    <x v="1"/>
    <s v="United States"/>
    <s v="Los Angeles"/>
    <x v="1"/>
    <n v="90008"/>
    <x v="1"/>
    <x v="407"/>
    <x v="1"/>
    <x v="12"/>
    <x v="33"/>
    <n v="11.16"/>
    <n v="2"/>
    <n v="0"/>
    <n v="5.58"/>
  </r>
  <r>
    <n v="9885"/>
    <x v="4956"/>
    <x v="2"/>
    <x v="1234"/>
    <d v="2011-04-08T00:00:00"/>
    <s v="Standard Class"/>
    <x v="722"/>
    <s v="Katrina Edelman"/>
    <x v="1"/>
    <s v="United States"/>
    <s v="Los Angeles"/>
    <x v="1"/>
    <n v="90008"/>
    <x v="1"/>
    <x v="1196"/>
    <x v="2"/>
    <x v="11"/>
    <x v="1172"/>
    <n v="62.31"/>
    <n v="3"/>
    <n v="0"/>
    <n v="22.4316"/>
  </r>
  <r>
    <n v="9886"/>
    <x v="4956"/>
    <x v="2"/>
    <x v="1234"/>
    <d v="2011-04-08T00:00:00"/>
    <s v="Standard Class"/>
    <x v="722"/>
    <s v="Katrina Edelman"/>
    <x v="1"/>
    <s v="United States"/>
    <s v="Los Angeles"/>
    <x v="1"/>
    <n v="90008"/>
    <x v="1"/>
    <x v="1105"/>
    <x v="2"/>
    <x v="11"/>
    <x v="1085"/>
    <n v="159.97999999999999"/>
    <n v="2"/>
    <n v="0"/>
    <n v="57.592799999999997"/>
  </r>
  <r>
    <n v="9887"/>
    <x v="4957"/>
    <x v="2"/>
    <x v="1213"/>
    <d v="2011-01-28T00:00:00"/>
    <s v="Standard Class"/>
    <x v="611"/>
    <s v="Speros Goranitis"/>
    <x v="0"/>
    <s v="United States"/>
    <s v="Lafayette"/>
    <x v="14"/>
    <n v="47905"/>
    <x v="2"/>
    <x v="494"/>
    <x v="1"/>
    <x v="13"/>
    <x v="489"/>
    <n v="5.9399999999999995"/>
    <n v="3"/>
    <n v="0"/>
    <n v="0"/>
  </r>
  <r>
    <n v="9888"/>
    <x v="4958"/>
    <x v="3"/>
    <x v="386"/>
    <d v="2014-10-16T00:00:00"/>
    <s v="First Class"/>
    <x v="244"/>
    <s v="Christina Anderson"/>
    <x v="0"/>
    <s v="United States"/>
    <s v="New York City"/>
    <x v="15"/>
    <n v="10024"/>
    <x v="3"/>
    <x v="1231"/>
    <x v="1"/>
    <x v="10"/>
    <x v="1205"/>
    <n v="9.9600000000000009"/>
    <n v="2"/>
    <n v="0"/>
    <n v="4.6812000000000005"/>
  </r>
  <r>
    <n v="9889"/>
    <x v="4959"/>
    <x v="1"/>
    <x v="816"/>
    <d v="2012-08-12T00:00:00"/>
    <s v="Standard Class"/>
    <x v="361"/>
    <s v="Rob Dowd"/>
    <x v="0"/>
    <s v="United States"/>
    <s v="Utica"/>
    <x v="15"/>
    <n v="13501"/>
    <x v="3"/>
    <x v="1105"/>
    <x v="2"/>
    <x v="11"/>
    <x v="1085"/>
    <n v="79.989999999999995"/>
    <n v="1"/>
    <n v="0"/>
    <n v="28.796399999999998"/>
  </r>
  <r>
    <n v="9890"/>
    <x v="4960"/>
    <x v="3"/>
    <x v="498"/>
    <d v="2014-03-21T00:00:00"/>
    <s v="First Class"/>
    <x v="500"/>
    <s v="Vivek Grady"/>
    <x v="1"/>
    <s v="United States"/>
    <s v="Lakewood"/>
    <x v="30"/>
    <n v="8701"/>
    <x v="3"/>
    <x v="1701"/>
    <x v="1"/>
    <x v="6"/>
    <x v="1681"/>
    <n v="8.94"/>
    <n v="3"/>
    <n v="0"/>
    <n v="2.4138000000000006"/>
  </r>
  <r>
    <n v="9891"/>
    <x v="4961"/>
    <x v="0"/>
    <x v="197"/>
    <d v="2013-07-29T00:00:00"/>
    <s v="Second Class"/>
    <x v="64"/>
    <s v="Sally Hughsby"/>
    <x v="1"/>
    <s v="United States"/>
    <s v="Milwaukee"/>
    <x v="6"/>
    <n v="53209"/>
    <x v="2"/>
    <x v="1540"/>
    <x v="1"/>
    <x v="10"/>
    <x v="1519"/>
    <n v="20.62"/>
    <n v="2"/>
    <n v="0"/>
    <n v="9.6913999999999998"/>
  </r>
  <r>
    <n v="9892"/>
    <x v="4961"/>
    <x v="0"/>
    <x v="197"/>
    <d v="2013-07-29T00:00:00"/>
    <s v="Second Class"/>
    <x v="64"/>
    <s v="Sally Hughsby"/>
    <x v="1"/>
    <s v="United States"/>
    <s v="Milwaukee"/>
    <x v="6"/>
    <n v="53209"/>
    <x v="2"/>
    <x v="936"/>
    <x v="2"/>
    <x v="11"/>
    <x v="920"/>
    <n v="124.25"/>
    <n v="7"/>
    <n v="0"/>
    <n v="48.457499999999996"/>
  </r>
  <r>
    <n v="9893"/>
    <x v="4961"/>
    <x v="0"/>
    <x v="197"/>
    <d v="2013-07-29T00:00:00"/>
    <s v="Second Class"/>
    <x v="64"/>
    <s v="Sally Hughsby"/>
    <x v="1"/>
    <s v="United States"/>
    <s v="Milwaukee"/>
    <x v="6"/>
    <n v="53209"/>
    <x v="2"/>
    <x v="476"/>
    <x v="2"/>
    <x v="7"/>
    <x v="472"/>
    <n v="297.55"/>
    <n v="5"/>
    <n v="0"/>
    <n v="83.314000000000021"/>
  </r>
  <r>
    <n v="9894"/>
    <x v="4961"/>
    <x v="0"/>
    <x v="197"/>
    <d v="2013-07-29T00:00:00"/>
    <s v="Second Class"/>
    <x v="64"/>
    <s v="Sally Hughsby"/>
    <x v="1"/>
    <s v="United States"/>
    <s v="Milwaukee"/>
    <x v="6"/>
    <n v="53209"/>
    <x v="2"/>
    <x v="1719"/>
    <x v="0"/>
    <x v="1"/>
    <x v="1697"/>
    <n v="403.56"/>
    <n v="4"/>
    <n v="0"/>
    <n v="96.854399999999998"/>
  </r>
  <r>
    <n v="9895"/>
    <x v="4961"/>
    <x v="0"/>
    <x v="197"/>
    <d v="2013-07-29T00:00:00"/>
    <s v="Second Class"/>
    <x v="64"/>
    <s v="Sally Hughsby"/>
    <x v="1"/>
    <s v="United States"/>
    <s v="Milwaukee"/>
    <x v="6"/>
    <n v="53209"/>
    <x v="2"/>
    <x v="285"/>
    <x v="0"/>
    <x v="5"/>
    <x v="282"/>
    <n v="95.199999999999989"/>
    <n v="5"/>
    <n v="0"/>
    <n v="27.60799999999999"/>
  </r>
  <r>
    <n v="9896"/>
    <x v="4962"/>
    <x v="2"/>
    <x v="467"/>
    <d v="2011-10-01T00:00:00"/>
    <s v="Standard Class"/>
    <x v="462"/>
    <s v="Michael Moore"/>
    <x v="0"/>
    <s v="United States"/>
    <s v="Chicago"/>
    <x v="10"/>
    <n v="60623"/>
    <x v="2"/>
    <x v="1563"/>
    <x v="2"/>
    <x v="11"/>
    <x v="1545"/>
    <n v="153.82400000000001"/>
    <n v="11"/>
    <n v="0.2"/>
    <n v="38.456000000000003"/>
  </r>
  <r>
    <n v="9897"/>
    <x v="4963"/>
    <x v="2"/>
    <x v="1103"/>
    <d v="2011-06-20T00:00:00"/>
    <s v="Second Class"/>
    <x v="226"/>
    <s v="Jennifer Ferguson"/>
    <x v="0"/>
    <s v="United States"/>
    <s v="Chicago"/>
    <x v="10"/>
    <n v="60653"/>
    <x v="2"/>
    <x v="1669"/>
    <x v="1"/>
    <x v="10"/>
    <x v="1648"/>
    <n v="62.015999999999998"/>
    <n v="2"/>
    <n v="0.2"/>
    <n v="22.480800000000002"/>
  </r>
  <r>
    <n v="9898"/>
    <x v="4964"/>
    <x v="0"/>
    <x v="112"/>
    <d v="2013-06-11T00:00:00"/>
    <s v="Standard Class"/>
    <x v="431"/>
    <s v="Liz Preis"/>
    <x v="0"/>
    <s v="United States"/>
    <s v="Fairfield"/>
    <x v="24"/>
    <n v="45014"/>
    <x v="3"/>
    <x v="622"/>
    <x v="0"/>
    <x v="5"/>
    <x v="616"/>
    <n v="466.32000000000005"/>
    <n v="3"/>
    <n v="0.2"/>
    <n v="34.97399999999999"/>
  </r>
  <r>
    <n v="9899"/>
    <x v="4964"/>
    <x v="0"/>
    <x v="112"/>
    <d v="2013-06-11T00:00:00"/>
    <s v="Standard Class"/>
    <x v="431"/>
    <s v="Liz Preis"/>
    <x v="0"/>
    <s v="United States"/>
    <s v="Fairfield"/>
    <x v="24"/>
    <n v="45014"/>
    <x v="3"/>
    <x v="1704"/>
    <x v="0"/>
    <x v="5"/>
    <x v="1684"/>
    <n v="82.64"/>
    <n v="2"/>
    <n v="0.2"/>
    <n v="0"/>
  </r>
  <r>
    <n v="9900"/>
    <x v="4965"/>
    <x v="2"/>
    <x v="1176"/>
    <d v="2011-04-03T00:00:00"/>
    <s v="Standard Class"/>
    <x v="486"/>
    <s v="Mike Pelletier"/>
    <x v="2"/>
    <s v="United States"/>
    <s v="Springfield"/>
    <x v="24"/>
    <n v="45503"/>
    <x v="3"/>
    <x v="594"/>
    <x v="0"/>
    <x v="3"/>
    <x v="589"/>
    <n v="330.58800000000002"/>
    <n v="1"/>
    <n v="0.4"/>
    <n v="-143.25480000000002"/>
  </r>
  <r>
    <n v="9901"/>
    <x v="4966"/>
    <x v="3"/>
    <x v="170"/>
    <d v="2014-08-26T00:00:00"/>
    <s v="Standard Class"/>
    <x v="790"/>
    <s v="Sung Chung"/>
    <x v="0"/>
    <s v="United States"/>
    <s v="Louisville"/>
    <x v="22"/>
    <n v="80027"/>
    <x v="1"/>
    <x v="595"/>
    <x v="1"/>
    <x v="4"/>
    <x v="590"/>
    <n v="237.09600000000003"/>
    <n v="3"/>
    <n v="0.2"/>
    <n v="20.745899999999985"/>
  </r>
  <r>
    <n v="9902"/>
    <x v="4966"/>
    <x v="3"/>
    <x v="170"/>
    <d v="2014-08-26T00:00:00"/>
    <s v="Standard Class"/>
    <x v="790"/>
    <s v="Sung Chung"/>
    <x v="0"/>
    <s v="United States"/>
    <s v="Louisville"/>
    <x v="22"/>
    <n v="80027"/>
    <x v="1"/>
    <x v="1183"/>
    <x v="0"/>
    <x v="5"/>
    <x v="1160"/>
    <n v="22.752000000000002"/>
    <n v="3"/>
    <n v="0.2"/>
    <n v="7.1099999999999994"/>
  </r>
  <r>
    <n v="9903"/>
    <x v="4966"/>
    <x v="3"/>
    <x v="170"/>
    <d v="2014-08-26T00:00:00"/>
    <s v="Standard Class"/>
    <x v="790"/>
    <s v="Sung Chung"/>
    <x v="0"/>
    <s v="United States"/>
    <s v="Louisville"/>
    <x v="22"/>
    <n v="80027"/>
    <x v="1"/>
    <x v="144"/>
    <x v="1"/>
    <x v="10"/>
    <x v="144"/>
    <n v="6.6720000000000006"/>
    <n v="1"/>
    <n v="0.2"/>
    <n v="2.0849999999999991"/>
  </r>
  <r>
    <n v="9904"/>
    <x v="4967"/>
    <x v="2"/>
    <x v="607"/>
    <d v="2011-11-18T00:00:00"/>
    <s v="Standard Class"/>
    <x v="24"/>
    <s v="Darren Powers"/>
    <x v="0"/>
    <s v="United States"/>
    <s v="Carrollton"/>
    <x v="5"/>
    <n v="75007"/>
    <x v="2"/>
    <x v="1377"/>
    <x v="0"/>
    <x v="5"/>
    <x v="1353"/>
    <n v="25.128000000000004"/>
    <n v="3"/>
    <n v="0.6"/>
    <n v="-6.9101999999999997"/>
  </r>
  <r>
    <n v="9905"/>
    <x v="4967"/>
    <x v="2"/>
    <x v="607"/>
    <d v="2011-11-18T00:00:00"/>
    <s v="Standard Class"/>
    <x v="24"/>
    <s v="Darren Powers"/>
    <x v="0"/>
    <s v="United States"/>
    <s v="Carrollton"/>
    <x v="5"/>
    <n v="75007"/>
    <x v="2"/>
    <x v="428"/>
    <x v="2"/>
    <x v="11"/>
    <x v="423"/>
    <n v="127.98399999999999"/>
    <n v="2"/>
    <n v="0.2"/>
    <n v="25.596799999999998"/>
  </r>
  <r>
    <n v="9906"/>
    <x v="4968"/>
    <x v="1"/>
    <x v="1023"/>
    <d v="2012-09-15T00:00:00"/>
    <s v="First Class"/>
    <x v="629"/>
    <s v="Ken Dana"/>
    <x v="1"/>
    <s v="United States"/>
    <s v="Anaheim"/>
    <x v="1"/>
    <n v="92804"/>
    <x v="1"/>
    <x v="1155"/>
    <x v="0"/>
    <x v="5"/>
    <x v="1134"/>
    <n v="131.88"/>
    <n v="7"/>
    <n v="0"/>
    <n v="55.389600000000002"/>
  </r>
  <r>
    <n v="9907"/>
    <x v="4968"/>
    <x v="1"/>
    <x v="1023"/>
    <d v="2012-09-15T00:00:00"/>
    <s v="First Class"/>
    <x v="629"/>
    <s v="Ken Dana"/>
    <x v="1"/>
    <s v="United States"/>
    <s v="Anaheim"/>
    <x v="1"/>
    <n v="92804"/>
    <x v="1"/>
    <x v="1124"/>
    <x v="1"/>
    <x v="8"/>
    <x v="1103"/>
    <n v="25.031999999999996"/>
    <n v="3"/>
    <n v="0.2"/>
    <n v="7.822499999999998"/>
  </r>
  <r>
    <n v="9908"/>
    <x v="4968"/>
    <x v="1"/>
    <x v="1023"/>
    <d v="2012-09-15T00:00:00"/>
    <s v="First Class"/>
    <x v="629"/>
    <s v="Ken Dana"/>
    <x v="1"/>
    <s v="United States"/>
    <s v="Anaheim"/>
    <x v="1"/>
    <n v="92804"/>
    <x v="1"/>
    <x v="1180"/>
    <x v="0"/>
    <x v="1"/>
    <x v="1157"/>
    <n v="717.72"/>
    <n v="3"/>
    <n v="0.2"/>
    <n v="71.77200000000002"/>
  </r>
  <r>
    <n v="9909"/>
    <x v="4968"/>
    <x v="1"/>
    <x v="1023"/>
    <d v="2012-09-15T00:00:00"/>
    <s v="First Class"/>
    <x v="629"/>
    <s v="Ken Dana"/>
    <x v="1"/>
    <s v="United States"/>
    <s v="Anaheim"/>
    <x v="1"/>
    <n v="92804"/>
    <x v="1"/>
    <x v="1484"/>
    <x v="0"/>
    <x v="5"/>
    <x v="1462"/>
    <n v="207.35"/>
    <n v="5"/>
    <n v="0"/>
    <n v="24.881999999999991"/>
  </r>
  <r>
    <n v="9910"/>
    <x v="4968"/>
    <x v="1"/>
    <x v="1023"/>
    <d v="2012-09-15T00:00:00"/>
    <s v="First Class"/>
    <x v="629"/>
    <s v="Ken Dana"/>
    <x v="1"/>
    <s v="United States"/>
    <s v="Anaheim"/>
    <x v="1"/>
    <n v="92804"/>
    <x v="1"/>
    <x v="943"/>
    <x v="0"/>
    <x v="5"/>
    <x v="927"/>
    <n v="44.67"/>
    <n v="3"/>
    <n v="0"/>
    <n v="12.060900000000002"/>
  </r>
  <r>
    <n v="9911"/>
    <x v="4968"/>
    <x v="1"/>
    <x v="1023"/>
    <d v="2012-09-15T00:00:00"/>
    <s v="First Class"/>
    <x v="629"/>
    <s v="Ken Dana"/>
    <x v="1"/>
    <s v="United States"/>
    <s v="Anaheim"/>
    <x v="1"/>
    <n v="92804"/>
    <x v="1"/>
    <x v="921"/>
    <x v="1"/>
    <x v="10"/>
    <x v="904"/>
    <n v="209.7"/>
    <n v="2"/>
    <n v="0"/>
    <n v="100.65599999999999"/>
  </r>
  <r>
    <n v="9912"/>
    <x v="4969"/>
    <x v="2"/>
    <x v="267"/>
    <d v="2011-04-09T00:00:00"/>
    <s v="Standard Class"/>
    <x v="532"/>
    <s v="Roy Phan"/>
    <x v="1"/>
    <s v="United States"/>
    <s v="Richmond"/>
    <x v="0"/>
    <n v="40475"/>
    <x v="0"/>
    <x v="91"/>
    <x v="1"/>
    <x v="8"/>
    <x v="91"/>
    <n v="115.36"/>
    <n v="7"/>
    <n v="0"/>
    <n v="56.526400000000002"/>
  </r>
  <r>
    <n v="9913"/>
    <x v="4970"/>
    <x v="1"/>
    <x v="998"/>
    <d v="2012-10-12T00:00:00"/>
    <s v="First Class"/>
    <x v="471"/>
    <s v="Katherine Nockton"/>
    <x v="1"/>
    <s v="United States"/>
    <s v="Santa Barbara"/>
    <x v="1"/>
    <n v="93101"/>
    <x v="1"/>
    <x v="1318"/>
    <x v="0"/>
    <x v="1"/>
    <x v="1295"/>
    <n v="362.13599999999997"/>
    <n v="3"/>
    <n v="0.2"/>
    <n v="-54.320399999999978"/>
  </r>
  <r>
    <n v="9914"/>
    <x v="4970"/>
    <x v="1"/>
    <x v="998"/>
    <d v="2012-10-12T00:00:00"/>
    <s v="First Class"/>
    <x v="471"/>
    <s v="Katherine Nockton"/>
    <x v="1"/>
    <s v="United States"/>
    <s v="Santa Barbara"/>
    <x v="1"/>
    <n v="93101"/>
    <x v="1"/>
    <x v="1655"/>
    <x v="1"/>
    <x v="2"/>
    <x v="1634"/>
    <n v="31.049999999999997"/>
    <n v="3"/>
    <n v="0"/>
    <n v="14.904"/>
  </r>
  <r>
    <n v="9915"/>
    <x v="4971"/>
    <x v="3"/>
    <x v="926"/>
    <d v="2014-02-01T00:00:00"/>
    <s v="Second Class"/>
    <x v="612"/>
    <s v="Tamara Manning"/>
    <x v="0"/>
    <s v="United States"/>
    <s v="Marion"/>
    <x v="23"/>
    <n v="52302"/>
    <x v="2"/>
    <x v="1465"/>
    <x v="1"/>
    <x v="10"/>
    <x v="1442"/>
    <n v="12.96"/>
    <n v="2"/>
    <n v="0"/>
    <n v="6.2208000000000006"/>
  </r>
  <r>
    <n v="9916"/>
    <x v="4971"/>
    <x v="3"/>
    <x v="926"/>
    <d v="2014-02-01T00:00:00"/>
    <s v="Second Class"/>
    <x v="612"/>
    <s v="Tamara Manning"/>
    <x v="0"/>
    <s v="United States"/>
    <s v="Marion"/>
    <x v="23"/>
    <n v="52302"/>
    <x v="2"/>
    <x v="640"/>
    <x v="1"/>
    <x v="10"/>
    <x v="634"/>
    <n v="94.85"/>
    <n v="5"/>
    <n v="0"/>
    <n v="45.527999999999992"/>
  </r>
  <r>
    <n v="9917"/>
    <x v="4971"/>
    <x v="3"/>
    <x v="926"/>
    <d v="2014-02-01T00:00:00"/>
    <s v="Second Class"/>
    <x v="612"/>
    <s v="Tamara Manning"/>
    <x v="0"/>
    <s v="United States"/>
    <s v="Marion"/>
    <x v="23"/>
    <n v="52302"/>
    <x v="2"/>
    <x v="146"/>
    <x v="1"/>
    <x v="4"/>
    <x v="146"/>
    <n v="13.48"/>
    <n v="1"/>
    <n v="0"/>
    <n v="3.5047999999999995"/>
  </r>
  <r>
    <n v="9918"/>
    <x v="4971"/>
    <x v="3"/>
    <x v="926"/>
    <d v="2014-02-01T00:00:00"/>
    <s v="Second Class"/>
    <x v="612"/>
    <s v="Tamara Manning"/>
    <x v="0"/>
    <s v="United States"/>
    <s v="Marion"/>
    <x v="23"/>
    <n v="52302"/>
    <x v="2"/>
    <x v="527"/>
    <x v="0"/>
    <x v="5"/>
    <x v="522"/>
    <n v="14.91"/>
    <n v="3"/>
    <n v="0"/>
    <n v="4.6220999999999997"/>
  </r>
  <r>
    <n v="9919"/>
    <x v="4972"/>
    <x v="1"/>
    <x v="496"/>
    <d v="2012-09-29T00:00:00"/>
    <s v="Standard Class"/>
    <x v="440"/>
    <s v="Jamie Frazer"/>
    <x v="0"/>
    <s v="United States"/>
    <s v="New York City"/>
    <x v="15"/>
    <n v="10035"/>
    <x v="3"/>
    <x v="889"/>
    <x v="1"/>
    <x v="12"/>
    <x v="873"/>
    <n v="39.979999999999997"/>
    <n v="1"/>
    <n v="0"/>
    <n v="17.990999999999996"/>
  </r>
  <r>
    <n v="9920"/>
    <x v="4973"/>
    <x v="0"/>
    <x v="543"/>
    <d v="2013-03-20T00:00:00"/>
    <s v="Standard Class"/>
    <x v="501"/>
    <s v="Muhammed Yedwab"/>
    <x v="1"/>
    <s v="United States"/>
    <s v="Bryan"/>
    <x v="5"/>
    <n v="77803"/>
    <x v="2"/>
    <x v="83"/>
    <x v="0"/>
    <x v="1"/>
    <x v="83"/>
    <n v="528.42999999999995"/>
    <n v="5"/>
    <n v="0.3"/>
    <n v="-143.43099999999998"/>
  </r>
  <r>
    <n v="9921"/>
    <x v="4973"/>
    <x v="0"/>
    <x v="543"/>
    <d v="2013-03-20T00:00:00"/>
    <s v="Standard Class"/>
    <x v="501"/>
    <s v="Muhammed Yedwab"/>
    <x v="1"/>
    <s v="United States"/>
    <s v="Bryan"/>
    <x v="5"/>
    <n v="77803"/>
    <x v="2"/>
    <x v="1399"/>
    <x v="1"/>
    <x v="8"/>
    <x v="1377"/>
    <n v="22.385999999999996"/>
    <n v="7"/>
    <n v="0.8"/>
    <n v="-35.817600000000013"/>
  </r>
  <r>
    <n v="9922"/>
    <x v="4974"/>
    <x v="2"/>
    <x v="156"/>
    <d v="2011-11-30T00:00:00"/>
    <s v="Standard Class"/>
    <x v="401"/>
    <s v="Alyssa Tate"/>
    <x v="2"/>
    <s v="United States"/>
    <s v="Akron"/>
    <x v="24"/>
    <n v="44312"/>
    <x v="3"/>
    <x v="849"/>
    <x v="1"/>
    <x v="8"/>
    <x v="834"/>
    <n v="5.7420000000000009"/>
    <n v="3"/>
    <n v="0.7"/>
    <n v="-4.5935999999999986"/>
  </r>
  <r>
    <n v="9923"/>
    <x v="4975"/>
    <x v="3"/>
    <x v="636"/>
    <d v="2014-05-11T00:00:00"/>
    <s v="Standard Class"/>
    <x v="223"/>
    <s v="Jeremy Farry"/>
    <x v="0"/>
    <s v="United States"/>
    <s v="Chicago"/>
    <x v="10"/>
    <n v="60653"/>
    <x v="2"/>
    <x v="876"/>
    <x v="2"/>
    <x v="11"/>
    <x v="861"/>
    <n v="191.96800000000002"/>
    <n v="4"/>
    <n v="0.2"/>
    <n v="28.79519999999998"/>
  </r>
  <r>
    <n v="9924"/>
    <x v="4976"/>
    <x v="1"/>
    <x v="305"/>
    <d v="2012-03-23T00:00:00"/>
    <s v="First Class"/>
    <x v="704"/>
    <s v="Dave Hallsten"/>
    <x v="1"/>
    <s v="United States"/>
    <s v="New York City"/>
    <x v="15"/>
    <n v="10035"/>
    <x v="3"/>
    <x v="350"/>
    <x v="1"/>
    <x v="8"/>
    <x v="346"/>
    <n v="49.847999999999999"/>
    <n v="3"/>
    <n v="0.2"/>
    <n v="16.823699999999999"/>
  </r>
  <r>
    <n v="9925"/>
    <x v="4976"/>
    <x v="1"/>
    <x v="305"/>
    <d v="2012-03-23T00:00:00"/>
    <s v="First Class"/>
    <x v="704"/>
    <s v="Dave Hallsten"/>
    <x v="1"/>
    <s v="United States"/>
    <s v="New York City"/>
    <x v="15"/>
    <n v="10035"/>
    <x v="3"/>
    <x v="244"/>
    <x v="1"/>
    <x v="12"/>
    <x v="242"/>
    <n v="23.99"/>
    <n v="1"/>
    <n v="0"/>
    <n v="11.994999999999999"/>
  </r>
  <r>
    <n v="9926"/>
    <x v="4976"/>
    <x v="1"/>
    <x v="305"/>
    <d v="2012-03-23T00:00:00"/>
    <s v="First Class"/>
    <x v="704"/>
    <s v="Dave Hallsten"/>
    <x v="1"/>
    <s v="United States"/>
    <s v="New York City"/>
    <x v="15"/>
    <n v="10035"/>
    <x v="3"/>
    <x v="13"/>
    <x v="1"/>
    <x v="8"/>
    <x v="13"/>
    <n v="1087.9360000000001"/>
    <n v="8"/>
    <n v="0.2"/>
    <n v="353.5791999999999"/>
  </r>
  <r>
    <n v="9927"/>
    <x v="4976"/>
    <x v="1"/>
    <x v="305"/>
    <d v="2012-03-23T00:00:00"/>
    <s v="First Class"/>
    <x v="704"/>
    <s v="Dave Hallsten"/>
    <x v="1"/>
    <s v="United States"/>
    <s v="New York City"/>
    <x v="15"/>
    <n v="10035"/>
    <x v="3"/>
    <x v="966"/>
    <x v="2"/>
    <x v="7"/>
    <x v="950"/>
    <n v="199.98"/>
    <n v="2"/>
    <n v="0"/>
    <n v="53.994599999999991"/>
  </r>
  <r>
    <n v="9928"/>
    <x v="4976"/>
    <x v="1"/>
    <x v="305"/>
    <d v="2012-03-23T00:00:00"/>
    <s v="First Class"/>
    <x v="704"/>
    <s v="Dave Hallsten"/>
    <x v="1"/>
    <s v="United States"/>
    <s v="New York City"/>
    <x v="15"/>
    <n v="10035"/>
    <x v="3"/>
    <x v="1222"/>
    <x v="1"/>
    <x v="4"/>
    <x v="1197"/>
    <n v="83.92"/>
    <n v="4"/>
    <n v="0"/>
    <n v="20.140799999999999"/>
  </r>
  <r>
    <n v="9929"/>
    <x v="4977"/>
    <x v="0"/>
    <x v="913"/>
    <d v="2013-09-05T00:00:00"/>
    <s v="Same Day"/>
    <x v="780"/>
    <s v="Ionia McGrath"/>
    <x v="0"/>
    <s v="United States"/>
    <s v="San Francisco"/>
    <x v="1"/>
    <n v="94122"/>
    <x v="1"/>
    <x v="74"/>
    <x v="0"/>
    <x v="5"/>
    <x v="74"/>
    <n v="24.27"/>
    <n v="3"/>
    <n v="0"/>
    <n v="8.7371999999999996"/>
  </r>
  <r>
    <n v="9930"/>
    <x v="4977"/>
    <x v="0"/>
    <x v="913"/>
    <d v="2013-09-05T00:00:00"/>
    <s v="Same Day"/>
    <x v="780"/>
    <s v="Ionia McGrath"/>
    <x v="0"/>
    <s v="United States"/>
    <s v="San Francisco"/>
    <x v="1"/>
    <n v="94122"/>
    <x v="1"/>
    <x v="1293"/>
    <x v="2"/>
    <x v="16"/>
    <x v="1270"/>
    <n v="2799.9600000000005"/>
    <n v="5"/>
    <n v="0.2"/>
    <n v="944.98649999999986"/>
  </r>
  <r>
    <n v="9931"/>
    <x v="4978"/>
    <x v="1"/>
    <x v="50"/>
    <d v="2012-11-17T00:00:00"/>
    <s v="Standard Class"/>
    <x v="168"/>
    <s v="Keith Herrera"/>
    <x v="0"/>
    <s v="United States"/>
    <s v="San Bernardino"/>
    <x v="1"/>
    <n v="92404"/>
    <x v="1"/>
    <x v="1488"/>
    <x v="1"/>
    <x v="8"/>
    <x v="1466"/>
    <n v="9.8719999999999999"/>
    <n v="2"/>
    <n v="0.2"/>
    <n v="3.4551999999999996"/>
  </r>
  <r>
    <n v="9932"/>
    <x v="4978"/>
    <x v="1"/>
    <x v="50"/>
    <d v="2012-11-17T00:00:00"/>
    <s v="Standard Class"/>
    <x v="168"/>
    <s v="Keith Herrera"/>
    <x v="0"/>
    <s v="United States"/>
    <s v="San Bernardino"/>
    <x v="1"/>
    <n v="92404"/>
    <x v="1"/>
    <x v="1373"/>
    <x v="0"/>
    <x v="0"/>
    <x v="1349"/>
    <n v="683.33199999999999"/>
    <n v="4"/>
    <n v="0.15"/>
    <n v="-40.196000000000055"/>
  </r>
  <r>
    <n v="9933"/>
    <x v="4978"/>
    <x v="1"/>
    <x v="50"/>
    <d v="2012-11-17T00:00:00"/>
    <s v="Standard Class"/>
    <x v="168"/>
    <s v="Keith Herrera"/>
    <x v="0"/>
    <s v="United States"/>
    <s v="San Bernardino"/>
    <x v="1"/>
    <n v="92404"/>
    <x v="1"/>
    <x v="1532"/>
    <x v="1"/>
    <x v="10"/>
    <x v="1511"/>
    <n v="29.96"/>
    <n v="7"/>
    <n v="0"/>
    <n v="13.481999999999998"/>
  </r>
  <r>
    <n v="9934"/>
    <x v="4979"/>
    <x v="2"/>
    <x v="384"/>
    <d v="2011-07-14T00:00:00"/>
    <s v="First Class"/>
    <x v="523"/>
    <s v="Jamie Kunitz"/>
    <x v="0"/>
    <s v="United States"/>
    <s v="Niagara Falls"/>
    <x v="15"/>
    <n v="14304"/>
    <x v="3"/>
    <x v="1514"/>
    <x v="2"/>
    <x v="7"/>
    <x v="1492"/>
    <n v="164.85000000000002"/>
    <n v="3"/>
    <n v="0"/>
    <n v="47.806499999999993"/>
  </r>
  <r>
    <n v="9935"/>
    <x v="4980"/>
    <x v="0"/>
    <x v="281"/>
    <d v="2013-04-13T00:00:00"/>
    <s v="Standard Class"/>
    <x v="238"/>
    <s v="Alan Shonely"/>
    <x v="0"/>
    <s v="United States"/>
    <s v="Philadelphia"/>
    <x v="9"/>
    <n v="19120"/>
    <x v="3"/>
    <x v="1803"/>
    <x v="1"/>
    <x v="9"/>
    <x v="1784"/>
    <n v="33.528000000000006"/>
    <n v="3"/>
    <n v="0.2"/>
    <n v="2.5146000000000015"/>
  </r>
  <r>
    <n v="9936"/>
    <x v="4980"/>
    <x v="0"/>
    <x v="281"/>
    <d v="2013-04-13T00:00:00"/>
    <s v="Standard Class"/>
    <x v="238"/>
    <s v="Alan Shonely"/>
    <x v="0"/>
    <s v="United States"/>
    <s v="Philadelphia"/>
    <x v="9"/>
    <n v="19120"/>
    <x v="3"/>
    <x v="1861"/>
    <x v="1"/>
    <x v="4"/>
    <x v="1840"/>
    <n v="36.744"/>
    <n v="3"/>
    <n v="0.2"/>
    <n v="3.6744000000000039"/>
  </r>
  <r>
    <n v="9937"/>
    <x v="4981"/>
    <x v="3"/>
    <x v="92"/>
    <d v="2014-06-29T00:00:00"/>
    <s v="Standard Class"/>
    <x v="623"/>
    <s v="Sonia Cooley"/>
    <x v="0"/>
    <s v="United States"/>
    <s v="Cranston"/>
    <x v="34"/>
    <n v="2920"/>
    <x v="3"/>
    <x v="141"/>
    <x v="1"/>
    <x v="8"/>
    <x v="141"/>
    <n v="102.93"/>
    <n v="3"/>
    <n v="0"/>
    <n v="48.377100000000006"/>
  </r>
  <r>
    <n v="9938"/>
    <x v="4982"/>
    <x v="0"/>
    <x v="1235"/>
    <d v="2013-06-07T00:00:00"/>
    <s v="Second Class"/>
    <x v="291"/>
    <s v="Christine Phan"/>
    <x v="1"/>
    <s v="United States"/>
    <s v="Los Angeles"/>
    <x v="1"/>
    <n v="90049"/>
    <x v="1"/>
    <x v="972"/>
    <x v="0"/>
    <x v="3"/>
    <x v="957"/>
    <n v="71.088000000000008"/>
    <n v="2"/>
    <n v="0.2"/>
    <n v="-1.7772000000000041"/>
  </r>
  <r>
    <n v="9939"/>
    <x v="4983"/>
    <x v="0"/>
    <x v="939"/>
    <d v="2013-12-18T00:00:00"/>
    <s v="Standard Class"/>
    <x v="374"/>
    <s v="Noel Staavos"/>
    <x v="1"/>
    <s v="United States"/>
    <s v="New York City"/>
    <x v="15"/>
    <n v="10009"/>
    <x v="3"/>
    <x v="441"/>
    <x v="0"/>
    <x v="5"/>
    <x v="1710"/>
    <n v="60.35"/>
    <n v="5"/>
    <n v="0"/>
    <n v="19.915500000000002"/>
  </r>
  <r>
    <n v="9940"/>
    <x v="4983"/>
    <x v="0"/>
    <x v="939"/>
    <d v="2013-12-18T00:00:00"/>
    <s v="Standard Class"/>
    <x v="374"/>
    <s v="Noel Staavos"/>
    <x v="1"/>
    <s v="United States"/>
    <s v="New York City"/>
    <x v="15"/>
    <n v="10009"/>
    <x v="3"/>
    <x v="1280"/>
    <x v="1"/>
    <x v="14"/>
    <x v="1256"/>
    <n v="35.520000000000003"/>
    <n v="4"/>
    <n v="0"/>
    <n v="9.9456000000000024"/>
  </r>
  <r>
    <n v="9941"/>
    <x v="4983"/>
    <x v="0"/>
    <x v="939"/>
    <d v="2013-12-18T00:00:00"/>
    <s v="Standard Class"/>
    <x v="374"/>
    <s v="Noel Staavos"/>
    <x v="1"/>
    <s v="United States"/>
    <s v="New York City"/>
    <x v="15"/>
    <n v="10009"/>
    <x v="3"/>
    <x v="902"/>
    <x v="1"/>
    <x v="6"/>
    <x v="885"/>
    <n v="11.200000000000001"/>
    <n v="7"/>
    <n v="0"/>
    <n v="4.8160000000000007"/>
  </r>
  <r>
    <n v="9942"/>
    <x v="4984"/>
    <x v="3"/>
    <x v="221"/>
    <d v="2014-12-01T00:00:00"/>
    <s v="Standard Class"/>
    <x v="252"/>
    <s v="John Lee"/>
    <x v="0"/>
    <s v="United States"/>
    <s v="San Francisco"/>
    <x v="1"/>
    <n v="94122"/>
    <x v="1"/>
    <x v="404"/>
    <x v="2"/>
    <x v="11"/>
    <x v="400"/>
    <n v="223.58"/>
    <n v="14"/>
    <n v="0"/>
    <n v="87.196200000000005"/>
  </r>
  <r>
    <n v="9943"/>
    <x v="4985"/>
    <x v="2"/>
    <x v="129"/>
    <d v="2012-01-03T00:00:00"/>
    <s v="Standard Class"/>
    <x v="198"/>
    <s v="Maribeth Dona"/>
    <x v="0"/>
    <s v="United States"/>
    <s v="Anaheim"/>
    <x v="1"/>
    <n v="92804"/>
    <x v="1"/>
    <x v="1439"/>
    <x v="1"/>
    <x v="4"/>
    <x v="1418"/>
    <n v="998.82"/>
    <n v="9"/>
    <n v="0"/>
    <n v="29.964600000000061"/>
  </r>
  <r>
    <n v="9944"/>
    <x v="4985"/>
    <x v="2"/>
    <x v="129"/>
    <d v="2012-01-03T00:00:00"/>
    <s v="Standard Class"/>
    <x v="198"/>
    <s v="Maribeth Dona"/>
    <x v="0"/>
    <s v="United States"/>
    <s v="Anaheim"/>
    <x v="1"/>
    <n v="92804"/>
    <x v="1"/>
    <x v="682"/>
    <x v="1"/>
    <x v="14"/>
    <x v="676"/>
    <n v="51.150000000000006"/>
    <n v="5"/>
    <n v="0"/>
    <n v="13.299000000000003"/>
  </r>
  <r>
    <n v="9945"/>
    <x v="4986"/>
    <x v="1"/>
    <x v="1236"/>
    <d v="2012-04-17T00:00:00"/>
    <s v="Second Class"/>
    <x v="372"/>
    <s v="Robert Dilbeck"/>
    <x v="2"/>
    <s v="United States"/>
    <s v="Seattle"/>
    <x v="4"/>
    <n v="98103"/>
    <x v="1"/>
    <x v="1033"/>
    <x v="1"/>
    <x v="4"/>
    <x v="1015"/>
    <n v="40.74"/>
    <n v="3"/>
    <n v="0"/>
    <n v="0.4073999999999991"/>
  </r>
  <r>
    <n v="9946"/>
    <x v="4987"/>
    <x v="2"/>
    <x v="1086"/>
    <d v="2011-03-06T00:00:00"/>
    <s v="Standard Class"/>
    <x v="468"/>
    <s v="Nicole Hansen"/>
    <x v="1"/>
    <s v="United States"/>
    <s v="Philadelphia"/>
    <x v="9"/>
    <n v="19120"/>
    <x v="3"/>
    <x v="1450"/>
    <x v="1"/>
    <x v="10"/>
    <x v="1428"/>
    <n v="3.4240000000000004"/>
    <n v="1"/>
    <n v="0.2"/>
    <n v="1.0699999999999996"/>
  </r>
  <r>
    <n v="9947"/>
    <x v="4987"/>
    <x v="2"/>
    <x v="1086"/>
    <d v="2011-03-06T00:00:00"/>
    <s v="Standard Class"/>
    <x v="468"/>
    <s v="Nicole Hansen"/>
    <x v="1"/>
    <s v="United States"/>
    <s v="Philadelphia"/>
    <x v="9"/>
    <n v="19120"/>
    <x v="3"/>
    <x v="725"/>
    <x v="2"/>
    <x v="11"/>
    <x v="717"/>
    <n v="151.20000000000002"/>
    <n v="3"/>
    <n v="0.2"/>
    <n v="32.130000000000003"/>
  </r>
  <r>
    <n v="9948"/>
    <x v="4988"/>
    <x v="3"/>
    <x v="702"/>
    <d v="2014-06-04T00:00:00"/>
    <s v="Second Class"/>
    <x v="304"/>
    <s v="Helen Wasserman"/>
    <x v="1"/>
    <s v="United States"/>
    <s v="Indianapolis"/>
    <x v="14"/>
    <n v="46203"/>
    <x v="2"/>
    <x v="623"/>
    <x v="0"/>
    <x v="1"/>
    <x v="617"/>
    <n v="1925.88"/>
    <n v="6"/>
    <n v="0"/>
    <n v="539.24639999999999"/>
  </r>
  <r>
    <n v="9949"/>
    <x v="4988"/>
    <x v="3"/>
    <x v="702"/>
    <d v="2014-06-04T00:00:00"/>
    <s v="Second Class"/>
    <x v="304"/>
    <s v="Helen Wasserman"/>
    <x v="1"/>
    <s v="United States"/>
    <s v="Indianapolis"/>
    <x v="14"/>
    <n v="46203"/>
    <x v="2"/>
    <x v="227"/>
    <x v="1"/>
    <x v="9"/>
    <x v="225"/>
    <n v="2405.1999999999998"/>
    <n v="8"/>
    <n v="0"/>
    <n v="793.71599999999989"/>
  </r>
  <r>
    <n v="9950"/>
    <x v="4988"/>
    <x v="3"/>
    <x v="702"/>
    <d v="2014-06-04T00:00:00"/>
    <s v="Second Class"/>
    <x v="304"/>
    <s v="Helen Wasserman"/>
    <x v="1"/>
    <s v="United States"/>
    <s v="Indianapolis"/>
    <x v="14"/>
    <n v="46203"/>
    <x v="2"/>
    <x v="1130"/>
    <x v="2"/>
    <x v="11"/>
    <x v="1109"/>
    <n v="83.97"/>
    <n v="3"/>
    <n v="0"/>
    <n v="15.954299999999993"/>
  </r>
  <r>
    <n v="9951"/>
    <x v="4988"/>
    <x v="3"/>
    <x v="702"/>
    <d v="2014-06-04T00:00:00"/>
    <s v="Second Class"/>
    <x v="304"/>
    <s v="Helen Wasserman"/>
    <x v="1"/>
    <s v="United States"/>
    <s v="Indianapolis"/>
    <x v="14"/>
    <n v="46203"/>
    <x v="2"/>
    <x v="685"/>
    <x v="2"/>
    <x v="11"/>
    <x v="678"/>
    <n v="39.89"/>
    <n v="1"/>
    <n v="0"/>
    <n v="14.7593"/>
  </r>
  <r>
    <n v="9952"/>
    <x v="4988"/>
    <x v="3"/>
    <x v="702"/>
    <d v="2014-06-04T00:00:00"/>
    <s v="Second Class"/>
    <x v="304"/>
    <s v="Helen Wasserman"/>
    <x v="1"/>
    <s v="United States"/>
    <s v="Indianapolis"/>
    <x v="14"/>
    <n v="46203"/>
    <x v="2"/>
    <x v="844"/>
    <x v="1"/>
    <x v="8"/>
    <x v="830"/>
    <n v="17.38"/>
    <n v="2"/>
    <n v="0"/>
    <n v="8.69"/>
  </r>
  <r>
    <n v="9953"/>
    <x v="4989"/>
    <x v="1"/>
    <x v="639"/>
    <d v="2012-12-16T00:00:00"/>
    <s v="Second Class"/>
    <x v="715"/>
    <s v="Darren Budd"/>
    <x v="1"/>
    <s v="United States"/>
    <s v="Los Angeles"/>
    <x v="1"/>
    <n v="90045"/>
    <x v="1"/>
    <x v="303"/>
    <x v="1"/>
    <x v="8"/>
    <x v="300"/>
    <n v="55.264000000000003"/>
    <n v="2"/>
    <n v="0.2"/>
    <n v="20.723999999999997"/>
  </r>
  <r>
    <n v="9954"/>
    <x v="4989"/>
    <x v="1"/>
    <x v="639"/>
    <d v="2012-12-16T00:00:00"/>
    <s v="Second Class"/>
    <x v="715"/>
    <s v="Darren Budd"/>
    <x v="1"/>
    <s v="United States"/>
    <s v="Los Angeles"/>
    <x v="1"/>
    <n v="90045"/>
    <x v="1"/>
    <x v="1347"/>
    <x v="1"/>
    <x v="10"/>
    <x v="1323"/>
    <n v="6.48"/>
    <n v="1"/>
    <n v="0"/>
    <n v="3.1104000000000003"/>
  </r>
  <r>
    <n v="9955"/>
    <x v="4989"/>
    <x v="1"/>
    <x v="639"/>
    <d v="2012-12-16T00:00:00"/>
    <s v="Second Class"/>
    <x v="715"/>
    <s v="Darren Budd"/>
    <x v="1"/>
    <s v="United States"/>
    <s v="Los Angeles"/>
    <x v="1"/>
    <n v="90045"/>
    <x v="1"/>
    <x v="1395"/>
    <x v="1"/>
    <x v="8"/>
    <x v="1373"/>
    <n v="34.248000000000005"/>
    <n v="3"/>
    <n v="0.2"/>
    <n v="11.558699999999998"/>
  </r>
  <r>
    <n v="9956"/>
    <x v="4989"/>
    <x v="1"/>
    <x v="639"/>
    <d v="2012-12-16T00:00:00"/>
    <s v="Second Class"/>
    <x v="715"/>
    <s v="Darren Budd"/>
    <x v="1"/>
    <s v="United States"/>
    <s v="Los Angeles"/>
    <x v="1"/>
    <n v="90045"/>
    <x v="1"/>
    <x v="975"/>
    <x v="0"/>
    <x v="3"/>
    <x v="960"/>
    <n v="273.56799999999998"/>
    <n v="2"/>
    <n v="0.2"/>
    <n v="10.258800000000008"/>
  </r>
  <r>
    <n v="9957"/>
    <x v="4990"/>
    <x v="2"/>
    <x v="7"/>
    <d v="2011-11-17T00:00:00"/>
    <s v="Standard Class"/>
    <x v="607"/>
    <s v="Kristina Nunn"/>
    <x v="2"/>
    <s v="United States"/>
    <s v="New Rochelle"/>
    <x v="15"/>
    <n v="10801"/>
    <x v="3"/>
    <x v="1286"/>
    <x v="1"/>
    <x v="10"/>
    <x v="1263"/>
    <n v="46.349999999999994"/>
    <n v="5"/>
    <n v="0"/>
    <n v="21.784499999999998"/>
  </r>
  <r>
    <n v="9958"/>
    <x v="4990"/>
    <x v="2"/>
    <x v="7"/>
    <d v="2011-11-17T00:00:00"/>
    <s v="Standard Class"/>
    <x v="607"/>
    <s v="Kristina Nunn"/>
    <x v="2"/>
    <s v="United States"/>
    <s v="New Rochelle"/>
    <x v="15"/>
    <n v="10801"/>
    <x v="3"/>
    <x v="1558"/>
    <x v="1"/>
    <x v="10"/>
    <x v="1538"/>
    <n v="223.92"/>
    <n v="4"/>
    <n v="0"/>
    <n v="109.7208"/>
  </r>
  <r>
    <n v="9959"/>
    <x v="4990"/>
    <x v="2"/>
    <x v="7"/>
    <d v="2011-11-17T00:00:00"/>
    <s v="Standard Class"/>
    <x v="607"/>
    <s v="Kristina Nunn"/>
    <x v="2"/>
    <s v="United States"/>
    <s v="New Rochelle"/>
    <x v="15"/>
    <n v="10801"/>
    <x v="3"/>
    <x v="503"/>
    <x v="1"/>
    <x v="14"/>
    <x v="498"/>
    <n v="7.3"/>
    <n v="2"/>
    <n v="0"/>
    <n v="2.1899999999999995"/>
  </r>
  <r>
    <n v="9960"/>
    <x v="4991"/>
    <x v="3"/>
    <x v="833"/>
    <d v="2014-10-12T00:00:00"/>
    <s v="Standard Class"/>
    <x v="219"/>
    <s v="Ashley Jarboe"/>
    <x v="0"/>
    <s v="United States"/>
    <s v="Chandler"/>
    <x v="16"/>
    <n v="85224"/>
    <x v="1"/>
    <x v="1663"/>
    <x v="1"/>
    <x v="6"/>
    <x v="1642"/>
    <n v="9.3439999999999994"/>
    <n v="2"/>
    <n v="0.2"/>
    <n v="1.8687999999999998"/>
  </r>
  <r>
    <n v="9961"/>
    <x v="4992"/>
    <x v="3"/>
    <x v="118"/>
    <d v="2014-09-19T00:00:00"/>
    <s v="Second Class"/>
    <x v="642"/>
    <s v="Craig Leslie"/>
    <x v="2"/>
    <s v="United States"/>
    <s v="Florence"/>
    <x v="0"/>
    <n v="41042"/>
    <x v="0"/>
    <x v="1542"/>
    <x v="2"/>
    <x v="11"/>
    <x v="1521"/>
    <n v="18"/>
    <n v="1"/>
    <n v="0"/>
    <n v="3.2399999999999984"/>
  </r>
  <r>
    <n v="9962"/>
    <x v="4993"/>
    <x v="1"/>
    <x v="531"/>
    <d v="2012-03-22T00:00:00"/>
    <s v="First Class"/>
    <x v="475"/>
    <s v="Corinna Mitchell"/>
    <x v="2"/>
    <s v="United States"/>
    <s v="Houston"/>
    <x v="5"/>
    <n v="77041"/>
    <x v="2"/>
    <x v="1127"/>
    <x v="1"/>
    <x v="10"/>
    <x v="1106"/>
    <n v="65.584000000000003"/>
    <n v="2"/>
    <n v="0.2"/>
    <n v="23.7742"/>
  </r>
  <r>
    <n v="9963"/>
    <x v="4993"/>
    <x v="1"/>
    <x v="531"/>
    <d v="2012-03-22T00:00:00"/>
    <s v="First Class"/>
    <x v="475"/>
    <s v="Corinna Mitchell"/>
    <x v="2"/>
    <s v="United States"/>
    <s v="Houston"/>
    <x v="5"/>
    <n v="77041"/>
    <x v="2"/>
    <x v="1601"/>
    <x v="0"/>
    <x v="0"/>
    <x v="1584"/>
    <n v="383.46559999999994"/>
    <n v="4"/>
    <n v="0.32"/>
    <n v="-67.670400000000001"/>
  </r>
  <r>
    <n v="9964"/>
    <x v="4994"/>
    <x v="1"/>
    <x v="353"/>
    <d v="2012-07-26T00:00:00"/>
    <s v="Same Day"/>
    <x v="238"/>
    <s v="Alan Shonely"/>
    <x v="0"/>
    <s v="United States"/>
    <s v="Philadelphia"/>
    <x v="9"/>
    <n v="19140"/>
    <x v="3"/>
    <x v="934"/>
    <x v="1"/>
    <x v="10"/>
    <x v="918"/>
    <n v="10.368000000000002"/>
    <n v="2"/>
    <n v="0.2"/>
    <n v="3.6288"/>
  </r>
  <r>
    <n v="9965"/>
    <x v="4995"/>
    <x v="0"/>
    <x v="5"/>
    <d v="2013-12-11T00:00:00"/>
    <s v="Second Class"/>
    <x v="785"/>
    <s v="Harold Engle"/>
    <x v="1"/>
    <s v="United States"/>
    <s v="Newark"/>
    <x v="13"/>
    <n v="19711"/>
    <x v="3"/>
    <x v="278"/>
    <x v="0"/>
    <x v="5"/>
    <x v="275"/>
    <n v="13.4"/>
    <n v="1"/>
    <n v="0"/>
    <n v="6.4319999999999995"/>
  </r>
  <r>
    <n v="9966"/>
    <x v="4995"/>
    <x v="0"/>
    <x v="5"/>
    <d v="2013-12-11T00:00:00"/>
    <s v="Second Class"/>
    <x v="785"/>
    <s v="Harold Engle"/>
    <x v="1"/>
    <s v="United States"/>
    <s v="Newark"/>
    <x v="13"/>
    <n v="19711"/>
    <x v="3"/>
    <x v="811"/>
    <x v="1"/>
    <x v="10"/>
    <x v="33"/>
    <n v="4.9800000000000004"/>
    <n v="1"/>
    <n v="0"/>
    <n v="2.3406000000000002"/>
  </r>
  <r>
    <n v="9967"/>
    <x v="4995"/>
    <x v="0"/>
    <x v="5"/>
    <d v="2013-12-11T00:00:00"/>
    <s v="Second Class"/>
    <x v="785"/>
    <s v="Harold Engle"/>
    <x v="1"/>
    <s v="United States"/>
    <s v="Newark"/>
    <x v="13"/>
    <n v="19711"/>
    <x v="3"/>
    <x v="1358"/>
    <x v="1"/>
    <x v="12"/>
    <x v="1335"/>
    <n v="109.69"/>
    <n v="7"/>
    <n v="0"/>
    <n v="51.554299999999991"/>
  </r>
  <r>
    <n v="9968"/>
    <x v="4996"/>
    <x v="3"/>
    <x v="157"/>
    <d v="2014-12-18T00:00:00"/>
    <s v="Standard Class"/>
    <x v="579"/>
    <s v="Richard Bierner"/>
    <x v="0"/>
    <s v="United States"/>
    <s v="Plainfield"/>
    <x v="30"/>
    <n v="7060"/>
    <x v="3"/>
    <x v="1232"/>
    <x v="1"/>
    <x v="8"/>
    <x v="1206"/>
    <n v="40.199999999999996"/>
    <n v="5"/>
    <n v="0"/>
    <n v="18.089999999999996"/>
  </r>
  <r>
    <n v="9969"/>
    <x v="4996"/>
    <x v="3"/>
    <x v="157"/>
    <d v="2014-12-18T00:00:00"/>
    <s v="Standard Class"/>
    <x v="579"/>
    <s v="Richard Bierner"/>
    <x v="0"/>
    <s v="United States"/>
    <s v="Plainfield"/>
    <x v="30"/>
    <n v="7060"/>
    <x v="3"/>
    <x v="1498"/>
    <x v="1"/>
    <x v="8"/>
    <x v="1477"/>
    <n v="735.98"/>
    <n v="2"/>
    <n v="0"/>
    <n v="331.19099999999997"/>
  </r>
  <r>
    <n v="9970"/>
    <x v="4996"/>
    <x v="3"/>
    <x v="157"/>
    <d v="2014-12-18T00:00:00"/>
    <s v="Standard Class"/>
    <x v="579"/>
    <s v="Richard Bierner"/>
    <x v="0"/>
    <s v="United States"/>
    <s v="Plainfield"/>
    <x v="30"/>
    <n v="7060"/>
    <x v="3"/>
    <x v="189"/>
    <x v="1"/>
    <x v="9"/>
    <x v="188"/>
    <n v="22.75"/>
    <n v="7"/>
    <n v="0"/>
    <n v="6.5974999999999993"/>
  </r>
  <r>
    <n v="9971"/>
    <x v="4997"/>
    <x v="1"/>
    <x v="1141"/>
    <d v="2012-07-02T00:00:00"/>
    <s v="Standard Class"/>
    <x v="88"/>
    <s v="Mark Packer"/>
    <x v="2"/>
    <s v="United States"/>
    <s v="Smyrna"/>
    <x v="32"/>
    <n v="30080"/>
    <x v="0"/>
    <x v="979"/>
    <x v="1"/>
    <x v="8"/>
    <x v="963"/>
    <n v="119.56"/>
    <n v="2"/>
    <n v="0"/>
    <n v="54.997599999999991"/>
  </r>
  <r>
    <n v="9972"/>
    <x v="4997"/>
    <x v="1"/>
    <x v="1141"/>
    <d v="2012-07-02T00:00:00"/>
    <s v="Standard Class"/>
    <x v="88"/>
    <s v="Mark Packer"/>
    <x v="2"/>
    <s v="United States"/>
    <s v="Smyrna"/>
    <x v="32"/>
    <n v="30080"/>
    <x v="0"/>
    <x v="1269"/>
    <x v="1"/>
    <x v="6"/>
    <x v="1245"/>
    <n v="140.75"/>
    <n v="5"/>
    <n v="0"/>
    <n v="42.22499999999998"/>
  </r>
  <r>
    <n v="9973"/>
    <x v="4998"/>
    <x v="0"/>
    <x v="108"/>
    <d v="2013-09-18T00:00:00"/>
    <s v="Standard Class"/>
    <x v="53"/>
    <s v="Ryan Crowe"/>
    <x v="0"/>
    <s v="United States"/>
    <s v="Houston"/>
    <x v="5"/>
    <n v="77041"/>
    <x v="2"/>
    <x v="633"/>
    <x v="1"/>
    <x v="12"/>
    <x v="627"/>
    <n v="99.567999999999998"/>
    <n v="2"/>
    <n v="0.2"/>
    <n v="33.604199999999992"/>
  </r>
  <r>
    <n v="9974"/>
    <x v="4999"/>
    <x v="0"/>
    <x v="409"/>
    <d v="2013-12-11T00:00:00"/>
    <s v="Standard Class"/>
    <x v="399"/>
    <s v="Anne Pryor"/>
    <x v="2"/>
    <s v="United States"/>
    <s v="Los Angeles"/>
    <x v="1"/>
    <n v="90032"/>
    <x v="1"/>
    <x v="1787"/>
    <x v="2"/>
    <x v="7"/>
    <x v="1768"/>
    <n v="271.95999999999998"/>
    <n v="5"/>
    <n v="0.2"/>
    <n v="27.195999999999998"/>
  </r>
  <r>
    <n v="9975"/>
    <x v="4999"/>
    <x v="0"/>
    <x v="409"/>
    <d v="2013-12-11T00:00:00"/>
    <s v="Standard Class"/>
    <x v="399"/>
    <s v="Anne Pryor"/>
    <x v="2"/>
    <s v="United States"/>
    <s v="Los Angeles"/>
    <x v="1"/>
    <n v="90032"/>
    <x v="1"/>
    <x v="1126"/>
    <x v="1"/>
    <x v="6"/>
    <x v="1105"/>
    <n v="18.689999999999998"/>
    <n v="7"/>
    <n v="0"/>
    <n v="5.2332000000000001"/>
  </r>
  <r>
    <n v="9976"/>
    <x v="4999"/>
    <x v="0"/>
    <x v="409"/>
    <d v="2013-12-11T00:00:00"/>
    <s v="Standard Class"/>
    <x v="399"/>
    <s v="Anne Pryor"/>
    <x v="2"/>
    <s v="United States"/>
    <s v="Los Angeles"/>
    <x v="1"/>
    <n v="90032"/>
    <x v="1"/>
    <x v="578"/>
    <x v="1"/>
    <x v="10"/>
    <x v="573"/>
    <n v="13.36"/>
    <n v="2"/>
    <n v="0"/>
    <n v="6.4127999999999998"/>
  </r>
  <r>
    <n v="9977"/>
    <x v="4999"/>
    <x v="0"/>
    <x v="409"/>
    <d v="2013-12-11T00:00:00"/>
    <s v="Standard Class"/>
    <x v="399"/>
    <s v="Anne Pryor"/>
    <x v="2"/>
    <s v="United States"/>
    <s v="Los Angeles"/>
    <x v="1"/>
    <n v="90032"/>
    <x v="1"/>
    <x v="495"/>
    <x v="2"/>
    <x v="7"/>
    <x v="490"/>
    <n v="249.58400000000003"/>
    <n v="2"/>
    <n v="0.2"/>
    <n v="31.197999999999986"/>
  </r>
  <r>
    <n v="9978"/>
    <x v="4999"/>
    <x v="0"/>
    <x v="409"/>
    <d v="2013-12-11T00:00:00"/>
    <s v="Standard Class"/>
    <x v="399"/>
    <s v="Anne Pryor"/>
    <x v="2"/>
    <s v="United States"/>
    <s v="Los Angeles"/>
    <x v="1"/>
    <n v="90032"/>
    <x v="1"/>
    <x v="494"/>
    <x v="1"/>
    <x v="13"/>
    <x v="489"/>
    <n v="13.86"/>
    <n v="7"/>
    <n v="0"/>
    <n v="0"/>
  </r>
  <r>
    <n v="9979"/>
    <x v="4999"/>
    <x v="0"/>
    <x v="409"/>
    <d v="2013-12-11T00:00:00"/>
    <s v="Standard Class"/>
    <x v="399"/>
    <s v="Anne Pryor"/>
    <x v="2"/>
    <s v="United States"/>
    <s v="Los Angeles"/>
    <x v="1"/>
    <n v="90032"/>
    <x v="1"/>
    <x v="807"/>
    <x v="1"/>
    <x v="8"/>
    <x v="797"/>
    <n v="13.375999999999999"/>
    <n v="4"/>
    <n v="0.2"/>
    <n v="4.6815999999999995"/>
  </r>
  <r>
    <n v="9980"/>
    <x v="4999"/>
    <x v="0"/>
    <x v="409"/>
    <d v="2013-12-11T00:00:00"/>
    <s v="Standard Class"/>
    <x v="399"/>
    <s v="Anne Pryor"/>
    <x v="2"/>
    <s v="United States"/>
    <s v="Los Angeles"/>
    <x v="1"/>
    <n v="90032"/>
    <x v="1"/>
    <x v="920"/>
    <x v="1"/>
    <x v="8"/>
    <x v="1749"/>
    <n v="437.47200000000009"/>
    <n v="14"/>
    <n v="0.2"/>
    <n v="153.11519999999999"/>
  </r>
  <r>
    <n v="9981"/>
    <x v="5000"/>
    <x v="1"/>
    <x v="684"/>
    <d v="2012-09-09T00:00:00"/>
    <s v="Second Class"/>
    <x v="517"/>
    <s v="Shaun Weien"/>
    <x v="0"/>
    <s v="United States"/>
    <s v="Lafayette"/>
    <x v="28"/>
    <n v="70506"/>
    <x v="0"/>
    <x v="977"/>
    <x v="0"/>
    <x v="3"/>
    <x v="824"/>
    <n v="85.98"/>
    <n v="1"/>
    <n v="0"/>
    <n v="22.354800000000004"/>
  </r>
  <r>
    <n v="9982"/>
    <x v="5001"/>
    <x v="3"/>
    <x v="646"/>
    <d v="2014-08-07T00:00:00"/>
    <s v="First Class"/>
    <x v="26"/>
    <s v="Ted Butterfield"/>
    <x v="0"/>
    <s v="United States"/>
    <s v="Fairfield"/>
    <x v="24"/>
    <n v="45014"/>
    <x v="3"/>
    <x v="617"/>
    <x v="1"/>
    <x v="2"/>
    <x v="612"/>
    <n v="16.520000000000003"/>
    <n v="5"/>
    <n v="0.2"/>
    <n v="5.368999999999998"/>
  </r>
  <r>
    <n v="9983"/>
    <x v="5002"/>
    <x v="0"/>
    <x v="897"/>
    <d v="2013-09-29T00:00:00"/>
    <s v="Standard Class"/>
    <x v="53"/>
    <s v="Ryan Crowe"/>
    <x v="0"/>
    <s v="United States"/>
    <s v="Grand Rapids"/>
    <x v="12"/>
    <n v="49505"/>
    <x v="2"/>
    <x v="727"/>
    <x v="1"/>
    <x v="10"/>
    <x v="719"/>
    <n v="35.56"/>
    <n v="7"/>
    <n v="0"/>
    <n v="16.713200000000001"/>
  </r>
  <r>
    <n v="9984"/>
    <x v="5002"/>
    <x v="0"/>
    <x v="897"/>
    <d v="2013-09-29T00:00:00"/>
    <s v="Standard Class"/>
    <x v="53"/>
    <s v="Ryan Crowe"/>
    <x v="0"/>
    <s v="United States"/>
    <s v="Grand Rapids"/>
    <x v="12"/>
    <n v="49505"/>
    <x v="2"/>
    <x v="1692"/>
    <x v="2"/>
    <x v="7"/>
    <x v="1671"/>
    <n v="97.98"/>
    <n v="2"/>
    <n v="0"/>
    <n v="27.434400000000011"/>
  </r>
  <r>
    <n v="9985"/>
    <x v="5003"/>
    <x v="1"/>
    <x v="961"/>
    <d v="2012-05-23T00:00:00"/>
    <s v="Standard Class"/>
    <x v="231"/>
    <s v="Dianna Vittorini"/>
    <x v="0"/>
    <s v="United States"/>
    <s v="Long Beach"/>
    <x v="15"/>
    <n v="11561"/>
    <x v="3"/>
    <x v="365"/>
    <x v="1"/>
    <x v="2"/>
    <x v="360"/>
    <n v="31.5"/>
    <n v="10"/>
    <n v="0"/>
    <n v="15.120000000000001"/>
  </r>
  <r>
    <n v="9986"/>
    <x v="5003"/>
    <x v="1"/>
    <x v="961"/>
    <d v="2012-05-23T00:00:00"/>
    <s v="Standard Class"/>
    <x v="231"/>
    <s v="Dianna Vittorini"/>
    <x v="0"/>
    <s v="United States"/>
    <s v="Long Beach"/>
    <x v="15"/>
    <n v="11561"/>
    <x v="3"/>
    <x v="1205"/>
    <x v="1"/>
    <x v="14"/>
    <x v="1181"/>
    <n v="55.6"/>
    <n v="4"/>
    <n v="0"/>
    <n v="16.123999999999995"/>
  </r>
  <r>
    <n v="9987"/>
    <x v="5004"/>
    <x v="0"/>
    <x v="321"/>
    <d v="2013-10-04T00:00:00"/>
    <s v="Standard Class"/>
    <x v="586"/>
    <s v="Maris LaWare"/>
    <x v="0"/>
    <s v="United States"/>
    <s v="Los Angeles"/>
    <x v="1"/>
    <n v="90008"/>
    <x v="1"/>
    <x v="1519"/>
    <x v="2"/>
    <x v="11"/>
    <x v="1497"/>
    <n v="36.24"/>
    <n v="1"/>
    <n v="0"/>
    <n v="15.220800000000001"/>
  </r>
  <r>
    <n v="9988"/>
    <x v="5005"/>
    <x v="3"/>
    <x v="701"/>
    <d v="2014-11-22T00:00:00"/>
    <s v="Standard Class"/>
    <x v="19"/>
    <s v="Ruben Ausman"/>
    <x v="1"/>
    <s v="United States"/>
    <s v="Athens"/>
    <x v="32"/>
    <n v="30605"/>
    <x v="0"/>
    <x v="1593"/>
    <x v="2"/>
    <x v="11"/>
    <x v="1576"/>
    <n v="79.989999999999995"/>
    <n v="1"/>
    <n v="0"/>
    <n v="28.796399999999998"/>
  </r>
  <r>
    <n v="9989"/>
    <x v="5005"/>
    <x v="3"/>
    <x v="701"/>
    <d v="2014-11-22T00:00:00"/>
    <s v="Standard Class"/>
    <x v="19"/>
    <s v="Ruben Ausman"/>
    <x v="1"/>
    <s v="United States"/>
    <s v="Athens"/>
    <x v="32"/>
    <n v="30605"/>
    <x v="0"/>
    <x v="1783"/>
    <x v="2"/>
    <x v="7"/>
    <x v="1764"/>
    <n v="206.1"/>
    <n v="5"/>
    <n v="0"/>
    <n v="55.647000000000006"/>
  </r>
  <r>
    <n v="9990"/>
    <x v="5006"/>
    <x v="2"/>
    <x v="1237"/>
    <d v="2011-01-24T00:00:00"/>
    <s v="Second Class"/>
    <x v="483"/>
    <s v="Tom Boeckenhauer"/>
    <x v="0"/>
    <s v="United States"/>
    <s v="Miami"/>
    <x v="2"/>
    <n v="33180"/>
    <x v="0"/>
    <x v="1172"/>
    <x v="0"/>
    <x v="5"/>
    <x v="1149"/>
    <n v="25.248000000000001"/>
    <n v="3"/>
    <n v="0.2"/>
    <n v="4.1027999999999993"/>
  </r>
  <r>
    <n v="9991"/>
    <x v="5007"/>
    <x v="3"/>
    <x v="425"/>
    <d v="2014-03-04T00:00:00"/>
    <s v="Standard Class"/>
    <x v="72"/>
    <s v="Dave Brooks"/>
    <x v="0"/>
    <s v="United States"/>
    <s v="Costa Mesa"/>
    <x v="1"/>
    <n v="92627"/>
    <x v="1"/>
    <x v="1762"/>
    <x v="0"/>
    <x v="5"/>
    <x v="1742"/>
    <n v="91.96"/>
    <n v="2"/>
    <n v="0"/>
    <n v="15.633199999999988"/>
  </r>
  <r>
    <n v="9992"/>
    <x v="5007"/>
    <x v="3"/>
    <x v="425"/>
    <d v="2014-03-04T00:00:00"/>
    <s v="Standard Class"/>
    <x v="72"/>
    <s v="Dave Brooks"/>
    <x v="0"/>
    <s v="United States"/>
    <s v="Costa Mesa"/>
    <x v="1"/>
    <n v="92627"/>
    <x v="1"/>
    <x v="297"/>
    <x v="2"/>
    <x v="7"/>
    <x v="294"/>
    <n v="258.57600000000002"/>
    <n v="2"/>
    <n v="0.2"/>
    <n v="19.393200000000007"/>
  </r>
  <r>
    <n v="9993"/>
    <x v="5007"/>
    <x v="3"/>
    <x v="425"/>
    <d v="2014-03-04T00:00:00"/>
    <s v="Standard Class"/>
    <x v="72"/>
    <s v="Dave Brooks"/>
    <x v="0"/>
    <s v="United States"/>
    <s v="Costa Mesa"/>
    <x v="1"/>
    <n v="92627"/>
    <x v="1"/>
    <x v="956"/>
    <x v="1"/>
    <x v="10"/>
    <x v="940"/>
    <n v="29.6"/>
    <n v="4"/>
    <n v="0"/>
    <n v="13.32"/>
  </r>
  <r>
    <n v="9994"/>
    <x v="5008"/>
    <x v="3"/>
    <x v="464"/>
    <d v="2014-05-10T00:00:00"/>
    <s v="Second Class"/>
    <x v="417"/>
    <s v="Chris Cortes"/>
    <x v="0"/>
    <s v="United States"/>
    <s v="Westminster"/>
    <x v="1"/>
    <n v="92683"/>
    <x v="1"/>
    <x v="166"/>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74635C-93DE-433E-9135-9B97B39F5EE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2979FD-FFA3-4441-B400-511ABF8A6E8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88D435-9435-4093-A5B7-85A8E0B3969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
    <format dxfId="8">
      <pivotArea collapsedLevelsAreSubtotals="1" fieldPosition="0">
        <references count="1">
          <reference field="15" count="0"/>
        </references>
      </pivotArea>
    </format>
  </format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F03808-0F5D-41B4-A5F7-76BC3643568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7">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772C56-B23C-4764-9C9B-60BE0D7CFAA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6"/>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E4CB88-3981-4657-94E0-9DDBE5E8E4A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FE86F6-6616-45C0-AEB1-D3007B9B789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134986-3F9B-4EC4-B33B-109707188E7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A01FD3-736C-44F6-9E8F-0551AE04549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67"/>
  </dataFields>
  <formats count="1">
    <format dxfId="5">
      <pivotArea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E1F016-4BF9-4A94-B990-759FEA37E3D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Customer ID" fld="6" subtotal="count"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394704-AD86-4727-AD05-DA5CD4D159D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2D0C28-3702-41AD-A406-FA0FDC8E8642}" sourceName="Year">
  <pivotTables>
    <pivotTable tabId="4" name="PivotTable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 tabId="5" name="PivotTable2"/>
  </pivotTables>
  <data>
    <tabular pivotCacheId="113696506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1EC1CBA-1011-4152-86A5-9323CB68CF93}" sourceName="Segment">
  <pivotTables>
    <pivotTable tabId="4" name="PivotTable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 tabId="5" name="PivotTable2"/>
  </pivotTables>
  <data>
    <tabular pivotCacheId="113696506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23420C1-7D7B-493E-AA3C-2A7942FDE76A}" sourceName="Region">
  <pivotTables>
    <pivotTable tabId="4" name="PivotTable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 tabId="5" name="PivotTable2"/>
  </pivotTables>
  <data>
    <tabular pivotCacheId="113696506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9C20BD3-2317-4D1E-8880-A5BDF0AA8594}" cache="Slicer_Year" caption="Year" rowHeight="234950"/>
  <slicer name="Segment" xr10:uid="{DF7293EA-3D21-4069-BC52-D8D6634B9454}" cache="Slicer_Segment" caption="Segment" rowHeight="234950"/>
  <slicer name="Region" xr10:uid="{DCF38720-FE23-4B47-80C5-4164D7F53C6F}" cache="Slicer_Region" caption="Region" rowHeight="234950"/>
  <slicer name="Region 1" xr10:uid="{79CCE407-5BCE-4CC6-815D-8092738AC6B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BF83D96-491C-4F39-B580-A8635D49263C}" cache="Slicer_Year" caption="Year" style="SlicerStyleLight5" rowHeight="234950"/>
  <slicer name="Segment 1" xr10:uid="{361B058C-705B-4A4D-A147-C354D0FEC817}" cache="Slicer_Segment" caption="Segment" style="SlicerStyleLight5" rowHeight="234950"/>
  <slicer name="Region 2" xr10:uid="{4A4E7704-BF8E-498F-A0C0-AE17706DACAC}" cache="Slicer_Region" caption="Region" style="SlicerStyleLight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806F0-B080-4967-8C85-F40D52F141DE}">
  <dimension ref="A3:C16"/>
  <sheetViews>
    <sheetView workbookViewId="0">
      <selection activeCell="L16" sqref="L16"/>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10947</v>
      </c>
      <c r="C3" s="9" t="s">
        <v>10948</v>
      </c>
    </row>
    <row r="4" spans="1:3" x14ac:dyDescent="0.3">
      <c r="A4" s="7" t="s">
        <v>10935</v>
      </c>
      <c r="B4" s="14">
        <v>95365.937600000019</v>
      </c>
      <c r="C4" s="15">
        <v>9199.2699999999986</v>
      </c>
    </row>
    <row r="5" spans="1:3" x14ac:dyDescent="0.3">
      <c r="A5" s="11" t="s">
        <v>10936</v>
      </c>
      <c r="B5" s="16">
        <v>60172.649400000024</v>
      </c>
      <c r="C5" s="17">
        <v>10288.898699999991</v>
      </c>
    </row>
    <row r="6" spans="1:3" x14ac:dyDescent="0.3">
      <c r="A6" s="11" t="s">
        <v>10937</v>
      </c>
      <c r="B6" s="16">
        <v>199252.98399999991</v>
      </c>
      <c r="C6" s="17">
        <v>26806.573700000015</v>
      </c>
    </row>
    <row r="7" spans="1:3" x14ac:dyDescent="0.3">
      <c r="A7" s="11" t="s">
        <v>10938</v>
      </c>
      <c r="B7" s="16">
        <v>141851.5674</v>
      </c>
      <c r="C7" s="17">
        <v>13437.806799999998</v>
      </c>
    </row>
    <row r="8" spans="1:3" x14ac:dyDescent="0.3">
      <c r="A8" s="11" t="s">
        <v>10939</v>
      </c>
      <c r="B8" s="16">
        <v>156122.28669999994</v>
      </c>
      <c r="C8" s="17">
        <v>22308.51279999999</v>
      </c>
    </row>
    <row r="9" spans="1:3" x14ac:dyDescent="0.3">
      <c r="A9" s="11" t="s">
        <v>10940</v>
      </c>
      <c r="B9" s="16">
        <v>147082.61130000011</v>
      </c>
      <c r="C9" s="17">
        <v>20899.334500000012</v>
      </c>
    </row>
    <row r="10" spans="1:3" x14ac:dyDescent="0.3">
      <c r="A10" s="11" t="s">
        <v>10941</v>
      </c>
      <c r="B10" s="16">
        <v>149580.83800000031</v>
      </c>
      <c r="C10" s="17">
        <v>13535.38299999998</v>
      </c>
    </row>
    <row r="11" spans="1:3" x14ac:dyDescent="0.3">
      <c r="A11" s="11" t="s">
        <v>10942</v>
      </c>
      <c r="B11" s="16">
        <v>159589.45099999988</v>
      </c>
      <c r="C11" s="17">
        <v>21896.715399999972</v>
      </c>
    </row>
    <row r="12" spans="1:3" x14ac:dyDescent="0.3">
      <c r="A12" s="11" t="s">
        <v>10943</v>
      </c>
      <c r="B12" s="16">
        <v>309770.09970000025</v>
      </c>
      <c r="C12" s="17">
        <v>37293.192500000034</v>
      </c>
    </row>
    <row r="13" spans="1:3" x14ac:dyDescent="0.3">
      <c r="A13" s="11" t="s">
        <v>10944</v>
      </c>
      <c r="B13" s="16">
        <v>197115.20170000009</v>
      </c>
      <c r="C13" s="17">
        <v>31469.663800000035</v>
      </c>
    </row>
    <row r="14" spans="1:3" x14ac:dyDescent="0.3">
      <c r="A14" s="11" t="s">
        <v>10945</v>
      </c>
      <c r="B14" s="16">
        <v>349120.07400000008</v>
      </c>
      <c r="C14" s="17">
        <v>35825.536599999927</v>
      </c>
    </row>
    <row r="15" spans="1:3" x14ac:dyDescent="0.3">
      <c r="A15" s="11" t="s">
        <v>10946</v>
      </c>
      <c r="B15" s="16">
        <v>332177.15950000001</v>
      </c>
      <c r="C15" s="17">
        <v>43436.13390000003</v>
      </c>
    </row>
    <row r="16" spans="1:3" x14ac:dyDescent="0.3">
      <c r="A16" s="8" t="s">
        <v>10934</v>
      </c>
      <c r="B16" s="18">
        <v>2297200.8603000008</v>
      </c>
      <c r="C16" s="19">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2FA2D-73BF-4F6C-857E-2CC9DE3FDA16}">
  <dimension ref="A3:E7"/>
  <sheetViews>
    <sheetView workbookViewId="0">
      <selection activeCell="B4" sqref="B4"/>
    </sheetView>
  </sheetViews>
  <sheetFormatPr defaultRowHeight="14.4" x14ac:dyDescent="0.3"/>
  <cols>
    <col min="1" max="1" width="13.109375" bestFit="1" customWidth="1"/>
    <col min="2" max="2" width="12" bestFit="1" customWidth="1"/>
    <col min="5" max="5" width="9.44140625" bestFit="1" customWidth="1"/>
  </cols>
  <sheetData>
    <row r="3" spans="1:5" x14ac:dyDescent="0.3">
      <c r="A3" s="6" t="s">
        <v>10933</v>
      </c>
      <c r="B3" s="10" t="s">
        <v>10948</v>
      </c>
      <c r="D3" s="20" t="s">
        <v>15</v>
      </c>
      <c r="E3" s="20" t="s">
        <v>21</v>
      </c>
    </row>
    <row r="4" spans="1:5" x14ac:dyDescent="0.3">
      <c r="A4" s="7" t="s">
        <v>71</v>
      </c>
      <c r="B4" s="46">
        <v>145454.9480999998</v>
      </c>
      <c r="D4" t="str">
        <f>A4</f>
        <v>Technology</v>
      </c>
      <c r="E4" s="21">
        <f>GETPIVOTDATA("Profit",$A$3,"Category",A4)</f>
        <v>145454.9480999998</v>
      </c>
    </row>
    <row r="5" spans="1:5" x14ac:dyDescent="0.3">
      <c r="A5" s="11" t="s">
        <v>46</v>
      </c>
      <c r="B5" s="47">
        <v>122490.8008000001</v>
      </c>
      <c r="D5" t="str">
        <f>A5</f>
        <v>Office Supplies</v>
      </c>
      <c r="E5" s="21">
        <f t="shared" ref="E5:E6" si="0">GETPIVOTDATA("Profit",$A$3,"Category",A5)</f>
        <v>122490.8008000001</v>
      </c>
    </row>
    <row r="6" spans="1:5" x14ac:dyDescent="0.3">
      <c r="A6" s="11" t="s">
        <v>32</v>
      </c>
      <c r="B6" s="47">
        <v>18451.272799999992</v>
      </c>
      <c r="D6" t="str">
        <f>A6</f>
        <v>Furniture</v>
      </c>
      <c r="E6" s="21">
        <f t="shared" si="0"/>
        <v>18451.272799999992</v>
      </c>
    </row>
    <row r="7" spans="1:5" x14ac:dyDescent="0.3">
      <c r="A7" s="8" t="s">
        <v>10934</v>
      </c>
      <c r="B7" s="48">
        <v>286397.02169999992</v>
      </c>
      <c r="D7" t="str">
        <f>A7</f>
        <v>Grand Total</v>
      </c>
      <c r="E7" s="21">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D93CA-C549-4868-95CE-13E64DFC9398}">
  <dimension ref="A3:B7"/>
  <sheetViews>
    <sheetView workbookViewId="0">
      <selection activeCell="M4" sqref="M4"/>
    </sheetView>
  </sheetViews>
  <sheetFormatPr defaultRowHeight="14.4" x14ac:dyDescent="0.3"/>
  <cols>
    <col min="1" max="1" width="13.109375" bestFit="1" customWidth="1"/>
    <col min="2" max="2" width="11.21875" bestFit="1" customWidth="1"/>
  </cols>
  <sheetData>
    <row r="3" spans="1:2" x14ac:dyDescent="0.3">
      <c r="A3" s="6" t="s">
        <v>10933</v>
      </c>
      <c r="B3" s="10" t="s">
        <v>10947</v>
      </c>
    </row>
    <row r="4" spans="1:2" x14ac:dyDescent="0.3">
      <c r="A4" s="7" t="s">
        <v>32</v>
      </c>
      <c r="B4" s="29">
        <v>0.32300170530281774</v>
      </c>
    </row>
    <row r="5" spans="1:2" x14ac:dyDescent="0.3">
      <c r="A5" s="11" t="s">
        <v>46</v>
      </c>
      <c r="B5" s="30">
        <v>0.31301008302169103</v>
      </c>
    </row>
    <row r="6" spans="1:2" x14ac:dyDescent="0.3">
      <c r="A6" s="11" t="s">
        <v>71</v>
      </c>
      <c r="B6" s="30">
        <v>0.36398821167549117</v>
      </c>
    </row>
    <row r="7" spans="1:2" x14ac:dyDescent="0.3">
      <c r="A7" s="8" t="s">
        <v>10934</v>
      </c>
      <c r="B7"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27E87-062E-4F57-A7F3-5F3AB6D3ED65}">
  <dimension ref="A3:E53"/>
  <sheetViews>
    <sheetView workbookViewId="0">
      <selection activeCell="Q4" sqref="Q4"/>
    </sheetView>
  </sheetViews>
  <sheetFormatPr defaultRowHeight="14.4" x14ac:dyDescent="0.3"/>
  <cols>
    <col min="1" max="1" width="17.33203125" bestFit="1" customWidth="1"/>
    <col min="2" max="2" width="11.21875" bestFit="1" customWidth="1"/>
    <col min="4" max="4" width="17.33203125" bestFit="1" customWidth="1"/>
    <col min="5" max="5" width="9.44140625" bestFit="1" customWidth="1"/>
  </cols>
  <sheetData>
    <row r="3" spans="1:5" x14ac:dyDescent="0.3">
      <c r="A3" s="6" t="s">
        <v>10933</v>
      </c>
      <c r="B3" s="10" t="s">
        <v>10947</v>
      </c>
      <c r="D3" s="20" t="s">
        <v>11</v>
      </c>
      <c r="E3" s="20" t="s">
        <v>18</v>
      </c>
    </row>
    <row r="4" spans="1:5" x14ac:dyDescent="0.3">
      <c r="A4" s="7" t="s">
        <v>358</v>
      </c>
      <c r="B4" s="23">
        <v>19510.639999999992</v>
      </c>
      <c r="D4" t="str">
        <f>A4</f>
        <v>Alabama</v>
      </c>
      <c r="E4" s="21">
        <f>GETPIVOTDATA("Sales",$A$3,"State",A4)</f>
        <v>19510.639999999992</v>
      </c>
    </row>
    <row r="5" spans="1:5" x14ac:dyDescent="0.3">
      <c r="A5" s="11" t="s">
        <v>310</v>
      </c>
      <c r="B5" s="24">
        <v>35282.000999999997</v>
      </c>
      <c r="D5" t="str">
        <f t="shared" ref="D5:D52" si="0">A5</f>
        <v>Arizona</v>
      </c>
      <c r="E5" s="21">
        <f t="shared" ref="E5:E52" si="1">GETPIVOTDATA("Sales",$A$3,"State",A5)</f>
        <v>35282.000999999997</v>
      </c>
    </row>
    <row r="6" spans="1:5" x14ac:dyDescent="0.3">
      <c r="A6" s="11" t="s">
        <v>1707</v>
      </c>
      <c r="B6" s="24">
        <v>11678.129999999997</v>
      </c>
      <c r="D6" t="str">
        <f t="shared" si="0"/>
        <v>Arkansas</v>
      </c>
      <c r="E6" s="21">
        <f t="shared" si="1"/>
        <v>11678.129999999997</v>
      </c>
    </row>
    <row r="7" spans="1:5" x14ac:dyDescent="0.3">
      <c r="A7" s="11" t="s">
        <v>43</v>
      </c>
      <c r="B7" s="24">
        <v>457687.63150000101</v>
      </c>
      <c r="D7" t="str">
        <f t="shared" si="0"/>
        <v>California</v>
      </c>
      <c r="E7" s="21">
        <f t="shared" si="1"/>
        <v>457687.63150000101</v>
      </c>
    </row>
    <row r="8" spans="1:5" x14ac:dyDescent="0.3">
      <c r="A8" s="11" t="s">
        <v>457</v>
      </c>
      <c r="B8" s="24">
        <v>32108.117999999995</v>
      </c>
      <c r="D8" t="str">
        <f t="shared" si="0"/>
        <v>Colorado</v>
      </c>
      <c r="E8" s="21">
        <f t="shared" si="1"/>
        <v>32108.117999999995</v>
      </c>
    </row>
    <row r="9" spans="1:5" x14ac:dyDescent="0.3">
      <c r="A9" s="11" t="s">
        <v>747</v>
      </c>
      <c r="B9" s="24">
        <v>13384.356999999996</v>
      </c>
      <c r="D9" t="str">
        <f t="shared" si="0"/>
        <v>Connecticut</v>
      </c>
      <c r="E9" s="21">
        <f t="shared" si="1"/>
        <v>13384.356999999996</v>
      </c>
    </row>
    <row r="10" spans="1:5" x14ac:dyDescent="0.3">
      <c r="A10" s="11" t="s">
        <v>245</v>
      </c>
      <c r="B10" s="24">
        <v>27451.068999999992</v>
      </c>
      <c r="D10" t="str">
        <f t="shared" si="0"/>
        <v>Delaware</v>
      </c>
      <c r="E10" s="21">
        <f t="shared" si="1"/>
        <v>27451.068999999992</v>
      </c>
    </row>
    <row r="11" spans="1:5" x14ac:dyDescent="0.3">
      <c r="A11" s="11" t="s">
        <v>3034</v>
      </c>
      <c r="B11" s="24">
        <v>2865.0199999999995</v>
      </c>
      <c r="D11" t="str">
        <f t="shared" si="0"/>
        <v>District of Columbia</v>
      </c>
      <c r="E11" s="21">
        <f t="shared" si="1"/>
        <v>2865.0199999999995</v>
      </c>
    </row>
    <row r="12" spans="1:5" x14ac:dyDescent="0.3">
      <c r="A12" s="11" t="s">
        <v>54</v>
      </c>
      <c r="B12" s="24">
        <v>89473.707999999999</v>
      </c>
      <c r="D12" t="str">
        <f t="shared" si="0"/>
        <v>Florida</v>
      </c>
      <c r="E12" s="21">
        <f t="shared" si="1"/>
        <v>89473.707999999999</v>
      </c>
    </row>
    <row r="13" spans="1:5" x14ac:dyDescent="0.3">
      <c r="A13" s="11" t="s">
        <v>1272</v>
      </c>
      <c r="B13" s="24">
        <v>49095.840000000004</v>
      </c>
      <c r="D13" t="str">
        <f t="shared" si="0"/>
        <v>Georgia</v>
      </c>
      <c r="E13" s="21">
        <f t="shared" si="1"/>
        <v>49095.840000000004</v>
      </c>
    </row>
    <row r="14" spans="1:5" x14ac:dyDescent="0.3">
      <c r="A14" s="11" t="s">
        <v>6260</v>
      </c>
      <c r="B14" s="24">
        <v>4382.4860000000017</v>
      </c>
      <c r="D14" t="str">
        <f t="shared" si="0"/>
        <v>Idaho</v>
      </c>
      <c r="E14" s="21">
        <f t="shared" si="1"/>
        <v>4382.4860000000017</v>
      </c>
    </row>
    <row r="15" spans="1:5" x14ac:dyDescent="0.3">
      <c r="A15" s="11" t="s">
        <v>211</v>
      </c>
      <c r="B15" s="24">
        <v>80166.10099999985</v>
      </c>
      <c r="D15" t="str">
        <f t="shared" si="0"/>
        <v>Illinois</v>
      </c>
      <c r="E15" s="21">
        <f t="shared" si="1"/>
        <v>80166.10099999985</v>
      </c>
    </row>
    <row r="16" spans="1:5" x14ac:dyDescent="0.3">
      <c r="A16" s="11" t="s">
        <v>254</v>
      </c>
      <c r="B16" s="24">
        <v>53555.360000000001</v>
      </c>
      <c r="D16" t="str">
        <f t="shared" si="0"/>
        <v>Indiana</v>
      </c>
      <c r="E16" s="21">
        <f t="shared" si="1"/>
        <v>53555.360000000001</v>
      </c>
    </row>
    <row r="17" spans="1:5" x14ac:dyDescent="0.3">
      <c r="A17" s="11" t="s">
        <v>489</v>
      </c>
      <c r="B17" s="24">
        <v>4579.7599999999993</v>
      </c>
      <c r="D17" t="str">
        <f t="shared" si="0"/>
        <v>Iowa</v>
      </c>
      <c r="E17" s="21">
        <f t="shared" si="1"/>
        <v>4579.7599999999993</v>
      </c>
    </row>
    <row r="18" spans="1:5" x14ac:dyDescent="0.3">
      <c r="A18" s="11" t="s">
        <v>4530</v>
      </c>
      <c r="B18" s="24">
        <v>2914.31</v>
      </c>
      <c r="D18" t="str">
        <f t="shared" si="0"/>
        <v>Kansas</v>
      </c>
      <c r="E18" s="21">
        <f t="shared" si="1"/>
        <v>2914.31</v>
      </c>
    </row>
    <row r="19" spans="1:5" x14ac:dyDescent="0.3">
      <c r="A19" s="11" t="s">
        <v>29</v>
      </c>
      <c r="B19" s="24">
        <v>36591.749999999971</v>
      </c>
      <c r="D19" t="str">
        <f t="shared" si="0"/>
        <v>Kentucky</v>
      </c>
      <c r="E19" s="21">
        <f t="shared" si="1"/>
        <v>36591.749999999971</v>
      </c>
    </row>
    <row r="20" spans="1:5" x14ac:dyDescent="0.3">
      <c r="A20" s="11" t="s">
        <v>736</v>
      </c>
      <c r="B20" s="24">
        <v>9217.0299999999988</v>
      </c>
      <c r="D20" t="str">
        <f t="shared" si="0"/>
        <v>Louisiana</v>
      </c>
      <c r="E20" s="21">
        <f t="shared" si="1"/>
        <v>9217.0299999999988</v>
      </c>
    </row>
    <row r="21" spans="1:5" x14ac:dyDescent="0.3">
      <c r="A21" s="11" t="s">
        <v>5235</v>
      </c>
      <c r="B21" s="24">
        <v>1270.53</v>
      </c>
      <c r="D21" t="str">
        <f t="shared" si="0"/>
        <v>Maine</v>
      </c>
      <c r="E21" s="21">
        <f t="shared" si="1"/>
        <v>1270.53</v>
      </c>
    </row>
    <row r="22" spans="1:5" x14ac:dyDescent="0.3">
      <c r="A22" s="11" t="s">
        <v>2735</v>
      </c>
      <c r="B22" s="24">
        <v>23705.523000000005</v>
      </c>
      <c r="D22" t="str">
        <f t="shared" si="0"/>
        <v>Maryland</v>
      </c>
      <c r="E22" s="21">
        <f t="shared" si="1"/>
        <v>23705.523000000005</v>
      </c>
    </row>
    <row r="23" spans="1:5" x14ac:dyDescent="0.3">
      <c r="A23" s="11" t="s">
        <v>1245</v>
      </c>
      <c r="B23" s="24">
        <v>28634.43399999999</v>
      </c>
      <c r="D23" t="str">
        <f t="shared" si="0"/>
        <v>Massachusetts</v>
      </c>
      <c r="E23" s="21">
        <f t="shared" si="1"/>
        <v>28634.43399999999</v>
      </c>
    </row>
    <row r="24" spans="1:5" x14ac:dyDescent="0.3">
      <c r="A24" s="11" t="s">
        <v>238</v>
      </c>
      <c r="B24" s="24">
        <v>76269.614000000016</v>
      </c>
      <c r="D24" t="str">
        <f t="shared" si="0"/>
        <v>Michigan</v>
      </c>
      <c r="E24" s="21">
        <f t="shared" si="1"/>
        <v>76269.614000000016</v>
      </c>
    </row>
    <row r="25" spans="1:5" x14ac:dyDescent="0.3">
      <c r="A25" s="11" t="s">
        <v>229</v>
      </c>
      <c r="B25" s="24">
        <v>29863.149999999994</v>
      </c>
      <c r="D25" t="str">
        <f t="shared" si="0"/>
        <v>Minnesota</v>
      </c>
      <c r="E25" s="21">
        <f t="shared" si="1"/>
        <v>29863.149999999994</v>
      </c>
    </row>
    <row r="26" spans="1:5" x14ac:dyDescent="0.3">
      <c r="A26" s="11" t="s">
        <v>1487</v>
      </c>
      <c r="B26" s="24">
        <v>10771.34</v>
      </c>
      <c r="D26" t="str">
        <f t="shared" si="0"/>
        <v>Mississippi</v>
      </c>
      <c r="E26" s="21">
        <f t="shared" si="1"/>
        <v>10771.34</v>
      </c>
    </row>
    <row r="27" spans="1:5" x14ac:dyDescent="0.3">
      <c r="A27" s="11" t="s">
        <v>596</v>
      </c>
      <c r="B27" s="24">
        <v>22205.149999999998</v>
      </c>
      <c r="D27" t="str">
        <f t="shared" si="0"/>
        <v>Missouri</v>
      </c>
      <c r="E27" s="21">
        <f t="shared" si="1"/>
        <v>22205.149999999998</v>
      </c>
    </row>
    <row r="28" spans="1:5" x14ac:dyDescent="0.3">
      <c r="A28" s="11" t="s">
        <v>1762</v>
      </c>
      <c r="B28" s="24">
        <v>5589.3519999999971</v>
      </c>
      <c r="D28" t="str">
        <f t="shared" si="0"/>
        <v>Montana</v>
      </c>
      <c r="E28" s="21">
        <f t="shared" si="1"/>
        <v>5589.3519999999971</v>
      </c>
    </row>
    <row r="29" spans="1:5" x14ac:dyDescent="0.3">
      <c r="A29" s="11" t="s">
        <v>138</v>
      </c>
      <c r="B29" s="24">
        <v>7464.9299999999985</v>
      </c>
      <c r="D29" t="str">
        <f t="shared" si="0"/>
        <v>Nebraska</v>
      </c>
      <c r="E29" s="21">
        <f t="shared" si="1"/>
        <v>7464.9299999999985</v>
      </c>
    </row>
    <row r="30" spans="1:5" x14ac:dyDescent="0.3">
      <c r="A30" s="11" t="s">
        <v>1392</v>
      </c>
      <c r="B30" s="24">
        <v>16729.101999999999</v>
      </c>
      <c r="D30" t="str">
        <f t="shared" si="0"/>
        <v>Nevada</v>
      </c>
      <c r="E30" s="21">
        <f t="shared" si="1"/>
        <v>16729.101999999999</v>
      </c>
    </row>
    <row r="31" spans="1:5" x14ac:dyDescent="0.3">
      <c r="A31" s="11" t="s">
        <v>2694</v>
      </c>
      <c r="B31" s="24">
        <v>7292.5239999999994</v>
      </c>
      <c r="D31" t="str">
        <f t="shared" si="0"/>
        <v>New Hampshire</v>
      </c>
      <c r="E31" s="21">
        <f t="shared" si="1"/>
        <v>7292.5239999999994</v>
      </c>
    </row>
    <row r="32" spans="1:5" x14ac:dyDescent="0.3">
      <c r="A32" s="11" t="s">
        <v>788</v>
      </c>
      <c r="B32" s="24">
        <v>35764.312000000013</v>
      </c>
      <c r="D32" t="str">
        <f t="shared" si="0"/>
        <v>New Jersey</v>
      </c>
      <c r="E32" s="21">
        <f t="shared" si="1"/>
        <v>35764.312000000013</v>
      </c>
    </row>
    <row r="33" spans="1:5" x14ac:dyDescent="0.3">
      <c r="A33" s="11" t="s">
        <v>668</v>
      </c>
      <c r="B33" s="24">
        <v>4783.5220000000008</v>
      </c>
      <c r="D33" t="str">
        <f t="shared" si="0"/>
        <v>New Mexico</v>
      </c>
      <c r="E33" s="21">
        <f t="shared" si="1"/>
        <v>4783.5220000000008</v>
      </c>
    </row>
    <row r="34" spans="1:5" x14ac:dyDescent="0.3">
      <c r="A34" s="11" t="s">
        <v>267</v>
      </c>
      <c r="B34" s="24">
        <v>310876.27099999978</v>
      </c>
      <c r="D34" t="str">
        <f t="shared" si="0"/>
        <v>New York</v>
      </c>
      <c r="E34" s="21">
        <f t="shared" si="1"/>
        <v>310876.27099999978</v>
      </c>
    </row>
    <row r="35" spans="1:5" x14ac:dyDescent="0.3">
      <c r="A35" s="11" t="s">
        <v>88</v>
      </c>
      <c r="B35" s="24">
        <v>55603.163999999968</v>
      </c>
      <c r="D35" t="str">
        <f t="shared" si="0"/>
        <v>North Carolina</v>
      </c>
      <c r="E35" s="21">
        <f t="shared" si="1"/>
        <v>55603.163999999968</v>
      </c>
    </row>
    <row r="36" spans="1:5" x14ac:dyDescent="0.3">
      <c r="A36" s="11" t="s">
        <v>7449</v>
      </c>
      <c r="B36" s="24">
        <v>919.91</v>
      </c>
      <c r="D36" t="str">
        <f t="shared" si="0"/>
        <v>North Dakota</v>
      </c>
      <c r="E36" s="21">
        <f t="shared" si="1"/>
        <v>919.91</v>
      </c>
    </row>
    <row r="37" spans="1:5" x14ac:dyDescent="0.3">
      <c r="A37" s="11" t="s">
        <v>498</v>
      </c>
      <c r="B37" s="24">
        <v>78258.135999999926</v>
      </c>
      <c r="D37" t="str">
        <f t="shared" si="0"/>
        <v>Ohio</v>
      </c>
      <c r="E37" s="21">
        <f t="shared" si="1"/>
        <v>78258.135999999926</v>
      </c>
    </row>
    <row r="38" spans="1:5" x14ac:dyDescent="0.3">
      <c r="A38" s="11" t="s">
        <v>649</v>
      </c>
      <c r="B38" s="24">
        <v>19683.390000000003</v>
      </c>
      <c r="D38" t="str">
        <f t="shared" si="0"/>
        <v>Oklahoma</v>
      </c>
      <c r="E38" s="21">
        <f t="shared" si="1"/>
        <v>19683.390000000003</v>
      </c>
    </row>
    <row r="39" spans="1:5" x14ac:dyDescent="0.3">
      <c r="A39" s="11" t="s">
        <v>420</v>
      </c>
      <c r="B39" s="24">
        <v>17431.149999999991</v>
      </c>
      <c r="D39" t="str">
        <f t="shared" si="0"/>
        <v>Oregon</v>
      </c>
      <c r="E39" s="21">
        <f t="shared" si="1"/>
        <v>17431.149999999991</v>
      </c>
    </row>
    <row r="40" spans="1:5" x14ac:dyDescent="0.3">
      <c r="A40" s="11" t="s">
        <v>147</v>
      </c>
      <c r="B40" s="24">
        <v>116511.91400000003</v>
      </c>
      <c r="D40" t="str">
        <f t="shared" si="0"/>
        <v>Pennsylvania</v>
      </c>
      <c r="E40" s="21">
        <f t="shared" si="1"/>
        <v>116511.91400000003</v>
      </c>
    </row>
    <row r="41" spans="1:5" x14ac:dyDescent="0.3">
      <c r="A41" s="11" t="s">
        <v>1399</v>
      </c>
      <c r="B41" s="24">
        <v>22627.955999999995</v>
      </c>
      <c r="D41" t="str">
        <f t="shared" si="0"/>
        <v>Rhode Island</v>
      </c>
      <c r="E41" s="21">
        <f t="shared" si="1"/>
        <v>22627.955999999995</v>
      </c>
    </row>
    <row r="42" spans="1:5" x14ac:dyDescent="0.3">
      <c r="A42" s="11" t="s">
        <v>383</v>
      </c>
      <c r="B42" s="24">
        <v>8481.7099999999991</v>
      </c>
      <c r="D42" t="str">
        <f t="shared" si="0"/>
        <v>South Carolina</v>
      </c>
      <c r="E42" s="21">
        <f t="shared" si="1"/>
        <v>8481.7099999999991</v>
      </c>
    </row>
    <row r="43" spans="1:5" x14ac:dyDescent="0.3">
      <c r="A43" s="11" t="s">
        <v>5326</v>
      </c>
      <c r="B43" s="24">
        <v>1315.5600000000002</v>
      </c>
      <c r="D43" t="str">
        <f t="shared" si="0"/>
        <v>South Dakota</v>
      </c>
      <c r="E43" s="21">
        <f t="shared" si="1"/>
        <v>1315.5600000000002</v>
      </c>
    </row>
    <row r="44" spans="1:5" x14ac:dyDescent="0.3">
      <c r="A44" s="11" t="s">
        <v>335</v>
      </c>
      <c r="B44" s="24">
        <v>30661.872999999981</v>
      </c>
      <c r="D44" t="str">
        <f t="shared" si="0"/>
        <v>Tennessee</v>
      </c>
      <c r="E44" s="21">
        <f t="shared" si="1"/>
        <v>30661.872999999981</v>
      </c>
    </row>
    <row r="45" spans="1:5" x14ac:dyDescent="0.3">
      <c r="A45" s="11" t="s">
        <v>104</v>
      </c>
      <c r="B45" s="24">
        <v>170188.04580000002</v>
      </c>
      <c r="D45" t="str">
        <f t="shared" si="0"/>
        <v>Texas</v>
      </c>
      <c r="E45" s="21">
        <f t="shared" si="1"/>
        <v>170188.04580000002</v>
      </c>
    </row>
    <row r="46" spans="1:5" x14ac:dyDescent="0.3">
      <c r="A46" s="11" t="s">
        <v>121</v>
      </c>
      <c r="B46" s="24">
        <v>11220.055999999999</v>
      </c>
      <c r="D46" t="str">
        <f t="shared" si="0"/>
        <v>Utah</v>
      </c>
      <c r="E46" s="21">
        <f t="shared" si="1"/>
        <v>11220.055999999999</v>
      </c>
    </row>
    <row r="47" spans="1:5" x14ac:dyDescent="0.3">
      <c r="A47" s="11" t="s">
        <v>5203</v>
      </c>
      <c r="B47" s="24">
        <v>8929.369999999999</v>
      </c>
      <c r="D47" t="str">
        <f t="shared" si="0"/>
        <v>Vermont</v>
      </c>
      <c r="E47" s="21">
        <f t="shared" si="1"/>
        <v>8929.369999999999</v>
      </c>
    </row>
    <row r="48" spans="1:5" x14ac:dyDescent="0.3">
      <c r="A48" s="11" t="s">
        <v>319</v>
      </c>
      <c r="B48" s="24">
        <v>70636.719999999987</v>
      </c>
      <c r="D48" t="str">
        <f t="shared" si="0"/>
        <v>Virginia</v>
      </c>
      <c r="E48" s="21">
        <f t="shared" si="1"/>
        <v>70636.719999999987</v>
      </c>
    </row>
    <row r="49" spans="1:5" x14ac:dyDescent="0.3">
      <c r="A49" s="11" t="s">
        <v>96</v>
      </c>
      <c r="B49" s="24">
        <v>138641.26999999993</v>
      </c>
      <c r="D49" t="str">
        <f t="shared" si="0"/>
        <v>Washington</v>
      </c>
      <c r="E49" s="21">
        <f t="shared" si="1"/>
        <v>138641.26999999993</v>
      </c>
    </row>
    <row r="50" spans="1:5" x14ac:dyDescent="0.3">
      <c r="A50" s="11" t="s">
        <v>9726</v>
      </c>
      <c r="B50" s="24">
        <v>1209.8240000000001</v>
      </c>
      <c r="D50" t="str">
        <f t="shared" si="0"/>
        <v>West Virginia</v>
      </c>
      <c r="E50" s="21">
        <f t="shared" si="1"/>
        <v>1209.8240000000001</v>
      </c>
    </row>
    <row r="51" spans="1:5" x14ac:dyDescent="0.3">
      <c r="A51" s="11" t="s">
        <v>114</v>
      </c>
      <c r="B51" s="24">
        <v>32114.610000000019</v>
      </c>
      <c r="D51" t="str">
        <f t="shared" si="0"/>
        <v>Wisconsin</v>
      </c>
      <c r="E51" s="21">
        <f t="shared" si="1"/>
        <v>32114.610000000019</v>
      </c>
    </row>
    <row r="52" spans="1:5" x14ac:dyDescent="0.3">
      <c r="A52" s="11" t="s">
        <v>8542</v>
      </c>
      <c r="B52" s="24">
        <v>1603.1360000000002</v>
      </c>
      <c r="D52" t="str">
        <f t="shared" si="0"/>
        <v>Wyoming</v>
      </c>
      <c r="E52" s="21">
        <f t="shared" si="1"/>
        <v>1603.1360000000002</v>
      </c>
    </row>
    <row r="53" spans="1:5" x14ac:dyDescent="0.3">
      <c r="A53" s="8" t="s">
        <v>10934</v>
      </c>
      <c r="B53" s="25">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40042-047F-4CA1-9426-C84B44A29AA5}">
  <dimension ref="A3:B9"/>
  <sheetViews>
    <sheetView workbookViewId="0">
      <selection activeCell="N5" sqref="N5"/>
    </sheetView>
  </sheetViews>
  <sheetFormatPr defaultRowHeight="14.4" x14ac:dyDescent="0.3"/>
  <cols>
    <col min="1" max="1" width="12.44140625" bestFit="1" customWidth="1"/>
    <col min="2" max="2" width="11.21875" bestFit="1" customWidth="1"/>
  </cols>
  <sheetData>
    <row r="3" spans="1:2" x14ac:dyDescent="0.3">
      <c r="A3" s="6" t="s">
        <v>10933</v>
      </c>
      <c r="B3" s="10" t="s">
        <v>10947</v>
      </c>
    </row>
    <row r="4" spans="1:2" x14ac:dyDescent="0.3">
      <c r="A4" s="7" t="s">
        <v>75</v>
      </c>
      <c r="B4" s="26">
        <v>203412.73300000009</v>
      </c>
    </row>
    <row r="5" spans="1:2" x14ac:dyDescent="0.3">
      <c r="A5" s="11" t="s">
        <v>56</v>
      </c>
      <c r="B5" s="27">
        <v>206965.53200000009</v>
      </c>
    </row>
    <row r="6" spans="1:2" x14ac:dyDescent="0.3">
      <c r="A6" s="11" t="s">
        <v>59</v>
      </c>
      <c r="B6" s="27">
        <v>223843.60800000012</v>
      </c>
    </row>
    <row r="7" spans="1:2" x14ac:dyDescent="0.3">
      <c r="A7" s="11" t="s">
        <v>36</v>
      </c>
      <c r="B7" s="27">
        <v>328449.1030000007</v>
      </c>
    </row>
    <row r="8" spans="1:2" x14ac:dyDescent="0.3">
      <c r="A8" s="11" t="s">
        <v>72</v>
      </c>
      <c r="B8" s="27">
        <v>330007.05400000012</v>
      </c>
    </row>
    <row r="9" spans="1:2" x14ac:dyDescent="0.3">
      <c r="A9" s="8" t="s">
        <v>10934</v>
      </c>
      <c r="B9" s="28">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29665-0383-43C7-B705-C51C7DC04FA3}">
  <dimension ref="A3:N17"/>
  <sheetViews>
    <sheetView workbookViewId="0">
      <selection activeCell="B16" sqref="B16"/>
    </sheetView>
  </sheetViews>
  <sheetFormatPr defaultRowHeight="14.4" x14ac:dyDescent="0.3"/>
  <cols>
    <col min="1" max="1" width="12.44140625" bestFit="1" customWidth="1"/>
    <col min="2" max="2" width="14.6640625" customWidth="1"/>
    <col min="4" max="4" width="12.44140625" bestFit="1" customWidth="1"/>
    <col min="5" max="5" width="12.77734375" customWidth="1"/>
    <col min="7" max="7" width="12.44140625" bestFit="1" customWidth="1"/>
    <col min="8" max="8" width="14.88671875" customWidth="1"/>
    <col min="10" max="10" width="12.44140625" bestFit="1" customWidth="1"/>
    <col min="11" max="11" width="18.88671875" bestFit="1" customWidth="1"/>
    <col min="13" max="13" width="12.44140625" bestFit="1" customWidth="1"/>
    <col min="14" max="14" width="18" bestFit="1" customWidth="1"/>
  </cols>
  <sheetData>
    <row r="3" spans="1:14" x14ac:dyDescent="0.3">
      <c r="A3" s="6" t="s">
        <v>10933</v>
      </c>
      <c r="B3" s="10" t="s">
        <v>10947</v>
      </c>
      <c r="D3" s="6" t="s">
        <v>10933</v>
      </c>
      <c r="E3" s="10" t="s">
        <v>10948</v>
      </c>
      <c r="G3" s="6" t="s">
        <v>10933</v>
      </c>
      <c r="H3" s="10" t="s">
        <v>10953</v>
      </c>
      <c r="J3" s="6" t="s">
        <v>10933</v>
      </c>
      <c r="K3" s="10" t="s">
        <v>10954</v>
      </c>
      <c r="M3" s="6" t="s">
        <v>10933</v>
      </c>
      <c r="N3" s="10" t="s">
        <v>10955</v>
      </c>
    </row>
    <row r="4" spans="1:14" x14ac:dyDescent="0.3">
      <c r="A4" s="7" t="s">
        <v>10935</v>
      </c>
      <c r="B4" s="46">
        <v>95365.937600000019</v>
      </c>
      <c r="D4" s="7" t="s">
        <v>10935</v>
      </c>
      <c r="E4" s="46">
        <v>9199.2699999999986</v>
      </c>
      <c r="G4" s="7" t="s">
        <v>10935</v>
      </c>
      <c r="H4" s="46">
        <v>1500</v>
      </c>
      <c r="J4" s="7" t="s">
        <v>10935</v>
      </c>
      <c r="K4" s="46">
        <v>387</v>
      </c>
      <c r="M4" s="7" t="s">
        <v>10935</v>
      </c>
      <c r="N4" s="31">
        <v>9.6462848596792869E-2</v>
      </c>
    </row>
    <row r="5" spans="1:14" x14ac:dyDescent="0.3">
      <c r="A5" s="11" t="s">
        <v>10936</v>
      </c>
      <c r="B5" s="47">
        <v>60172.649400000024</v>
      </c>
      <c r="D5" s="11" t="s">
        <v>10936</v>
      </c>
      <c r="E5" s="47">
        <v>10288.898699999991</v>
      </c>
      <c r="G5" s="11" t="s">
        <v>10936</v>
      </c>
      <c r="H5" s="47">
        <v>1068</v>
      </c>
      <c r="J5" s="11" t="s">
        <v>10936</v>
      </c>
      <c r="K5" s="47">
        <v>301</v>
      </c>
      <c r="M5" s="11" t="s">
        <v>10936</v>
      </c>
      <c r="N5" s="32">
        <v>0.17098962406664425</v>
      </c>
    </row>
    <row r="6" spans="1:14" x14ac:dyDescent="0.3">
      <c r="A6" s="11" t="s">
        <v>10937</v>
      </c>
      <c r="B6" s="47">
        <v>199252.98399999991</v>
      </c>
      <c r="D6" s="11" t="s">
        <v>10937</v>
      </c>
      <c r="E6" s="47">
        <v>26806.573700000015</v>
      </c>
      <c r="G6" s="11" t="s">
        <v>10937</v>
      </c>
      <c r="H6" s="47">
        <v>2491</v>
      </c>
      <c r="J6" s="11" t="s">
        <v>10937</v>
      </c>
      <c r="K6" s="47">
        <v>680</v>
      </c>
      <c r="M6" s="11" t="s">
        <v>10937</v>
      </c>
      <c r="N6" s="32">
        <v>0.13453536886554246</v>
      </c>
    </row>
    <row r="7" spans="1:14" x14ac:dyDescent="0.3">
      <c r="A7" s="11" t="s">
        <v>10938</v>
      </c>
      <c r="B7" s="47">
        <v>141851.5674</v>
      </c>
      <c r="D7" s="11" t="s">
        <v>10938</v>
      </c>
      <c r="E7" s="47">
        <v>13437.806799999998</v>
      </c>
      <c r="G7" s="11" t="s">
        <v>10938</v>
      </c>
      <c r="H7" s="47">
        <v>2441</v>
      </c>
      <c r="J7" s="11" t="s">
        <v>10938</v>
      </c>
      <c r="K7" s="47">
        <v>663</v>
      </c>
      <c r="M7" s="11" t="s">
        <v>10938</v>
      </c>
      <c r="N7" s="32">
        <v>9.4731465053942004E-2</v>
      </c>
    </row>
    <row r="8" spans="1:14" x14ac:dyDescent="0.3">
      <c r="A8" s="11" t="s">
        <v>10939</v>
      </c>
      <c r="B8" s="47">
        <v>156122.28669999994</v>
      </c>
      <c r="D8" s="11" t="s">
        <v>10939</v>
      </c>
      <c r="E8" s="47">
        <v>22308.51279999999</v>
      </c>
      <c r="G8" s="11" t="s">
        <v>10939</v>
      </c>
      <c r="H8" s="47">
        <v>2850</v>
      </c>
      <c r="J8" s="11" t="s">
        <v>10939</v>
      </c>
      <c r="K8" s="47">
        <v>750</v>
      </c>
      <c r="M8" s="11" t="s">
        <v>10939</v>
      </c>
      <c r="N8" s="32">
        <v>0.14289127626517142</v>
      </c>
    </row>
    <row r="9" spans="1:14" x14ac:dyDescent="0.3">
      <c r="A9" s="11" t="s">
        <v>10940</v>
      </c>
      <c r="B9" s="47">
        <v>147082.61130000011</v>
      </c>
      <c r="D9" s="11" t="s">
        <v>10940</v>
      </c>
      <c r="E9" s="47">
        <v>20899.334500000012</v>
      </c>
      <c r="G9" s="11" t="s">
        <v>10940</v>
      </c>
      <c r="H9" s="47">
        <v>2644</v>
      </c>
      <c r="J9" s="11" t="s">
        <v>10940</v>
      </c>
      <c r="K9" s="47">
        <v>709</v>
      </c>
      <c r="M9" s="11" t="s">
        <v>10940</v>
      </c>
      <c r="N9" s="32">
        <v>0.1420924901678027</v>
      </c>
    </row>
    <row r="10" spans="1:14" x14ac:dyDescent="0.3">
      <c r="A10" s="11" t="s">
        <v>10941</v>
      </c>
      <c r="B10" s="47">
        <v>149580.83800000031</v>
      </c>
      <c r="D10" s="11" t="s">
        <v>10941</v>
      </c>
      <c r="E10" s="47">
        <v>13535.38299999998</v>
      </c>
      <c r="G10" s="11" t="s">
        <v>10941</v>
      </c>
      <c r="H10" s="47">
        <v>2705</v>
      </c>
      <c r="J10" s="11" t="s">
        <v>10941</v>
      </c>
      <c r="K10" s="47">
        <v>708</v>
      </c>
      <c r="M10" s="11" t="s">
        <v>10941</v>
      </c>
      <c r="N10" s="32">
        <v>9.0488749635163512E-2</v>
      </c>
    </row>
    <row r="11" spans="1:14" x14ac:dyDescent="0.3">
      <c r="A11" s="11" t="s">
        <v>10942</v>
      </c>
      <c r="B11" s="47">
        <v>159589.45099999988</v>
      </c>
      <c r="D11" s="11" t="s">
        <v>10942</v>
      </c>
      <c r="E11" s="47">
        <v>21896.715399999972</v>
      </c>
      <c r="G11" s="11" t="s">
        <v>10942</v>
      </c>
      <c r="H11" s="47">
        <v>2796</v>
      </c>
      <c r="J11" s="11" t="s">
        <v>10942</v>
      </c>
      <c r="K11" s="47">
        <v>710</v>
      </c>
      <c r="M11" s="11" t="s">
        <v>10942</v>
      </c>
      <c r="N11" s="32">
        <v>0.13720653378273723</v>
      </c>
    </row>
    <row r="12" spans="1:14" x14ac:dyDescent="0.3">
      <c r="A12" s="11" t="s">
        <v>10943</v>
      </c>
      <c r="B12" s="47">
        <v>309770.09970000025</v>
      </c>
      <c r="D12" s="11" t="s">
        <v>10943</v>
      </c>
      <c r="E12" s="47">
        <v>37293.192500000034</v>
      </c>
      <c r="G12" s="11" t="s">
        <v>10943</v>
      </c>
      <c r="H12" s="47">
        <v>5073</v>
      </c>
      <c r="J12" s="11" t="s">
        <v>10943</v>
      </c>
      <c r="K12" s="47">
        <v>1386</v>
      </c>
      <c r="M12" s="11" t="s">
        <v>10943</v>
      </c>
      <c r="N12" s="32">
        <v>0.12038990379031732</v>
      </c>
    </row>
    <row r="13" spans="1:14" x14ac:dyDescent="0.3">
      <c r="A13" s="11" t="s">
        <v>10944</v>
      </c>
      <c r="B13" s="47">
        <v>197115.20170000009</v>
      </c>
      <c r="D13" s="11" t="s">
        <v>10944</v>
      </c>
      <c r="E13" s="47">
        <v>31469.663800000035</v>
      </c>
      <c r="G13" s="11" t="s">
        <v>10944</v>
      </c>
      <c r="H13" s="47">
        <v>3095</v>
      </c>
      <c r="J13" s="11" t="s">
        <v>10944</v>
      </c>
      <c r="K13" s="47">
        <v>817</v>
      </c>
      <c r="M13" s="11" t="s">
        <v>10944</v>
      </c>
      <c r="N13" s="32">
        <v>0.15965112547684351</v>
      </c>
    </row>
    <row r="14" spans="1:14" x14ac:dyDescent="0.3">
      <c r="A14" s="11" t="s">
        <v>10945</v>
      </c>
      <c r="B14" s="47">
        <v>349120.07400000008</v>
      </c>
      <c r="D14" s="11" t="s">
        <v>10945</v>
      </c>
      <c r="E14" s="47">
        <v>35825.536599999927</v>
      </c>
      <c r="G14" s="11" t="s">
        <v>10945</v>
      </c>
      <c r="H14" s="47">
        <v>5741</v>
      </c>
      <c r="J14" s="11" t="s">
        <v>10945</v>
      </c>
      <c r="K14" s="47">
        <v>1462</v>
      </c>
      <c r="M14" s="11" t="s">
        <v>10945</v>
      </c>
      <c r="N14" s="32">
        <v>0.10261666191099604</v>
      </c>
    </row>
    <row r="15" spans="1:14" x14ac:dyDescent="0.3">
      <c r="A15" s="11" t="s">
        <v>10946</v>
      </c>
      <c r="B15" s="47">
        <v>332177.15950000001</v>
      </c>
      <c r="D15" s="11" t="s">
        <v>10946</v>
      </c>
      <c r="E15" s="47">
        <v>43436.13390000003</v>
      </c>
      <c r="G15" s="11" t="s">
        <v>10946</v>
      </c>
      <c r="H15" s="47">
        <v>5469</v>
      </c>
      <c r="J15" s="11" t="s">
        <v>10946</v>
      </c>
      <c r="K15" s="47">
        <v>1421</v>
      </c>
      <c r="M15" s="11" t="s">
        <v>10946</v>
      </c>
      <c r="N15" s="32">
        <v>0.13076195234308405</v>
      </c>
    </row>
    <row r="16" spans="1:14" x14ac:dyDescent="0.3">
      <c r="A16" s="8" t="s">
        <v>10934</v>
      </c>
      <c r="B16" s="48">
        <v>2297200.8603000008</v>
      </c>
      <c r="D16" s="8" t="s">
        <v>10934</v>
      </c>
      <c r="E16" s="48">
        <v>286397.02169999998</v>
      </c>
      <c r="G16" s="8" t="s">
        <v>10934</v>
      </c>
      <c r="H16" s="48">
        <v>37873</v>
      </c>
      <c r="J16" s="8" t="s">
        <v>10934</v>
      </c>
      <c r="K16" s="48">
        <v>9994</v>
      </c>
      <c r="M16" s="8" t="s">
        <v>10934</v>
      </c>
      <c r="N16" s="33">
        <v>0.12467217240315856</v>
      </c>
    </row>
    <row r="17" spans="2:14" x14ac:dyDescent="0.3">
      <c r="B17" s="34">
        <f>GETPIVOTDATA("Sales",$A$3)</f>
        <v>2297200.8603000008</v>
      </c>
      <c r="E17" s="34">
        <f>GETPIVOTDATA("Profit",$D$3)</f>
        <v>286397.02169999998</v>
      </c>
      <c r="H17" s="35">
        <f>GETPIVOTDATA("Quantity",$G$3)</f>
        <v>37873</v>
      </c>
      <c r="K17" s="36">
        <f>GETPIVOTDATA("Customer ID",$J$3)</f>
        <v>9994</v>
      </c>
      <c r="N17" s="3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CEEC5-AD7D-4CDF-802D-FC7778840907}">
  <dimension ref="A3:F11"/>
  <sheetViews>
    <sheetView workbookViewId="0">
      <selection activeCell="F9" sqref="F9"/>
    </sheetView>
  </sheetViews>
  <sheetFormatPr defaultRowHeight="14.4" x14ac:dyDescent="0.3"/>
  <cols>
    <col min="1" max="1" width="12.44140625" bestFit="1" customWidth="1"/>
    <col min="2" max="6" width="11.21875" customWidth="1"/>
  </cols>
  <sheetData>
    <row r="3" spans="1:6" x14ac:dyDescent="0.3">
      <c r="A3" s="6" t="s">
        <v>10933</v>
      </c>
      <c r="B3" s="5" t="s">
        <v>10947</v>
      </c>
      <c r="C3" s="38" t="s">
        <v>10948</v>
      </c>
      <c r="D3" s="38" t="s">
        <v>10953</v>
      </c>
      <c r="E3" s="38" t="s">
        <v>10956</v>
      </c>
      <c r="F3" s="9" t="s">
        <v>10955</v>
      </c>
    </row>
    <row r="4" spans="1:6" x14ac:dyDescent="0.3">
      <c r="A4" s="7" t="s">
        <v>10949</v>
      </c>
      <c r="B4" s="5">
        <v>484247.49810000096</v>
      </c>
      <c r="C4" s="38">
        <v>49543.974100000007</v>
      </c>
      <c r="D4" s="38">
        <v>7581</v>
      </c>
      <c r="E4" s="38">
        <v>1993</v>
      </c>
      <c r="F4" s="9">
        <v>0.10231126499236715</v>
      </c>
    </row>
    <row r="5" spans="1:6" x14ac:dyDescent="0.3">
      <c r="A5" s="11" t="s">
        <v>10950</v>
      </c>
      <c r="B5" s="12">
        <v>470532.50899999985</v>
      </c>
      <c r="C5" s="39">
        <v>61618.603700000051</v>
      </c>
      <c r="D5" s="39">
        <v>7979</v>
      </c>
      <c r="E5" s="39">
        <v>2102</v>
      </c>
      <c r="F5" s="13">
        <v>0.13095504034557592</v>
      </c>
    </row>
    <row r="6" spans="1:6" x14ac:dyDescent="0.3">
      <c r="A6" s="11" t="s">
        <v>10951</v>
      </c>
      <c r="B6" s="12">
        <v>608473.83000000066</v>
      </c>
      <c r="C6" s="39">
        <v>81726.930800000177</v>
      </c>
      <c r="D6" s="39">
        <v>9810</v>
      </c>
      <c r="E6" s="39">
        <v>2580</v>
      </c>
      <c r="F6" s="13">
        <v>0.13431461924993568</v>
      </c>
    </row>
    <row r="7" spans="1:6" x14ac:dyDescent="0.3">
      <c r="A7" s="40" t="s">
        <v>10952</v>
      </c>
      <c r="B7" s="41">
        <v>733947.0231999997</v>
      </c>
      <c r="C7" s="42">
        <v>93507.513099999967</v>
      </c>
      <c r="D7" s="42">
        <v>12503</v>
      </c>
      <c r="E7" s="42">
        <v>3319</v>
      </c>
      <c r="F7" s="43">
        <v>0.12740362743390987</v>
      </c>
    </row>
    <row r="9" spans="1:6" ht="16.8" x14ac:dyDescent="0.4">
      <c r="B9" s="45">
        <f>(GETPIVOTDATA("Sum of Sales",$A$3,"Years (Order Date)",2014)/GETPIVOTDATA("Sum of Sales",$A$3,"Years (Order Date)",2013)-1)</f>
        <v>0.20620967905883303</v>
      </c>
      <c r="C9" s="45">
        <f>(GETPIVOTDATA("Sum of Profit",$A$3,"Years (Order Date)",2014)/GETPIVOTDATA("Sum of Profit",$A$3,"Years (Order Date)",2013))-1</f>
        <v>0.14414565902185772</v>
      </c>
      <c r="D9" s="45">
        <f>(GETPIVOTDATA("Sum of Quantity",$A$3,"Years (Order Date)",2014)/GETPIVOTDATA("Sum of Quantity",$A$3,"Years (Order Date)",2013)-1)</f>
        <v>0.27451580020387367</v>
      </c>
      <c r="E9" s="45">
        <f>(GETPIVOTDATA("Count of Order ID",$A$3,"Years (Order Date)",2014)/GETPIVOTDATA("Count of Order ID",$A$3,"Years (Order Date)",2013))-1</f>
        <v>0.2864341085271318</v>
      </c>
      <c r="F9" s="45">
        <f>(GETPIVOTDATA("Sum of Profit Margin",$A$3,"Years (Order Date)",2014)/GETPIVOTDATA("Sum of Profit Margin",$A$3,"Years (Order Date)",2013))-1</f>
        <v>-5.1453757264990463E-2</v>
      </c>
    </row>
    <row r="11" spans="1:6" x14ac:dyDescent="0.3">
      <c r="B11" s="44" t="s">
        <v>10958</v>
      </c>
      <c r="C11" s="44" t="s">
        <v>10957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A32AB-BC10-4EDB-8389-E75205E74F6B}">
  <dimension ref="A1"/>
  <sheetViews>
    <sheetView showGridLines="0" showRowColHeaders="0" tabSelected="1" zoomScaleNormal="100" workbookViewId="0">
      <selection activeCell="V22" sqref="V22"/>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9" sqref="B9"/>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7"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Hamza Sheikh</cp:lastModifiedBy>
  <dcterms:created xsi:type="dcterms:W3CDTF">2015-06-05T18:17:20Z</dcterms:created>
  <dcterms:modified xsi:type="dcterms:W3CDTF">2024-06-23T22:03:53Z</dcterms:modified>
</cp:coreProperties>
</file>