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ropbox\PhD\usda_project\biofilmPaper\forGitHub\raw_data\"/>
    </mc:Choice>
  </mc:AlternateContent>
  <bookViews>
    <workbookView xWindow="210" yWindow="795" windowWidth="17220" windowHeight="9930"/>
  </bookViews>
  <sheets>
    <sheet name="schedule" sheetId="1" r:id="rId1"/>
    <sheet name="pH_and_DO" sheetId="2" r:id="rId2"/>
    <sheet name="temperature_C" sheetId="3" r:id="rId3"/>
    <sheet name="sorted_phosphate_ppmP" sheetId="11" r:id="rId4"/>
    <sheet name="phosphate_ppmP" sheetId="9" r:id="rId5"/>
    <sheet name="biofilm_mass_start" sheetId="4" r:id="rId6"/>
    <sheet name="biofilm_mass_end" sheetId="5" r:id="rId7"/>
    <sheet name="polyP_ext_start" sheetId="13" r:id="rId8"/>
    <sheet name="polyP_ext_end" sheetId="14" r:id="rId9"/>
    <sheet name="TP_ext_start" sheetId="6" r:id="rId10"/>
    <sheet name="TP_ext_end" sheetId="7" r:id="rId11"/>
    <sheet name="cobble_surface_area" sheetId="15" r:id="rId12"/>
    <sheet name="raw_cell_counts" sheetId="17" r:id="rId13"/>
    <sheet name="raw_cell_counts_recount" sheetId="18" r:id="rId14"/>
    <sheet name="T1_light_data" sheetId="20" r:id="rId15"/>
    <sheet name="T2_light_data" sheetId="21" r:id="rId16"/>
    <sheet name="allTUBdata_oct2014_forPaper" sheetId="12" r:id="rId17"/>
    <sheet name="cellCounts_oct2014_forPaper" sheetId="16" r:id="rId18"/>
    <sheet name="PPextAll_oct2014_forPaper" sheetId="22" r:id="rId19"/>
    <sheet name="TPextAll_oct2014_forPaper" sheetId="23" r:id="rId20"/>
  </sheets>
  <calcPr calcId="171027"/>
</workbook>
</file>

<file path=xl/calcChain.xml><?xml version="1.0" encoding="utf-8"?>
<calcChain xmlns="http://schemas.openxmlformats.org/spreadsheetml/2006/main">
  <c r="V35" i="17" l="1"/>
  <c r="V19" i="17"/>
  <c r="E8" i="16" s="1"/>
  <c r="V67" i="17"/>
  <c r="V51" i="17"/>
  <c r="U51" i="17"/>
  <c r="B13" i="15"/>
  <c r="B14" i="15" s="1"/>
  <c r="K2" i="9"/>
  <c r="K28" i="12" s="1"/>
  <c r="G2" i="9"/>
  <c r="J2" i="9"/>
  <c r="F2" i="9"/>
  <c r="J2" i="12" s="1"/>
  <c r="K2" i="12" l="1"/>
  <c r="M6" i="16"/>
  <c r="M7" i="16" s="1"/>
  <c r="G2" i="15" l="1"/>
  <c r="H2" i="15" s="1"/>
  <c r="D3" i="1" l="1"/>
  <c r="C3" i="12"/>
  <c r="C29" i="12"/>
  <c r="I49" i="18" l="1"/>
  <c r="J49" i="18" s="1"/>
  <c r="H49" i="18"/>
  <c r="D49" i="18"/>
  <c r="C49" i="18"/>
  <c r="I83" i="18"/>
  <c r="H83" i="18"/>
  <c r="I66" i="18"/>
  <c r="J66" i="18" s="1"/>
  <c r="H66" i="18"/>
  <c r="I15" i="18"/>
  <c r="J15" i="18" s="1"/>
  <c r="H15" i="18"/>
  <c r="I32" i="18"/>
  <c r="J32" i="18" s="1"/>
  <c r="H32" i="18"/>
  <c r="D83" i="18"/>
  <c r="C83" i="18"/>
  <c r="D66" i="18"/>
  <c r="C66" i="18"/>
  <c r="D32" i="18"/>
  <c r="C32" i="18"/>
  <c r="D15" i="18"/>
  <c r="C15" i="18"/>
  <c r="E83" i="18" l="1"/>
  <c r="J83" i="18"/>
  <c r="L83" i="18" s="1"/>
  <c r="E15" i="18"/>
  <c r="L15" i="18" s="1"/>
  <c r="E49" i="18"/>
  <c r="L49" i="18" s="1"/>
  <c r="E66" i="18"/>
  <c r="L66" i="18" s="1"/>
  <c r="E32" i="18"/>
  <c r="L32" i="18" s="1"/>
  <c r="M9" i="16"/>
  <c r="F3" i="16" s="1"/>
  <c r="AE67" i="17"/>
  <c r="E41" i="16" s="1"/>
  <c r="AD67" i="17"/>
  <c r="D41" i="16" s="1"/>
  <c r="AB67" i="17"/>
  <c r="E40" i="16" s="1"/>
  <c r="AA67" i="17"/>
  <c r="D40" i="16" s="1"/>
  <c r="Y67" i="17"/>
  <c r="E39" i="16" s="1"/>
  <c r="X67" i="17"/>
  <c r="D39" i="16" s="1"/>
  <c r="E38" i="16"/>
  <c r="U67" i="17"/>
  <c r="D38" i="16" s="1"/>
  <c r="S67" i="17"/>
  <c r="E37" i="16" s="1"/>
  <c r="R67" i="17"/>
  <c r="D37" i="16" s="1"/>
  <c r="P67" i="17"/>
  <c r="E36" i="16" s="1"/>
  <c r="O67" i="17"/>
  <c r="D36" i="16" s="1"/>
  <c r="M67" i="17"/>
  <c r="E35" i="16" s="1"/>
  <c r="L67" i="17"/>
  <c r="D35" i="16" s="1"/>
  <c r="J67" i="17"/>
  <c r="E34" i="16" s="1"/>
  <c r="I67" i="17"/>
  <c r="D34" i="16" s="1"/>
  <c r="G67" i="17"/>
  <c r="E33" i="16" s="1"/>
  <c r="F67" i="17"/>
  <c r="D33" i="16" s="1"/>
  <c r="D67" i="17"/>
  <c r="E32" i="16" s="1"/>
  <c r="C67" i="17"/>
  <c r="D32" i="16" s="1"/>
  <c r="AE51" i="17"/>
  <c r="E31" i="16" s="1"/>
  <c r="AD51" i="17"/>
  <c r="D31" i="16" s="1"/>
  <c r="AB51" i="17"/>
  <c r="E30" i="16" s="1"/>
  <c r="AA51" i="17"/>
  <c r="D30" i="16" s="1"/>
  <c r="Y51" i="17"/>
  <c r="E29" i="16" s="1"/>
  <c r="X51" i="17"/>
  <c r="D29" i="16" s="1"/>
  <c r="E28" i="16"/>
  <c r="D28" i="16"/>
  <c r="S51" i="17"/>
  <c r="E27" i="16" s="1"/>
  <c r="R51" i="17"/>
  <c r="D27" i="16" s="1"/>
  <c r="P51" i="17"/>
  <c r="E26" i="16" s="1"/>
  <c r="O51" i="17"/>
  <c r="D26" i="16" s="1"/>
  <c r="M51" i="17"/>
  <c r="E25" i="16" s="1"/>
  <c r="L51" i="17"/>
  <c r="D25" i="16" s="1"/>
  <c r="J51" i="17"/>
  <c r="E24" i="16" s="1"/>
  <c r="I51" i="17"/>
  <c r="D24" i="16" s="1"/>
  <c r="G51" i="17"/>
  <c r="E23" i="16" s="1"/>
  <c r="F51" i="17"/>
  <c r="D23" i="16" s="1"/>
  <c r="D51" i="17"/>
  <c r="E22" i="16" s="1"/>
  <c r="C51" i="17"/>
  <c r="D22" i="16" s="1"/>
  <c r="AE35" i="17"/>
  <c r="E21" i="16" s="1"/>
  <c r="AD35" i="17"/>
  <c r="D21" i="16" s="1"/>
  <c r="AB35" i="17"/>
  <c r="E20" i="16" s="1"/>
  <c r="AA35" i="17"/>
  <c r="D20" i="16" s="1"/>
  <c r="Y35" i="17"/>
  <c r="E19" i="16" s="1"/>
  <c r="X35" i="17"/>
  <c r="D19" i="16" s="1"/>
  <c r="E18" i="16"/>
  <c r="U35" i="17"/>
  <c r="D18" i="16" s="1"/>
  <c r="S35" i="17"/>
  <c r="E17" i="16" s="1"/>
  <c r="R35" i="17"/>
  <c r="D17" i="16" s="1"/>
  <c r="P35" i="17"/>
  <c r="E16" i="16" s="1"/>
  <c r="O35" i="17"/>
  <c r="D16" i="16" s="1"/>
  <c r="M35" i="17"/>
  <c r="E15" i="16" s="1"/>
  <c r="L35" i="17"/>
  <c r="D15" i="16" s="1"/>
  <c r="J35" i="17"/>
  <c r="E14" i="16" s="1"/>
  <c r="I35" i="17"/>
  <c r="D14" i="16" s="1"/>
  <c r="G35" i="17"/>
  <c r="E13" i="16" s="1"/>
  <c r="F35" i="17"/>
  <c r="D13" i="16" s="1"/>
  <c r="D35" i="17"/>
  <c r="E12" i="16" s="1"/>
  <c r="C35" i="17"/>
  <c r="D12" i="16" s="1"/>
  <c r="F19" i="17"/>
  <c r="D3" i="16" s="1"/>
  <c r="AE19" i="17"/>
  <c r="E11" i="16" s="1"/>
  <c r="AD19" i="17"/>
  <c r="D11" i="16" s="1"/>
  <c r="AB19" i="17"/>
  <c r="E10" i="16" s="1"/>
  <c r="AA19" i="17"/>
  <c r="D10" i="16" s="1"/>
  <c r="Y19" i="17"/>
  <c r="E9" i="16" s="1"/>
  <c r="X19" i="17"/>
  <c r="D9" i="16" s="1"/>
  <c r="U19" i="17"/>
  <c r="D8" i="16" s="1"/>
  <c r="S19" i="17"/>
  <c r="E7" i="16" s="1"/>
  <c r="R19" i="17"/>
  <c r="D7" i="16" s="1"/>
  <c r="P19" i="17"/>
  <c r="E6" i="16" s="1"/>
  <c r="O19" i="17"/>
  <c r="D6" i="16" s="1"/>
  <c r="M19" i="17"/>
  <c r="E5" i="16" s="1"/>
  <c r="L19" i="17"/>
  <c r="D5" i="16" s="1"/>
  <c r="J19" i="17"/>
  <c r="E4" i="16" s="1"/>
  <c r="I19" i="17"/>
  <c r="D4" i="16" s="1"/>
  <c r="G19" i="17"/>
  <c r="E3" i="16" s="1"/>
  <c r="D19" i="17"/>
  <c r="E2" i="16" s="1"/>
  <c r="C19" i="17"/>
  <c r="D2" i="16" s="1"/>
  <c r="F38" i="16" l="1"/>
  <c r="F32" i="16"/>
  <c r="F25" i="16"/>
  <c r="F18" i="16"/>
  <c r="F12" i="16"/>
  <c r="F6" i="16"/>
  <c r="F2" i="16"/>
  <c r="F36" i="16"/>
  <c r="F30" i="16"/>
  <c r="F24" i="16"/>
  <c r="F17" i="16"/>
  <c r="F10" i="16"/>
  <c r="F4" i="16"/>
  <c r="F41" i="16"/>
  <c r="F34" i="16"/>
  <c r="F28" i="16"/>
  <c r="F22" i="16"/>
  <c r="F16" i="16"/>
  <c r="F9" i="16"/>
  <c r="F40" i="16"/>
  <c r="F33" i="16"/>
  <c r="F26" i="16"/>
  <c r="F20" i="16"/>
  <c r="F14" i="16"/>
  <c r="F8" i="16"/>
  <c r="F39" i="16"/>
  <c r="F31" i="16"/>
  <c r="F23" i="16"/>
  <c r="F15" i="16"/>
  <c r="F7" i="16"/>
  <c r="F37" i="16"/>
  <c r="F29" i="16"/>
  <c r="F21" i="16"/>
  <c r="F13" i="16"/>
  <c r="F5" i="16"/>
  <c r="F35" i="16"/>
  <c r="F27" i="16"/>
  <c r="F19" i="16"/>
  <c r="F11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3" i="16"/>
  <c r="I4" i="16"/>
  <c r="I5" i="16"/>
  <c r="I6" i="16"/>
  <c r="I7" i="16"/>
  <c r="I8" i="16"/>
  <c r="I9" i="16"/>
  <c r="I10" i="16"/>
  <c r="I11" i="16"/>
  <c r="I2" i="16"/>
  <c r="M4" i="16"/>
  <c r="G2" i="16" s="1"/>
  <c r="H2" i="16" l="1"/>
  <c r="K5" i="16"/>
  <c r="K4" i="16"/>
  <c r="K15" i="16"/>
  <c r="K14" i="16"/>
  <c r="K35" i="16"/>
  <c r="K34" i="16"/>
  <c r="K25" i="16"/>
  <c r="K24" i="16"/>
  <c r="G9" i="16"/>
  <c r="G5" i="16"/>
  <c r="H15" i="16"/>
  <c r="G18" i="16"/>
  <c r="G24" i="16"/>
  <c r="H29" i="16"/>
  <c r="G32" i="16"/>
  <c r="H37" i="16"/>
  <c r="G40" i="16"/>
  <c r="H8" i="16"/>
  <c r="H4" i="16"/>
  <c r="G13" i="16"/>
  <c r="H18" i="16"/>
  <c r="G21" i="16"/>
  <c r="H24" i="16"/>
  <c r="G27" i="16"/>
  <c r="H32" i="16"/>
  <c r="G35" i="16"/>
  <c r="H40" i="16"/>
  <c r="G8" i="16"/>
  <c r="H13" i="16"/>
  <c r="H21" i="16"/>
  <c r="G30" i="16"/>
  <c r="G38" i="16"/>
  <c r="H7" i="16"/>
  <c r="H30" i="16"/>
  <c r="H38" i="16"/>
  <c r="G11" i="16"/>
  <c r="G3" i="16"/>
  <c r="G14" i="16"/>
  <c r="H19" i="16"/>
  <c r="G28" i="16"/>
  <c r="H10" i="16"/>
  <c r="H14" i="16"/>
  <c r="G17" i="16"/>
  <c r="G23" i="16"/>
  <c r="H28" i="16"/>
  <c r="G31" i="16"/>
  <c r="H36" i="16"/>
  <c r="G39" i="16"/>
  <c r="H27" i="16"/>
  <c r="H35" i="16"/>
  <c r="H11" i="16"/>
  <c r="G19" i="16"/>
  <c r="G41" i="16"/>
  <c r="H33" i="16"/>
  <c r="H41" i="16"/>
  <c r="H6" i="16"/>
  <c r="G10" i="16"/>
  <c r="G6" i="16"/>
  <c r="G12" i="16"/>
  <c r="H17" i="16"/>
  <c r="G20" i="16"/>
  <c r="H23" i="16"/>
  <c r="G26" i="16"/>
  <c r="H31" i="16"/>
  <c r="G34" i="16"/>
  <c r="H39" i="16"/>
  <c r="G22" i="16"/>
  <c r="G4" i="16"/>
  <c r="G16" i="16"/>
  <c r="H3" i="16"/>
  <c r="H16" i="16"/>
  <c r="G25" i="16"/>
  <c r="G33" i="16"/>
  <c r="G7" i="16"/>
  <c r="H25" i="16"/>
  <c r="G36" i="16"/>
  <c r="H9" i="16"/>
  <c r="H5" i="16"/>
  <c r="H12" i="16"/>
  <c r="G15" i="16"/>
  <c r="H20" i="16"/>
  <c r="H26" i="16"/>
  <c r="G29" i="16"/>
  <c r="H34" i="16"/>
  <c r="G37" i="16"/>
  <c r="H22" i="16"/>
  <c r="G8" i="15" l="1"/>
  <c r="H8" i="15" s="1"/>
  <c r="G3" i="15"/>
  <c r="H3" i="15" s="1"/>
  <c r="G4" i="15"/>
  <c r="H4" i="15" s="1"/>
  <c r="G5" i="15"/>
  <c r="H5" i="15" s="1"/>
  <c r="G6" i="15"/>
  <c r="H6" i="15" s="1"/>
  <c r="G7" i="15"/>
  <c r="H7" i="15" s="1"/>
  <c r="G9" i="15"/>
  <c r="H9" i="15" s="1"/>
  <c r="G10" i="15"/>
  <c r="H10" i="15" s="1"/>
  <c r="G11" i="15"/>
  <c r="H11" i="15" s="1"/>
  <c r="G53" i="12" l="1"/>
  <c r="I27" i="9" l="1"/>
  <c r="K27" i="9" s="1"/>
  <c r="H27" i="9"/>
  <c r="I26" i="9"/>
  <c r="H26" i="9"/>
  <c r="E27" i="9"/>
  <c r="D27" i="9"/>
  <c r="E26" i="9"/>
  <c r="D26" i="9"/>
  <c r="J27" i="9"/>
  <c r="B26" i="9"/>
  <c r="B27" i="9"/>
  <c r="F26" i="9" l="1"/>
  <c r="J26" i="9"/>
  <c r="F27" i="9"/>
  <c r="J27" i="12" s="1"/>
  <c r="K26" i="9"/>
  <c r="G27" i="9"/>
  <c r="K27" i="12" s="1"/>
  <c r="G26" i="9"/>
  <c r="D4" i="9"/>
  <c r="K53" i="12"/>
  <c r="J53" i="12"/>
  <c r="H53" i="12"/>
  <c r="H27" i="12"/>
  <c r="H52" i="12"/>
  <c r="H26" i="12"/>
  <c r="G27" i="12"/>
  <c r="G52" i="12"/>
  <c r="G26" i="12"/>
  <c r="C4" i="12"/>
  <c r="C30" i="12"/>
  <c r="I26" i="3"/>
  <c r="I52" i="12" s="1"/>
  <c r="I27" i="3"/>
  <c r="I53" i="12" s="1"/>
  <c r="B26" i="3"/>
  <c r="B27" i="3"/>
  <c r="F27" i="3"/>
  <c r="I27" i="12" s="1"/>
  <c r="F26" i="3"/>
  <c r="I26" i="1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B26" i="2"/>
  <c r="B27" i="2"/>
  <c r="K52" i="12" l="1"/>
  <c r="J52" i="12"/>
  <c r="K26" i="12"/>
  <c r="J26" i="12"/>
  <c r="C27" i="2"/>
  <c r="C27" i="9"/>
  <c r="C26" i="2"/>
  <c r="C26" i="9"/>
  <c r="C27" i="3"/>
  <c r="C26" i="3"/>
  <c r="H51" i="12" l="1"/>
  <c r="H25" i="12"/>
  <c r="H50" i="12"/>
  <c r="H24" i="12"/>
  <c r="H49" i="12"/>
  <c r="H23" i="12"/>
  <c r="H48" i="12"/>
  <c r="H22" i="12"/>
  <c r="H47" i="12"/>
  <c r="H21" i="12"/>
  <c r="H46" i="12"/>
  <c r="H20" i="12"/>
  <c r="H45" i="12"/>
  <c r="H19" i="12"/>
  <c r="H44" i="12"/>
  <c r="H18" i="12"/>
  <c r="H43" i="12"/>
  <c r="H17" i="12"/>
  <c r="H42" i="12"/>
  <c r="H16" i="12"/>
  <c r="H41" i="12"/>
  <c r="H15" i="12"/>
  <c r="H40" i="12"/>
  <c r="H14" i="12"/>
  <c r="H39" i="12"/>
  <c r="H13" i="12"/>
  <c r="H38" i="12"/>
  <c r="H12" i="12"/>
  <c r="H37" i="12"/>
  <c r="H11" i="12"/>
  <c r="H36" i="12"/>
  <c r="H10" i="12"/>
  <c r="H35" i="12"/>
  <c r="H9" i="12"/>
  <c r="H34" i="12"/>
  <c r="H8" i="12"/>
  <c r="H33" i="12"/>
  <c r="H7" i="12"/>
  <c r="H32" i="12"/>
  <c r="H6" i="12"/>
  <c r="H31" i="12"/>
  <c r="H5" i="12"/>
  <c r="H30" i="12"/>
  <c r="H4" i="12"/>
  <c r="H29" i="12"/>
  <c r="H3" i="12"/>
  <c r="H28" i="12"/>
  <c r="H2" i="12"/>
  <c r="G51" i="12"/>
  <c r="G25" i="12"/>
  <c r="G50" i="12"/>
  <c r="G24" i="12"/>
  <c r="G49" i="12"/>
  <c r="G23" i="12"/>
  <c r="G48" i="12"/>
  <c r="G22" i="12"/>
  <c r="G47" i="12"/>
  <c r="G21" i="12"/>
  <c r="G46" i="12"/>
  <c r="G20" i="12"/>
  <c r="G45" i="12"/>
  <c r="G19" i="12"/>
  <c r="G44" i="12"/>
  <c r="G18" i="12"/>
  <c r="G43" i="12"/>
  <c r="G17" i="12"/>
  <c r="G42" i="12"/>
  <c r="G16" i="12"/>
  <c r="G41" i="12"/>
  <c r="G15" i="12"/>
  <c r="G40" i="12"/>
  <c r="G14" i="12"/>
  <c r="G39" i="12"/>
  <c r="G13" i="12"/>
  <c r="G38" i="12"/>
  <c r="G12" i="12"/>
  <c r="G37" i="12"/>
  <c r="G11" i="12"/>
  <c r="G36" i="12"/>
  <c r="G10" i="12"/>
  <c r="G35" i="12"/>
  <c r="G9" i="12"/>
  <c r="G34" i="12"/>
  <c r="G8" i="12"/>
  <c r="G33" i="12"/>
  <c r="G7" i="12"/>
  <c r="G32" i="12"/>
  <c r="G6" i="12"/>
  <c r="G31" i="12"/>
  <c r="G5" i="12"/>
  <c r="G30" i="12"/>
  <c r="G4" i="12"/>
  <c r="G29" i="12"/>
  <c r="G3" i="12"/>
  <c r="G28" i="12"/>
  <c r="G2" i="12"/>
  <c r="H3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E8" i="9"/>
  <c r="D8" i="9"/>
  <c r="E7" i="9"/>
  <c r="D7" i="9"/>
  <c r="E6" i="9"/>
  <c r="D6" i="9"/>
  <c r="E5" i="9"/>
  <c r="D5" i="9"/>
  <c r="E4" i="9"/>
  <c r="F4" i="9"/>
  <c r="E3" i="9"/>
  <c r="D3" i="9"/>
  <c r="G3" i="9" s="1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D5" i="5"/>
  <c r="D4" i="5"/>
  <c r="I3" i="5" s="1"/>
  <c r="D3" i="5"/>
  <c r="D2" i="5"/>
  <c r="I2" i="5" s="1"/>
  <c r="D7" i="4"/>
  <c r="D6" i="4"/>
  <c r="D5" i="4"/>
  <c r="D4" i="4"/>
  <c r="D3" i="4"/>
  <c r="D2" i="4"/>
  <c r="I25" i="3"/>
  <c r="I51" i="12" s="1"/>
  <c r="F25" i="3"/>
  <c r="I25" i="12" s="1"/>
  <c r="B25" i="3"/>
  <c r="I24" i="3"/>
  <c r="I50" i="12" s="1"/>
  <c r="F24" i="3"/>
  <c r="I24" i="12" s="1"/>
  <c r="B24" i="3"/>
  <c r="I23" i="3"/>
  <c r="I49" i="12" s="1"/>
  <c r="F23" i="3"/>
  <c r="I23" i="12" s="1"/>
  <c r="B23" i="3"/>
  <c r="I22" i="3"/>
  <c r="I48" i="12" s="1"/>
  <c r="F22" i="3"/>
  <c r="I22" i="12" s="1"/>
  <c r="B22" i="3"/>
  <c r="I21" i="3"/>
  <c r="I47" i="12" s="1"/>
  <c r="F21" i="3"/>
  <c r="I21" i="12" s="1"/>
  <c r="B21" i="3"/>
  <c r="I20" i="3"/>
  <c r="I46" i="12" s="1"/>
  <c r="F20" i="3"/>
  <c r="I20" i="12" s="1"/>
  <c r="B20" i="3"/>
  <c r="I19" i="3"/>
  <c r="I45" i="12" s="1"/>
  <c r="F19" i="3"/>
  <c r="I19" i="12" s="1"/>
  <c r="B19" i="3"/>
  <c r="I18" i="3"/>
  <c r="I44" i="12" s="1"/>
  <c r="F18" i="3"/>
  <c r="I18" i="12" s="1"/>
  <c r="B18" i="3"/>
  <c r="I17" i="3"/>
  <c r="I43" i="12" s="1"/>
  <c r="F17" i="3"/>
  <c r="I17" i="12" s="1"/>
  <c r="B17" i="3"/>
  <c r="I16" i="3"/>
  <c r="I42" i="12" s="1"/>
  <c r="F16" i="3"/>
  <c r="I16" i="12" s="1"/>
  <c r="B16" i="3"/>
  <c r="I15" i="3"/>
  <c r="I41" i="12" s="1"/>
  <c r="F15" i="3"/>
  <c r="I15" i="12" s="1"/>
  <c r="B15" i="3"/>
  <c r="I14" i="3"/>
  <c r="I40" i="12" s="1"/>
  <c r="F14" i="3"/>
  <c r="I14" i="12" s="1"/>
  <c r="B14" i="3"/>
  <c r="I13" i="3"/>
  <c r="I39" i="12" s="1"/>
  <c r="F13" i="3"/>
  <c r="I13" i="12" s="1"/>
  <c r="B13" i="3"/>
  <c r="I12" i="3"/>
  <c r="I38" i="12" s="1"/>
  <c r="F12" i="3"/>
  <c r="I12" i="12" s="1"/>
  <c r="B12" i="3"/>
  <c r="I11" i="3"/>
  <c r="I37" i="12" s="1"/>
  <c r="F11" i="3"/>
  <c r="I11" i="12" s="1"/>
  <c r="B11" i="3"/>
  <c r="I10" i="3"/>
  <c r="I36" i="12" s="1"/>
  <c r="F10" i="3"/>
  <c r="I10" i="12" s="1"/>
  <c r="B10" i="3"/>
  <c r="I9" i="3"/>
  <c r="I35" i="12" s="1"/>
  <c r="F9" i="3"/>
  <c r="I9" i="12" s="1"/>
  <c r="B9" i="3"/>
  <c r="I8" i="3"/>
  <c r="I34" i="12" s="1"/>
  <c r="F8" i="3"/>
  <c r="I8" i="12" s="1"/>
  <c r="B8" i="3"/>
  <c r="I7" i="3"/>
  <c r="I33" i="12" s="1"/>
  <c r="F7" i="3"/>
  <c r="I7" i="12" s="1"/>
  <c r="B7" i="3"/>
  <c r="I6" i="3"/>
  <c r="I32" i="12" s="1"/>
  <c r="F6" i="3"/>
  <c r="I6" i="12" s="1"/>
  <c r="B6" i="3"/>
  <c r="I5" i="3"/>
  <c r="I31" i="12" s="1"/>
  <c r="F5" i="3"/>
  <c r="I5" i="12" s="1"/>
  <c r="B5" i="3"/>
  <c r="I4" i="3"/>
  <c r="I30" i="12" s="1"/>
  <c r="F4" i="3"/>
  <c r="I4" i="12" s="1"/>
  <c r="B4" i="3"/>
  <c r="I3" i="3"/>
  <c r="I29" i="12" s="1"/>
  <c r="F3" i="3"/>
  <c r="I3" i="12" s="1"/>
  <c r="B3" i="3"/>
  <c r="I2" i="3"/>
  <c r="I28" i="12" s="1"/>
  <c r="F2" i="3"/>
  <c r="I2" i="12" s="1"/>
  <c r="B2" i="3"/>
  <c r="B25" i="2"/>
  <c r="C24" i="2"/>
  <c r="B24" i="2"/>
  <c r="B23" i="2"/>
  <c r="C22" i="2"/>
  <c r="B22" i="2"/>
  <c r="B21" i="2"/>
  <c r="C20" i="2"/>
  <c r="B20" i="2"/>
  <c r="B19" i="2"/>
  <c r="C18" i="2"/>
  <c r="B18" i="2"/>
  <c r="B17" i="2"/>
  <c r="C16" i="2"/>
  <c r="B16" i="2"/>
  <c r="B15" i="2"/>
  <c r="C14" i="2"/>
  <c r="B14" i="2"/>
  <c r="B13" i="2"/>
  <c r="C12" i="2"/>
  <c r="B12" i="2"/>
  <c r="B11" i="2"/>
  <c r="C10" i="2"/>
  <c r="B10" i="2"/>
  <c r="B9" i="2"/>
  <c r="C8" i="2"/>
  <c r="B8" i="2"/>
  <c r="B7" i="2"/>
  <c r="C6" i="2"/>
  <c r="B6" i="2"/>
  <c r="B5" i="2"/>
  <c r="C4" i="2"/>
  <c r="B4" i="2"/>
  <c r="B3" i="2"/>
  <c r="B2" i="2"/>
  <c r="C25" i="2"/>
  <c r="C24" i="3"/>
  <c r="C23" i="2"/>
  <c r="C22" i="3"/>
  <c r="C21" i="2"/>
  <c r="C20" i="3"/>
  <c r="C19" i="2"/>
  <c r="C18" i="3"/>
  <c r="C17" i="2"/>
  <c r="C16" i="3"/>
  <c r="C15" i="2"/>
  <c r="C14" i="3"/>
  <c r="C13" i="2"/>
  <c r="C12" i="3"/>
  <c r="C11" i="2"/>
  <c r="C10" i="3"/>
  <c r="C9" i="2"/>
  <c r="C8" i="3"/>
  <c r="C7" i="2"/>
  <c r="C6" i="3"/>
  <c r="C5" i="2"/>
  <c r="C4" i="3"/>
  <c r="C3" i="2"/>
  <c r="C2" i="3"/>
  <c r="J10" i="9" l="1"/>
  <c r="J3" i="9"/>
  <c r="J14" i="9"/>
  <c r="J18" i="9"/>
  <c r="J44" i="12" s="1"/>
  <c r="J22" i="9"/>
  <c r="J29" i="12"/>
  <c r="J36" i="12"/>
  <c r="J40" i="12"/>
  <c r="J7" i="9"/>
  <c r="J11" i="9"/>
  <c r="J15" i="9"/>
  <c r="J19" i="9"/>
  <c r="J23" i="9"/>
  <c r="J5" i="9"/>
  <c r="J9" i="9"/>
  <c r="J13" i="9"/>
  <c r="J17" i="9"/>
  <c r="J21" i="9"/>
  <c r="J25" i="9"/>
  <c r="F8" i="9"/>
  <c r="J8" i="12" s="1"/>
  <c r="F12" i="9"/>
  <c r="F20" i="9"/>
  <c r="J4" i="12"/>
  <c r="J8" i="9"/>
  <c r="J12" i="9"/>
  <c r="J20" i="9"/>
  <c r="J16" i="9"/>
  <c r="J24" i="9"/>
  <c r="F16" i="9"/>
  <c r="F24" i="9"/>
  <c r="F9" i="9"/>
  <c r="F7" i="9"/>
  <c r="F3" i="9"/>
  <c r="G10" i="9"/>
  <c r="G12" i="9"/>
  <c r="G14" i="9"/>
  <c r="G16" i="9"/>
  <c r="G18" i="9"/>
  <c r="G20" i="9"/>
  <c r="G22" i="9"/>
  <c r="G24" i="9"/>
  <c r="F25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J6" i="9"/>
  <c r="J4" i="9"/>
  <c r="F22" i="9"/>
  <c r="F18" i="9"/>
  <c r="F14" i="9"/>
  <c r="G9" i="9"/>
  <c r="G25" i="9"/>
  <c r="K3" i="9"/>
  <c r="G4" i="9"/>
  <c r="G5" i="9"/>
  <c r="G6" i="9"/>
  <c r="G7" i="9"/>
  <c r="G8" i="9"/>
  <c r="F11" i="9"/>
  <c r="G11" i="9"/>
  <c r="F13" i="9"/>
  <c r="G13" i="9"/>
  <c r="F15" i="9"/>
  <c r="G15" i="9"/>
  <c r="F17" i="9"/>
  <c r="G17" i="9"/>
  <c r="F19" i="9"/>
  <c r="G19" i="9"/>
  <c r="F21" i="9"/>
  <c r="G21" i="9"/>
  <c r="F23" i="9"/>
  <c r="G23" i="9"/>
  <c r="F10" i="9"/>
  <c r="F6" i="9"/>
  <c r="F5" i="9"/>
  <c r="C3" i="3"/>
  <c r="C5" i="3"/>
  <c r="C7" i="3"/>
  <c r="C9" i="3"/>
  <c r="C11" i="3"/>
  <c r="C13" i="3"/>
  <c r="C15" i="3"/>
  <c r="C17" i="3"/>
  <c r="C19" i="3"/>
  <c r="C21" i="3"/>
  <c r="C23" i="3"/>
  <c r="C25" i="3"/>
  <c r="C2" i="2"/>
  <c r="J48" i="12" l="1"/>
  <c r="K19" i="12"/>
  <c r="K11" i="12"/>
  <c r="K25" i="12"/>
  <c r="K51" i="12"/>
  <c r="K43" i="12"/>
  <c r="K35" i="12"/>
  <c r="K22" i="12"/>
  <c r="J28" i="12"/>
  <c r="J47" i="12"/>
  <c r="K9" i="12"/>
  <c r="K50" i="12"/>
  <c r="K42" i="12"/>
  <c r="K34" i="12"/>
  <c r="K20" i="12"/>
  <c r="J43" i="12"/>
  <c r="K33" i="12"/>
  <c r="K7" i="12"/>
  <c r="K40" i="12"/>
  <c r="J50" i="12"/>
  <c r="K6" i="12"/>
  <c r="K39" i="12"/>
  <c r="J45" i="12"/>
  <c r="K5" i="12"/>
  <c r="K3" i="12"/>
  <c r="K46" i="12"/>
  <c r="K38" i="12"/>
  <c r="K30" i="12"/>
  <c r="K12" i="12"/>
  <c r="J46" i="12"/>
  <c r="J41" i="12"/>
  <c r="K17" i="12"/>
  <c r="K49" i="12"/>
  <c r="K18" i="12"/>
  <c r="J39" i="12"/>
  <c r="K32" i="12"/>
  <c r="J49" i="12"/>
  <c r="K23" i="12"/>
  <c r="K31" i="12"/>
  <c r="J42" i="12"/>
  <c r="J31" i="12"/>
  <c r="K13" i="12"/>
  <c r="J30" i="12"/>
  <c r="K37" i="12"/>
  <c r="K10" i="12"/>
  <c r="J38" i="12"/>
  <c r="J37" i="12"/>
  <c r="K8" i="12"/>
  <c r="K41" i="12"/>
  <c r="K48" i="12"/>
  <c r="K16" i="12"/>
  <c r="J35" i="12"/>
  <c r="K15" i="12"/>
  <c r="K47" i="12"/>
  <c r="K14" i="12"/>
  <c r="K21" i="12"/>
  <c r="K4" i="12"/>
  <c r="K45" i="12"/>
  <c r="K29" i="12"/>
  <c r="J32" i="12"/>
  <c r="K44" i="12"/>
  <c r="K36" i="12"/>
  <c r="K24" i="12"/>
  <c r="J34" i="12"/>
  <c r="J51" i="12"/>
  <c r="J33" i="12"/>
  <c r="J7" i="12"/>
  <c r="J9" i="12"/>
  <c r="J21" i="12"/>
  <c r="J3" i="12"/>
  <c r="J24" i="12"/>
  <c r="J16" i="12"/>
  <c r="J10" i="12"/>
  <c r="J17" i="12"/>
  <c r="J18" i="12"/>
  <c r="J20" i="12"/>
  <c r="J25" i="12"/>
  <c r="J13" i="12"/>
  <c r="J5" i="12"/>
  <c r="J11" i="12"/>
  <c r="J6" i="12"/>
  <c r="J14" i="12"/>
  <c r="J22" i="12"/>
  <c r="J12" i="12"/>
  <c r="J19" i="12"/>
  <c r="J23" i="12"/>
  <c r="J15" i="12"/>
</calcChain>
</file>

<file path=xl/sharedStrings.xml><?xml version="1.0" encoding="utf-8"?>
<sst xmlns="http://schemas.openxmlformats.org/spreadsheetml/2006/main" count="813" uniqueCount="238">
  <si>
    <t>Date</t>
  </si>
  <si>
    <t>Time</t>
  </si>
  <si>
    <t>Date Time</t>
  </si>
  <si>
    <t>Hours from Start</t>
  </si>
  <si>
    <t>Activity</t>
  </si>
  <si>
    <t>Person(s)</t>
  </si>
  <si>
    <t>Treatment #</t>
  </si>
  <si>
    <t>Description</t>
  </si>
  <si>
    <t>T1</t>
  </si>
  <si>
    <t>T2</t>
  </si>
  <si>
    <t>air</t>
  </si>
  <si>
    <t>sample</t>
  </si>
  <si>
    <t>Sheila</t>
  </si>
  <si>
    <t>sample then end exp</t>
  </si>
  <si>
    <t>all day</t>
  </si>
  <si>
    <t>Hours from Start</t>
  </si>
  <si>
    <t>Hours from Start</t>
  </si>
  <si>
    <t>Notes</t>
  </si>
  <si>
    <t>ID</t>
  </si>
  <si>
    <t>empty dish (g)</t>
  </si>
  <si>
    <t>dish + biofilm (g)</t>
  </si>
  <si>
    <t>ID</t>
  </si>
  <si>
    <t>empty dish (g)</t>
  </si>
  <si>
    <t>T1 r1</t>
  </si>
  <si>
    <t>T1 r2</t>
  </si>
  <si>
    <t>T2 r1</t>
  </si>
  <si>
    <t>T2 r2</t>
  </si>
  <si>
    <t>ID</t>
  </si>
  <si>
    <t>wet biofilm added (g)</t>
  </si>
  <si>
    <t>P conc fixed (ppm)</t>
  </si>
  <si>
    <t>rep 1</t>
  </si>
  <si>
    <t>rep 2</t>
  </si>
  <si>
    <t>rep 3</t>
  </si>
  <si>
    <t>ID</t>
  </si>
  <si>
    <t>wet biofilm added (g)</t>
  </si>
  <si>
    <t>volume DI added (mL)</t>
  </si>
  <si>
    <t>T1 r1</t>
  </si>
  <si>
    <t>T1 r2</t>
  </si>
  <si>
    <t>T2 r1</t>
  </si>
  <si>
    <t>T2 r2</t>
  </si>
  <si>
    <t>DI blank</t>
  </si>
  <si>
    <t>-</t>
  </si>
  <si>
    <t>SampleID</t>
  </si>
  <si>
    <t>T1-1</t>
  </si>
  <si>
    <t>T2-1</t>
  </si>
  <si>
    <t>T1-2</t>
  </si>
  <si>
    <t>T2-2</t>
  </si>
  <si>
    <t>T1-3</t>
  </si>
  <si>
    <t>T2-3</t>
  </si>
  <si>
    <t>T1-4</t>
  </si>
  <si>
    <t>T2-4</t>
  </si>
  <si>
    <t>T1-5</t>
  </si>
  <si>
    <t>T2-5</t>
  </si>
  <si>
    <t>T1-6</t>
  </si>
  <si>
    <t>T2-6</t>
  </si>
  <si>
    <t>T1-7</t>
  </si>
  <si>
    <t>T2-7</t>
  </si>
  <si>
    <t>T1-8</t>
  </si>
  <si>
    <t>T2-8</t>
  </si>
  <si>
    <t>T1-9</t>
  </si>
  <si>
    <t>T2-9</t>
  </si>
  <si>
    <t>T1-10</t>
  </si>
  <si>
    <t>T2-10</t>
  </si>
  <si>
    <t>T1-11</t>
  </si>
  <si>
    <t>T2-11</t>
  </si>
  <si>
    <t>T1-12</t>
  </si>
  <si>
    <t>T2-12</t>
  </si>
  <si>
    <t>T1-13</t>
  </si>
  <si>
    <t>T2-13</t>
  </si>
  <si>
    <t>T1-14</t>
  </si>
  <si>
    <t>T2-14</t>
  </si>
  <si>
    <t>T1-15</t>
  </si>
  <si>
    <t>T2-15</t>
  </si>
  <si>
    <t>T1-16</t>
  </si>
  <si>
    <t>T2-16</t>
  </si>
  <si>
    <t>T1-17</t>
  </si>
  <si>
    <t>T2-17</t>
  </si>
  <si>
    <t>T1-18</t>
  </si>
  <si>
    <t>T2-18</t>
  </si>
  <si>
    <t>T1-19</t>
  </si>
  <si>
    <t>T2-19</t>
  </si>
  <si>
    <t>T1-20</t>
  </si>
  <si>
    <t>T2-20</t>
  </si>
  <si>
    <t>T1-21</t>
  </si>
  <si>
    <t>T2-21</t>
  </si>
  <si>
    <t>T1-22</t>
  </si>
  <si>
    <t>T2-22</t>
  </si>
  <si>
    <t>T1-23</t>
  </si>
  <si>
    <t>T2-23</t>
  </si>
  <si>
    <t>HoursFromStart</t>
  </si>
  <si>
    <t>DateTime</t>
  </si>
  <si>
    <t>SampleNum</t>
  </si>
  <si>
    <t>TubID</t>
  </si>
  <si>
    <t>pH</t>
  </si>
  <si>
    <t>DOmgL</t>
  </si>
  <si>
    <t>AvgSRPppm</t>
  </si>
  <si>
    <t>AvgTempC</t>
  </si>
  <si>
    <t>RowNum</t>
  </si>
  <si>
    <t>Condition</t>
  </si>
  <si>
    <t>n2</t>
  </si>
  <si>
    <t>wet biofilm scrapped (g)</t>
  </si>
  <si>
    <t>volume added (mL)</t>
  </si>
  <si>
    <t>Dilution</t>
  </si>
  <si>
    <t>see R code</t>
  </si>
  <si>
    <t>Sheila, Peri, Alina</t>
  </si>
  <si>
    <t>Sheila, Peri, Alina, Michelle</t>
  </si>
  <si>
    <t>Sheila, Peri, Michelle</t>
  </si>
  <si>
    <t>Peri, Michelle</t>
  </si>
  <si>
    <t>9am-noon</t>
  </si>
  <si>
    <t>finish up exp analysis</t>
  </si>
  <si>
    <t>sample in field (weather: partly cloudy)</t>
  </si>
  <si>
    <t>dish + wet biofilm (g)</t>
  </si>
  <si>
    <t>mass of cleaned rock (g)</t>
  </si>
  <si>
    <t>StdSRPppm</t>
  </si>
  <si>
    <t>T1-24</t>
  </si>
  <si>
    <t>T1-25</t>
  </si>
  <si>
    <t>T2-24</t>
  </si>
  <si>
    <t>T2-25</t>
  </si>
  <si>
    <t>Fe2ppm</t>
  </si>
  <si>
    <t>start2</t>
  </si>
  <si>
    <t>start1</t>
  </si>
  <si>
    <t>start3</t>
  </si>
  <si>
    <t>start4</t>
  </si>
  <si>
    <t>start5</t>
  </si>
  <si>
    <t>start6</t>
  </si>
  <si>
    <t>Num</t>
  </si>
  <si>
    <t>mass of dry rock (g)</t>
  </si>
  <si>
    <t>Avg SA (cm^2)</t>
  </si>
  <si>
    <t>Avg SA (m^2)</t>
  </si>
  <si>
    <t>Dillution</t>
  </si>
  <si>
    <t>field of view height (um)</t>
  </si>
  <si>
    <t>field of view width (um)</t>
  </si>
  <si>
    <t>field of view area (um^2)</t>
  </si>
  <si>
    <t>area of filter (mm)</t>
  </si>
  <si>
    <t>area of filter (um)</t>
  </si>
  <si>
    <t>amount of solution filtered (mL)</t>
  </si>
  <si>
    <t>diameter of filtered solution on filter (mm)</t>
  </si>
  <si>
    <t>T1r1</t>
  </si>
  <si>
    <t>DNA</t>
  </si>
  <si>
    <t>PP</t>
  </si>
  <si>
    <t>total</t>
  </si>
  <si>
    <t>T1r2</t>
  </si>
  <si>
    <t>T2r1</t>
  </si>
  <si>
    <t>T2r2</t>
  </si>
  <si>
    <t>half dilution plus 200x dilution</t>
  </si>
  <si>
    <t>SampleRep</t>
  </si>
  <si>
    <t>ViewNumber</t>
  </si>
  <si>
    <t>DNACounts</t>
  </si>
  <si>
    <t>PolyPCounts</t>
  </si>
  <si>
    <t>DNAcellsmL</t>
  </si>
  <si>
    <t>PolyPcellsmL</t>
  </si>
  <si>
    <t>PerPolyP</t>
  </si>
  <si>
    <t>result is cells/mL</t>
  </si>
  <si>
    <t>mean</t>
  </si>
  <si>
    <t>sd</t>
  </si>
  <si>
    <t>Redo</t>
  </si>
  <si>
    <t>Original</t>
  </si>
  <si>
    <t>ok</t>
  </si>
  <si>
    <t>a little high</t>
  </si>
  <si>
    <t>want to be +/- 2% different</t>
  </si>
  <si>
    <t>(1) only count cells on polyP image if there is a cell on DNA image</t>
  </si>
  <si>
    <t>(2) use polyP slide to get more information about clusters of cells especially if DNA image is blurred</t>
  </si>
  <si>
    <t>Cell Counting Procedure Metrics:</t>
  </si>
  <si>
    <t>(3) cells that appear blue in polyP image do no have stored polyP while images that appear green have polyP stored intracellularly</t>
  </si>
  <si>
    <t>changed zero values to NA in text file b/c log(0)=inf</t>
  </si>
  <si>
    <t>avg area (cm^2)</t>
  </si>
  <si>
    <t>avg side (cm)</t>
  </si>
  <si>
    <t>N2+CO2/air</t>
  </si>
  <si>
    <t>SampleNumber</t>
  </si>
  <si>
    <t>TempC</t>
  </si>
  <si>
    <t>T1LogNum</t>
  </si>
  <si>
    <t>IntensityLux</t>
  </si>
  <si>
    <t>T2LogNum</t>
  </si>
  <si>
    <t>SRPppm</t>
  </si>
  <si>
    <t>Treatment-Sample#</t>
  </si>
  <si>
    <t>T1-0</t>
  </si>
  <si>
    <t>directly from stream</t>
  </si>
  <si>
    <t>Orientation 1 SA (cm^2)</t>
  </si>
  <si>
    <t>Orientation 2 SA (cm^2)</t>
  </si>
  <si>
    <t>P conc (ppm)</t>
  </si>
  <si>
    <t>mistakenly added 40 mL</t>
  </si>
  <si>
    <t>finish exp prep, start bubbling on air</t>
  </si>
  <si>
    <t>sample then switch T1 to air, uncover all</t>
  </si>
  <si>
    <t>sample then switch T1 to N2 (add 20 ppm acetate to all after taking sample), cover all</t>
  </si>
  <si>
    <t>scrap rocks for mass and run P analyzer</t>
  </si>
  <si>
    <t>Sheila, Michelle</t>
  </si>
  <si>
    <t>pH-T1</t>
  </si>
  <si>
    <t>pH-T2</t>
  </si>
  <si>
    <t>DOmgperL-T1</t>
  </si>
  <si>
    <t>DOmgperL-T2</t>
  </si>
  <si>
    <t>Sample Number</t>
  </si>
  <si>
    <t>T1 DO probe temp (C)</t>
  </si>
  <si>
    <t>T1 pH probe temp (C)</t>
  </si>
  <si>
    <t>T2 DO probe temp (C)</t>
  </si>
  <si>
    <t>T2 pH probe temp (C)</t>
  </si>
  <si>
    <t>T2 Average temp (C)</t>
  </si>
  <si>
    <t>T1 Average temp (C)</t>
  </si>
  <si>
    <t>T1 read2 SRP ppm</t>
  </si>
  <si>
    <t>T1 read1 SRP ppm</t>
  </si>
  <si>
    <t>T1 Average SRP ppm</t>
  </si>
  <si>
    <t>T1 Std SRP ppm</t>
  </si>
  <si>
    <t>T2 read1 SRP ppm</t>
  </si>
  <si>
    <t>T2 read2 SRP ppm</t>
  </si>
  <si>
    <t>T2 Average SRP ppm</t>
  </si>
  <si>
    <t>T2 Std SRP ppm</t>
  </si>
  <si>
    <t>wet biofiom per tub (g)</t>
  </si>
  <si>
    <t>SRP conc (ppm)</t>
  </si>
  <si>
    <t>SRP conc fixed (ppm)</t>
  </si>
  <si>
    <t>view1</t>
  </si>
  <si>
    <t>view2</t>
  </si>
  <si>
    <t>view3</t>
  </si>
  <si>
    <t>view4</t>
  </si>
  <si>
    <t>view5</t>
  </si>
  <si>
    <t>view6</t>
  </si>
  <si>
    <t>view7</t>
  </si>
  <si>
    <t>view8</t>
  </si>
  <si>
    <t>view10</t>
  </si>
  <si>
    <t>view11</t>
  </si>
  <si>
    <t>view9</t>
  </si>
  <si>
    <t>view12</t>
  </si>
  <si>
    <t>TotalPppm</t>
  </si>
  <si>
    <t>TotalFeppm</t>
  </si>
  <si>
    <t>TotalCappm</t>
  </si>
  <si>
    <t>TotalSppm</t>
  </si>
  <si>
    <t>TotalKppm</t>
  </si>
  <si>
    <t>TotalMgppm</t>
  </si>
  <si>
    <t>TotalMnppm</t>
  </si>
  <si>
    <t>missing values means that results was below detection limit (0.04 ppm for FeII and 0.01 ppm for total Fe and total P)</t>
  </si>
  <si>
    <t>Replicate</t>
  </si>
  <si>
    <t>Extraction</t>
  </si>
  <si>
    <t>Period</t>
  </si>
  <si>
    <t>myPppmFix</t>
  </si>
  <si>
    <t>wetBFg</t>
  </si>
  <si>
    <t>VolAddedmL</t>
  </si>
  <si>
    <t>AvgSAm2</t>
  </si>
  <si>
    <t>start</t>
  </si>
  <si>
    <t>end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</si>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</sst>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m/d/yyyy\ h:mm:ss"/>
    <numFmt numFmtId="165" formatCode="0.0"/>
    <numFmt numFmtId="166" formatCode="0.000"/>
    <numFmt numFmtId="167" formatCode="m/d/yy\ h:mm;@"/>
    <numFmt numFmtId="168" formatCode="0.00000000"/>
    <numFmt numFmtId="169" formatCode="0.000000000"/>
    <numFmt numFmtId="170" formatCode="0.0000000000"/>
    <numFmt numFmtId="171" formatCode="0.0000"/>
    <numFmt numFmtId="172" formatCode="0.000000"/>
    <numFmt numFmtId="173" formatCode="0.00000"/>
    <numFmt numFmtId="174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FE2F3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CF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2" borderId="1"/>
    <xf numFmtId="0" fontId="5" fillId="2" borderId="1"/>
    <xf numFmtId="0" fontId="2" fillId="2" borderId="1"/>
    <xf numFmtId="0" fontId="5" fillId="2" borderId="1"/>
    <xf numFmtId="0" fontId="2" fillId="2" borderId="1"/>
  </cellStyleXfs>
  <cellXfs count="123">
    <xf numFmtId="0" fontId="0" fillId="0" borderId="0" xfId="0"/>
    <xf numFmtId="0" fontId="5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/>
    </xf>
    <xf numFmtId="165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/>
    <xf numFmtId="0" fontId="8" fillId="0" borderId="0" xfId="0" applyFont="1"/>
    <xf numFmtId="0" fontId="3" fillId="2" borderId="1" xfId="1" applyFont="1" applyAlignment="1">
      <alignment horizontal="left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/>
    </xf>
    <xf numFmtId="20" fontId="8" fillId="2" borderId="1" xfId="0" applyNumberFormat="1" applyFont="1" applyFill="1" applyBorder="1" applyAlignment="1">
      <alignment horizontal="left" vertical="top"/>
    </xf>
    <xf numFmtId="164" fontId="8" fillId="2" borderId="1" xfId="0" applyNumberFormat="1" applyFont="1" applyFill="1" applyBorder="1" applyAlignment="1">
      <alignment horizontal="left" vertical="top"/>
    </xf>
    <xf numFmtId="165" fontId="8" fillId="2" borderId="1" xfId="0" applyNumberFormat="1" applyFont="1" applyFill="1" applyBorder="1" applyAlignment="1">
      <alignment horizontal="left" vertical="top"/>
    </xf>
    <xf numFmtId="167" fontId="8" fillId="2" borderId="1" xfId="0" applyNumberFormat="1" applyFont="1" applyFill="1" applyBorder="1" applyAlignment="1">
      <alignment horizontal="left"/>
    </xf>
    <xf numFmtId="167" fontId="8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66" fontId="8" fillId="2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8" fillId="2" borderId="1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170" fontId="8" fillId="0" borderId="1" xfId="0" applyNumberFormat="1" applyFont="1" applyFill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5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166" fontId="8" fillId="0" borderId="0" xfId="0" applyNumberFormat="1" applyFont="1" applyAlignment="1">
      <alignment horizontal="left" vertical="top"/>
    </xf>
    <xf numFmtId="165" fontId="8" fillId="3" borderId="1" xfId="0" applyNumberFormat="1" applyFont="1" applyFill="1" applyBorder="1" applyAlignment="1">
      <alignment horizontal="left"/>
    </xf>
    <xf numFmtId="168" fontId="8" fillId="0" borderId="0" xfId="0" applyNumberFormat="1" applyFont="1" applyAlignment="1">
      <alignment horizontal="left" vertical="top"/>
    </xf>
    <xf numFmtId="171" fontId="8" fillId="2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5" fillId="0" borderId="0" xfId="0" applyFont="1"/>
    <xf numFmtId="22" fontId="8" fillId="2" borderId="1" xfId="0" applyNumberFormat="1" applyFont="1" applyFill="1" applyBorder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2" fontId="8" fillId="2" borderId="1" xfId="0" applyNumberFormat="1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171" fontId="8" fillId="6" borderId="1" xfId="0" applyNumberFormat="1" applyFont="1" applyFill="1" applyBorder="1" applyAlignment="1">
      <alignment horizontal="left" vertical="top"/>
    </xf>
    <xf numFmtId="169" fontId="8" fillId="6" borderId="1" xfId="0" applyNumberFormat="1" applyFont="1" applyFill="1" applyBorder="1" applyAlignment="1">
      <alignment horizontal="left" vertical="top"/>
    </xf>
    <xf numFmtId="170" fontId="8" fillId="6" borderId="1" xfId="0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2" fontId="8" fillId="0" borderId="0" xfId="0" applyNumberFormat="1" applyFont="1" applyFill="1" applyAlignment="1">
      <alignment horizontal="left" vertical="top"/>
    </xf>
    <xf numFmtId="165" fontId="8" fillId="0" borderId="0" xfId="0" applyNumberFormat="1" applyFont="1" applyFill="1" applyAlignment="1">
      <alignment horizontal="left" vertical="top"/>
    </xf>
    <xf numFmtId="168" fontId="8" fillId="0" borderId="0" xfId="0" applyNumberFormat="1" applyFont="1" applyFill="1" applyAlignment="1">
      <alignment horizontal="left" vertical="top"/>
    </xf>
    <xf numFmtId="172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166" fontId="5" fillId="0" borderId="0" xfId="0" applyNumberFormat="1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166" fontId="8" fillId="2" borderId="1" xfId="4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173" fontId="8" fillId="0" borderId="0" xfId="0" applyNumberFormat="1" applyFont="1" applyAlignment="1">
      <alignment horizontal="left"/>
    </xf>
    <xf numFmtId="0" fontId="4" fillId="0" borderId="0" xfId="0" applyFont="1"/>
    <xf numFmtId="173" fontId="8" fillId="0" borderId="0" xfId="0" applyNumberFormat="1" applyFont="1" applyAlignment="1">
      <alignment horizontal="left" vertical="top"/>
    </xf>
    <xf numFmtId="166" fontId="8" fillId="2" borderId="0" xfId="4" applyNumberFormat="1" applyFont="1" applyFill="1" applyBorder="1" applyAlignment="1">
      <alignment horizontal="left" vertical="top"/>
    </xf>
    <xf numFmtId="166" fontId="8" fillId="0" borderId="1" xfId="0" applyNumberFormat="1" applyFont="1" applyBorder="1" applyAlignment="1">
      <alignment horizontal="left" vertical="top"/>
    </xf>
    <xf numFmtId="168" fontId="8" fillId="0" borderId="1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/>
    </xf>
    <xf numFmtId="168" fontId="8" fillId="0" borderId="1" xfId="0" applyNumberFormat="1" applyFont="1" applyBorder="1" applyAlignment="1">
      <alignment horizontal="left" vertical="top"/>
    </xf>
    <xf numFmtId="22" fontId="0" fillId="0" borderId="0" xfId="0" applyNumberFormat="1" applyAlignment="1">
      <alignment horizontal="left" vertical="top"/>
    </xf>
    <xf numFmtId="22" fontId="0" fillId="0" borderId="0" xfId="0" applyNumberFormat="1" applyFill="1" applyAlignment="1">
      <alignment horizontal="left" vertical="top"/>
    </xf>
    <xf numFmtId="0" fontId="0" fillId="0" borderId="2" xfId="0" applyBorder="1"/>
    <xf numFmtId="1" fontId="0" fillId="0" borderId="0" xfId="0" applyNumberFormat="1" applyAlignment="1">
      <alignment horizontal="left" vertical="top"/>
    </xf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Fill="1" applyAlignment="1">
      <alignment horizontal="left" vertical="top"/>
    </xf>
    <xf numFmtId="174" fontId="0" fillId="0" borderId="0" xfId="0" applyNumberFormat="1" applyFont="1" applyAlignment="1">
      <alignment horizontal="left"/>
    </xf>
    <xf numFmtId="174" fontId="10" fillId="0" borderId="0" xfId="0" applyNumberFormat="1" applyFont="1" applyAlignment="1">
      <alignment horizontal="left" vertical="top"/>
    </xf>
    <xf numFmtId="174" fontId="10" fillId="2" borderId="1" xfId="1" applyNumberFormat="1" applyFont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2" borderId="1" xfId="1" applyFont="1" applyAlignment="1">
      <alignment horizontal="left"/>
    </xf>
    <xf numFmtId="172" fontId="1" fillId="2" borderId="1" xfId="1" applyNumberFormat="1" applyFont="1" applyAlignment="1">
      <alignment horizontal="left"/>
    </xf>
    <xf numFmtId="174" fontId="10" fillId="2" borderId="0" xfId="1" applyNumberFormat="1" applyFont="1" applyBorder="1" applyAlignment="1">
      <alignment horizontal="left" vertical="top"/>
    </xf>
    <xf numFmtId="174" fontId="10" fillId="0" borderId="1" xfId="0" applyNumberFormat="1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 vertical="top"/>
    </xf>
    <xf numFmtId="0" fontId="8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74" fontId="8" fillId="0" borderId="0" xfId="0" applyNumberFormat="1" applyFont="1" applyAlignment="1">
      <alignment horizontal="left"/>
    </xf>
    <xf numFmtId="0" fontId="8" fillId="2" borderId="1" xfId="0" applyFont="1" applyFill="1" applyBorder="1" applyAlignment="1">
      <alignment wrapText="1"/>
    </xf>
    <xf numFmtId="2" fontId="8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/>
    <xf numFmtId="22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166" fontId="8" fillId="0" borderId="0" xfId="0" applyNumberFormat="1" applyFont="1" applyFill="1" applyAlignment="1">
      <alignment horizontal="left" vertical="top"/>
    </xf>
    <xf numFmtId="0" fontId="8" fillId="0" borderId="2" xfId="0" applyFont="1" applyBorder="1"/>
    <xf numFmtId="22" fontId="8" fillId="0" borderId="0" xfId="0" applyNumberFormat="1" applyFont="1" applyAlignment="1">
      <alignment horizontal="left" vertical="top"/>
    </xf>
    <xf numFmtId="2" fontId="8" fillId="0" borderId="0" xfId="0" applyNumberFormat="1" applyFont="1"/>
    <xf numFmtId="11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8" fillId="4" borderId="0" xfId="0" applyFont="1" applyFill="1" applyAlignment="1">
      <alignment horizontal="left"/>
    </xf>
    <xf numFmtId="11" fontId="8" fillId="4" borderId="0" xfId="0" applyNumberFormat="1" applyFont="1" applyFill="1" applyAlignment="1">
      <alignment horizontal="left"/>
    </xf>
    <xf numFmtId="2" fontId="8" fillId="4" borderId="0" xfId="0" applyNumberFormat="1" applyFont="1" applyFill="1" applyAlignment="1">
      <alignment horizontal="left"/>
    </xf>
    <xf numFmtId="0" fontId="8" fillId="0" borderId="0" xfId="0" applyFont="1" applyAlignment="1">
      <alignment horizontal="right" vertical="top"/>
    </xf>
    <xf numFmtId="11" fontId="8" fillId="0" borderId="0" xfId="0" applyNumberFormat="1" applyFont="1" applyFill="1" applyAlignment="1">
      <alignment horizontal="left"/>
    </xf>
    <xf numFmtId="2" fontId="8" fillId="0" borderId="0" xfId="0" applyNumberFormat="1" applyFont="1" applyFill="1" applyAlignment="1">
      <alignment horizontal="left"/>
    </xf>
    <xf numFmtId="0" fontId="8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6">
    <cellStyle name="Normal" xfId="0" builtinId="0"/>
    <cellStyle name="Normal 2" xfId="1"/>
    <cellStyle name="Normal 2 2" xfId="5"/>
    <cellStyle name="Normal 3" xfId="2"/>
    <cellStyle name="Normal 4" xfId="4"/>
    <cellStyle name="Normal 5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70" zoomScaleNormal="70" workbookViewId="0">
      <selection activeCell="E2" sqref="E2"/>
    </sheetView>
  </sheetViews>
  <sheetFormatPr defaultColWidth="14.3984375" defaultRowHeight="15.75" customHeight="1" x14ac:dyDescent="0.35"/>
  <cols>
    <col min="1" max="1" width="10.265625" style="10" bestFit="1" customWidth="1"/>
    <col min="2" max="2" width="11.3984375" style="10" bestFit="1" customWidth="1"/>
    <col min="3" max="3" width="19.73046875" style="10" bestFit="1" customWidth="1"/>
    <col min="4" max="5" width="16.3984375" style="10" bestFit="1" customWidth="1"/>
    <col min="6" max="6" width="82" style="10" bestFit="1" customWidth="1"/>
    <col min="7" max="7" width="27.265625" style="10" bestFit="1" customWidth="1"/>
    <col min="8" max="16384" width="14.3984375" style="10"/>
  </cols>
  <sheetData>
    <row r="1" spans="1:28" ht="15.75" customHeight="1" x14ac:dyDescent="0.35">
      <c r="A1" s="93" t="s">
        <v>0</v>
      </c>
      <c r="B1" s="93" t="s">
        <v>1</v>
      </c>
      <c r="C1" s="93" t="s">
        <v>2</v>
      </c>
      <c r="D1" s="93" t="s">
        <v>3</v>
      </c>
      <c r="E1" s="93" t="s">
        <v>190</v>
      </c>
      <c r="F1" s="93" t="s">
        <v>4</v>
      </c>
      <c r="G1" s="93" t="s">
        <v>5</v>
      </c>
      <c r="H1" s="93"/>
      <c r="I1" s="93" t="s">
        <v>6</v>
      </c>
      <c r="J1" s="93" t="s">
        <v>7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</row>
    <row r="2" spans="1:28" ht="15.75" customHeight="1" x14ac:dyDescent="0.35">
      <c r="A2" s="11">
        <v>41915</v>
      </c>
      <c r="B2" s="12">
        <v>0.41666666666666669</v>
      </c>
      <c r="C2" s="13">
        <v>41915.434027777781</v>
      </c>
      <c r="D2" s="14">
        <v>0</v>
      </c>
      <c r="E2" s="93">
        <v>0</v>
      </c>
      <c r="F2" s="93" t="s">
        <v>110</v>
      </c>
      <c r="G2" s="93" t="s">
        <v>104</v>
      </c>
      <c r="H2" s="93"/>
      <c r="I2" s="93" t="s">
        <v>8</v>
      </c>
      <c r="J2" s="93" t="s">
        <v>167</v>
      </c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</row>
    <row r="3" spans="1:28" ht="15.75" customHeight="1" x14ac:dyDescent="0.35">
      <c r="A3" s="93"/>
      <c r="B3" s="12">
        <v>0.5</v>
      </c>
      <c r="C3" s="13">
        <v>41915.5</v>
      </c>
      <c r="D3" s="14">
        <f>(C3-$C$2)*24</f>
        <v>1.5833333332557231</v>
      </c>
      <c r="E3" s="93"/>
      <c r="F3" s="93" t="s">
        <v>181</v>
      </c>
      <c r="G3" s="93" t="s">
        <v>104</v>
      </c>
      <c r="H3" s="93"/>
      <c r="I3" s="93" t="s">
        <v>9</v>
      </c>
      <c r="J3" s="93" t="s">
        <v>10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</row>
    <row r="4" spans="1:28" ht="15.75" customHeight="1" x14ac:dyDescent="0.35">
      <c r="A4" s="93"/>
      <c r="B4" s="12">
        <v>0.54166666666666663</v>
      </c>
      <c r="C4" s="13">
        <v>41915.541666666664</v>
      </c>
      <c r="D4" s="14">
        <f>(C4-$C$2)*24</f>
        <v>2.5833333331975155</v>
      </c>
      <c r="E4" s="93">
        <v>1</v>
      </c>
      <c r="F4" s="93" t="s">
        <v>11</v>
      </c>
      <c r="G4" s="93" t="s">
        <v>104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</row>
    <row r="5" spans="1:28" ht="15.75" customHeight="1" x14ac:dyDescent="0.35">
      <c r="A5" s="93"/>
      <c r="B5" s="12">
        <v>0.625</v>
      </c>
      <c r="C5" s="13">
        <v>41915.625</v>
      </c>
      <c r="D5" s="14">
        <f t="shared" ref="D5:D28" si="0">(C5-$C$2)*24</f>
        <v>4.5833333332557231</v>
      </c>
      <c r="E5" s="93">
        <v>2</v>
      </c>
      <c r="F5" s="93" t="s">
        <v>11</v>
      </c>
      <c r="G5" s="93" t="s">
        <v>105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</row>
    <row r="6" spans="1:28" ht="15.75" customHeight="1" x14ac:dyDescent="0.35">
      <c r="A6" s="93"/>
      <c r="B6" s="12">
        <v>0.6875</v>
      </c>
      <c r="C6" s="13">
        <v>41915.6875</v>
      </c>
      <c r="D6" s="14">
        <f t="shared" si="0"/>
        <v>6.0833333332557231</v>
      </c>
      <c r="E6" s="93">
        <v>3</v>
      </c>
      <c r="F6" s="93" t="s">
        <v>11</v>
      </c>
      <c r="G6" s="93" t="s">
        <v>105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</row>
    <row r="7" spans="1:28" ht="15.75" customHeight="1" x14ac:dyDescent="0.35">
      <c r="A7" s="93"/>
      <c r="B7" s="12">
        <v>0.875</v>
      </c>
      <c r="C7" s="13">
        <v>41915.875</v>
      </c>
      <c r="D7" s="14">
        <f t="shared" si="0"/>
        <v>10.583333333255723</v>
      </c>
      <c r="E7" s="93">
        <v>4</v>
      </c>
      <c r="F7" s="93" t="s">
        <v>183</v>
      </c>
      <c r="G7" s="93" t="s">
        <v>12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</row>
    <row r="8" spans="1:28" ht="15.75" customHeight="1" x14ac:dyDescent="0.35">
      <c r="A8" s="93"/>
      <c r="B8" s="12">
        <v>0.89583333333333337</v>
      </c>
      <c r="C8" s="13">
        <v>41915.895833333336</v>
      </c>
      <c r="D8" s="14">
        <f t="shared" si="0"/>
        <v>11.083333333313931</v>
      </c>
      <c r="E8" s="93">
        <v>5</v>
      </c>
      <c r="F8" s="93" t="s">
        <v>11</v>
      </c>
      <c r="G8" s="93" t="s">
        <v>12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</row>
    <row r="9" spans="1:28" ht="15.75" customHeight="1" x14ac:dyDescent="0.35">
      <c r="A9" s="11"/>
      <c r="B9" s="12">
        <v>0.91666666666666663</v>
      </c>
      <c r="C9" s="13">
        <v>41915.916666666664</v>
      </c>
      <c r="D9" s="14">
        <f t="shared" si="0"/>
        <v>11.583333333197515</v>
      </c>
      <c r="E9" s="93">
        <v>6</v>
      </c>
      <c r="F9" s="93" t="s">
        <v>11</v>
      </c>
      <c r="G9" s="93" t="s">
        <v>12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</row>
    <row r="10" spans="1:28" ht="15.75" customHeight="1" x14ac:dyDescent="0.35">
      <c r="A10" s="93"/>
      <c r="B10" s="12">
        <v>0.95833333333333337</v>
      </c>
      <c r="C10" s="13">
        <v>41915.958333333336</v>
      </c>
      <c r="D10" s="14">
        <f t="shared" si="0"/>
        <v>12.583333333313931</v>
      </c>
      <c r="E10" s="93">
        <v>7</v>
      </c>
      <c r="F10" s="93" t="s">
        <v>11</v>
      </c>
      <c r="G10" s="93" t="s">
        <v>12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</row>
    <row r="11" spans="1:28" ht="15.75" customHeight="1" x14ac:dyDescent="0.35">
      <c r="A11" s="11">
        <v>41916</v>
      </c>
      <c r="B11" s="12">
        <v>4.1666666666666664E-2</v>
      </c>
      <c r="C11" s="13">
        <v>41916.041666666664</v>
      </c>
      <c r="D11" s="14">
        <f t="shared" si="0"/>
        <v>14.583333333197515</v>
      </c>
      <c r="E11" s="93">
        <v>8</v>
      </c>
      <c r="F11" s="93" t="s">
        <v>11</v>
      </c>
      <c r="G11" s="93" t="s">
        <v>12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</row>
    <row r="12" spans="1:28" ht="15.75" customHeight="1" x14ac:dyDescent="0.35">
      <c r="A12" s="93"/>
      <c r="B12" s="12">
        <v>0.125</v>
      </c>
      <c r="C12" s="13">
        <v>41916.125</v>
      </c>
      <c r="D12" s="14">
        <f t="shared" si="0"/>
        <v>16.583333333255723</v>
      </c>
      <c r="E12" s="93">
        <v>9</v>
      </c>
      <c r="F12" s="93" t="s">
        <v>11</v>
      </c>
      <c r="G12" s="93" t="s">
        <v>12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1:28" ht="15.75" customHeight="1" x14ac:dyDescent="0.35">
      <c r="A13" s="93"/>
      <c r="B13" s="12">
        <v>0.33333333333333331</v>
      </c>
      <c r="C13" s="13">
        <v>41916.333333333336</v>
      </c>
      <c r="D13" s="14">
        <f t="shared" si="0"/>
        <v>21.583333333313931</v>
      </c>
      <c r="E13" s="93">
        <v>10</v>
      </c>
      <c r="F13" s="93" t="s">
        <v>11</v>
      </c>
      <c r="G13" s="93" t="s">
        <v>12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</row>
    <row r="14" spans="1:28" ht="15.75" customHeight="1" x14ac:dyDescent="0.35">
      <c r="A14" s="93"/>
      <c r="B14" s="12">
        <v>0.375</v>
      </c>
      <c r="C14" s="13">
        <v>41916.375</v>
      </c>
      <c r="D14" s="14">
        <f t="shared" si="0"/>
        <v>22.583333333255723</v>
      </c>
      <c r="E14" s="93">
        <v>11</v>
      </c>
      <c r="F14" s="93" t="s">
        <v>182</v>
      </c>
      <c r="G14" s="93" t="s">
        <v>106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</row>
    <row r="15" spans="1:28" ht="15.75" customHeight="1" x14ac:dyDescent="0.35">
      <c r="A15" s="93"/>
      <c r="B15" s="12">
        <v>0.39583333333333331</v>
      </c>
      <c r="C15" s="13">
        <v>41916.395833333336</v>
      </c>
      <c r="D15" s="14">
        <f t="shared" si="0"/>
        <v>23.083333333313931</v>
      </c>
      <c r="E15" s="93">
        <v>12</v>
      </c>
      <c r="F15" s="93" t="s">
        <v>11</v>
      </c>
      <c r="G15" s="93" t="s">
        <v>107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1:28" ht="15.75" customHeight="1" x14ac:dyDescent="0.35">
      <c r="A16" s="93"/>
      <c r="B16" s="12">
        <v>0.41666666666666669</v>
      </c>
      <c r="C16" s="13">
        <v>41916.416666666664</v>
      </c>
      <c r="D16" s="14">
        <f t="shared" si="0"/>
        <v>23.583333333197515</v>
      </c>
      <c r="E16" s="93">
        <v>13</v>
      </c>
      <c r="F16" s="93" t="s">
        <v>11</v>
      </c>
      <c r="G16" s="93" t="s">
        <v>107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 ht="15.75" customHeight="1" x14ac:dyDescent="0.35">
      <c r="A17" s="93"/>
      <c r="B17" s="12">
        <v>0.45833333333333331</v>
      </c>
      <c r="C17" s="13">
        <v>41916.458333333336</v>
      </c>
      <c r="D17" s="14">
        <f t="shared" si="0"/>
        <v>24.583333333313931</v>
      </c>
      <c r="E17" s="93">
        <v>14</v>
      </c>
      <c r="F17" s="93" t="s">
        <v>11</v>
      </c>
      <c r="G17" s="93" t="s">
        <v>107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 ht="15.75" customHeight="1" x14ac:dyDescent="0.35">
      <c r="A18" s="93"/>
      <c r="B18" s="12">
        <v>0.54166666666666663</v>
      </c>
      <c r="C18" s="13">
        <v>41916.541666666664</v>
      </c>
      <c r="D18" s="14">
        <f t="shared" si="0"/>
        <v>26.583333333197515</v>
      </c>
      <c r="E18" s="93">
        <v>15</v>
      </c>
      <c r="F18" s="93" t="s">
        <v>11</v>
      </c>
      <c r="G18" s="93" t="s">
        <v>12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 ht="15.75" customHeight="1" x14ac:dyDescent="0.35">
      <c r="A19" s="93"/>
      <c r="B19" s="12">
        <v>0.625</v>
      </c>
      <c r="C19" s="13">
        <v>41916.625</v>
      </c>
      <c r="D19" s="14">
        <f t="shared" si="0"/>
        <v>28.583333333255723</v>
      </c>
      <c r="E19" s="93">
        <v>16</v>
      </c>
      <c r="F19" s="93" t="s">
        <v>11</v>
      </c>
      <c r="G19" s="93" t="s">
        <v>12</v>
      </c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 ht="15.75" customHeight="1" x14ac:dyDescent="0.35">
      <c r="A20" s="93"/>
      <c r="B20" s="12">
        <v>0.83333333333333337</v>
      </c>
      <c r="C20" s="13">
        <v>41916.833333333336</v>
      </c>
      <c r="D20" s="14">
        <f t="shared" si="0"/>
        <v>33.583333333313931</v>
      </c>
      <c r="E20" s="93">
        <v>17</v>
      </c>
      <c r="F20" s="93" t="s">
        <v>11</v>
      </c>
      <c r="G20" s="93" t="s">
        <v>12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5.75" customHeight="1" x14ac:dyDescent="0.35">
      <c r="A21" s="93"/>
      <c r="B21" s="12">
        <v>0.875</v>
      </c>
      <c r="C21" s="13">
        <v>41916.875</v>
      </c>
      <c r="D21" s="14">
        <f t="shared" si="0"/>
        <v>34.583333333255723</v>
      </c>
      <c r="E21" s="93">
        <v>18</v>
      </c>
      <c r="F21" s="93" t="s">
        <v>183</v>
      </c>
      <c r="G21" s="93" t="s">
        <v>12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</row>
    <row r="22" spans="1:28" ht="15.75" customHeight="1" x14ac:dyDescent="0.35">
      <c r="A22" s="93"/>
      <c r="B22" s="12">
        <v>0.89583333333333337</v>
      </c>
      <c r="C22" s="13">
        <v>41916.895833333336</v>
      </c>
      <c r="D22" s="14">
        <f t="shared" si="0"/>
        <v>35.083333333313931</v>
      </c>
      <c r="E22" s="93">
        <v>19</v>
      </c>
      <c r="F22" s="93" t="s">
        <v>11</v>
      </c>
      <c r="G22" s="93" t="s">
        <v>12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</row>
    <row r="23" spans="1:28" ht="15.75" customHeight="1" x14ac:dyDescent="0.35">
      <c r="A23" s="11"/>
      <c r="B23" s="12">
        <v>0.91666666666666663</v>
      </c>
      <c r="C23" s="13">
        <v>41916.916666666664</v>
      </c>
      <c r="D23" s="14">
        <f t="shared" si="0"/>
        <v>35.583333333197515</v>
      </c>
      <c r="E23" s="93">
        <v>20</v>
      </c>
      <c r="F23" s="93" t="s">
        <v>11</v>
      </c>
      <c r="G23" s="93" t="s">
        <v>12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</row>
    <row r="24" spans="1:28" ht="15.75" customHeight="1" x14ac:dyDescent="0.35">
      <c r="A24" s="93"/>
      <c r="B24" s="12">
        <v>0.95833333333333337</v>
      </c>
      <c r="C24" s="13">
        <v>41916.958333333336</v>
      </c>
      <c r="D24" s="14">
        <f t="shared" si="0"/>
        <v>36.583333333313931</v>
      </c>
      <c r="E24" s="93">
        <v>21</v>
      </c>
      <c r="F24" s="93" t="s">
        <v>11</v>
      </c>
      <c r="G24" s="93" t="s">
        <v>12</v>
      </c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</row>
    <row r="25" spans="1:28" ht="15.75" customHeight="1" x14ac:dyDescent="0.35">
      <c r="A25" s="11">
        <v>41917</v>
      </c>
      <c r="B25" s="12">
        <v>4.1666666666666664E-2</v>
      </c>
      <c r="C25" s="13">
        <v>41917.041666666664</v>
      </c>
      <c r="D25" s="14">
        <f t="shared" si="0"/>
        <v>38.583333333197515</v>
      </c>
      <c r="E25" s="93">
        <v>22</v>
      </c>
      <c r="F25" s="93" t="s">
        <v>11</v>
      </c>
      <c r="G25" s="93" t="s">
        <v>12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</row>
    <row r="26" spans="1:28" ht="15.75" customHeight="1" x14ac:dyDescent="0.35">
      <c r="A26" s="93"/>
      <c r="B26" s="12">
        <v>0.125</v>
      </c>
      <c r="C26" s="13">
        <v>41917.125</v>
      </c>
      <c r="D26" s="14">
        <f t="shared" si="0"/>
        <v>40.583333333255723</v>
      </c>
      <c r="E26" s="93">
        <v>23</v>
      </c>
      <c r="F26" s="93" t="s">
        <v>11</v>
      </c>
      <c r="G26" s="93" t="s">
        <v>12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</row>
    <row r="27" spans="1:28" ht="15.75" customHeight="1" x14ac:dyDescent="0.35">
      <c r="A27" s="93"/>
      <c r="B27" s="12">
        <v>0.33333333333333331</v>
      </c>
      <c r="C27" s="38">
        <v>41917.333333333336</v>
      </c>
      <c r="D27" s="14">
        <f t="shared" si="0"/>
        <v>45.583333333313931</v>
      </c>
      <c r="E27" s="93">
        <v>24</v>
      </c>
      <c r="F27" s="93" t="s">
        <v>11</v>
      </c>
      <c r="G27" s="93" t="s">
        <v>12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</row>
    <row r="28" spans="1:28" ht="15.75" customHeight="1" x14ac:dyDescent="0.35">
      <c r="A28" s="11"/>
      <c r="B28" s="12">
        <v>0.375</v>
      </c>
      <c r="C28" s="38">
        <v>41917.375</v>
      </c>
      <c r="D28" s="14">
        <f t="shared" si="0"/>
        <v>46.583333333255723</v>
      </c>
      <c r="E28" s="93">
        <v>25</v>
      </c>
      <c r="F28" s="93" t="s">
        <v>13</v>
      </c>
      <c r="G28" s="93" t="s">
        <v>105</v>
      </c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</row>
    <row r="29" spans="1:28" ht="15.75" customHeight="1" x14ac:dyDescent="0.35">
      <c r="B29" s="10" t="s">
        <v>108</v>
      </c>
      <c r="D29" s="29"/>
      <c r="F29" s="10" t="s">
        <v>184</v>
      </c>
      <c r="G29" s="10" t="s">
        <v>105</v>
      </c>
    </row>
    <row r="30" spans="1:28" ht="15.75" customHeight="1" x14ac:dyDescent="0.35">
      <c r="A30" s="39">
        <v>41918</v>
      </c>
      <c r="B30" s="10" t="s">
        <v>14</v>
      </c>
      <c r="F30" s="10" t="s">
        <v>109</v>
      </c>
      <c r="G30" s="10" t="s">
        <v>12</v>
      </c>
    </row>
    <row r="31" spans="1:28" ht="15.75" customHeight="1" x14ac:dyDescent="0.35">
      <c r="A31" s="39">
        <v>41919</v>
      </c>
      <c r="B31" s="10" t="s">
        <v>14</v>
      </c>
      <c r="F31" s="10" t="s">
        <v>109</v>
      </c>
      <c r="G31" s="10" t="s">
        <v>185</v>
      </c>
    </row>
    <row r="32" spans="1:28" ht="15.75" customHeight="1" x14ac:dyDescent="0.35">
      <c r="A32" s="39">
        <v>41920</v>
      </c>
      <c r="B32" s="10" t="s">
        <v>14</v>
      </c>
      <c r="F32" s="10" t="s">
        <v>109</v>
      </c>
      <c r="G32" s="10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="80" zoomScaleNormal="80" workbookViewId="0">
      <selection activeCell="F12" sqref="F12"/>
    </sheetView>
  </sheetViews>
  <sheetFormatPr defaultColWidth="14.3984375" defaultRowHeight="15.75" customHeight="1" x14ac:dyDescent="0.35"/>
  <cols>
    <col min="1" max="1" width="6" style="23" bestFit="1" customWidth="1"/>
    <col min="2" max="2" width="22.73046875" style="23" bestFit="1" customWidth="1"/>
    <col min="3" max="3" width="20.1328125" style="23" bestFit="1" customWidth="1"/>
    <col min="4" max="4" width="9.265625" style="23" bestFit="1" customWidth="1"/>
    <col min="5" max="5" width="13.3984375" style="23" bestFit="1" customWidth="1"/>
    <col min="6" max="6" width="19.1328125" style="23" bestFit="1" customWidth="1"/>
    <col min="7" max="16384" width="14.3984375" style="23"/>
  </cols>
  <sheetData>
    <row r="1" spans="1:8" ht="15.75" customHeight="1" x14ac:dyDescent="0.35">
      <c r="A1" s="9" t="s">
        <v>27</v>
      </c>
      <c r="B1" s="19" t="s">
        <v>28</v>
      </c>
      <c r="C1" s="19" t="s">
        <v>101</v>
      </c>
      <c r="D1" s="19" t="s">
        <v>102</v>
      </c>
      <c r="E1" s="19" t="s">
        <v>206</v>
      </c>
      <c r="F1" s="19" t="s">
        <v>207</v>
      </c>
      <c r="H1" s="24"/>
    </row>
    <row r="2" spans="1:8" ht="15.75" customHeight="1" x14ac:dyDescent="0.35">
      <c r="A2" s="9" t="s">
        <v>30</v>
      </c>
      <c r="B2" s="19">
        <v>1.0960000000000001</v>
      </c>
      <c r="C2" s="19">
        <v>26.5</v>
      </c>
      <c r="D2" s="9">
        <v>10</v>
      </c>
      <c r="E2" s="93" t="s">
        <v>103</v>
      </c>
      <c r="F2" s="93" t="s">
        <v>103</v>
      </c>
    </row>
    <row r="3" spans="1:8" ht="15.75" customHeight="1" x14ac:dyDescent="0.35">
      <c r="A3" s="9" t="s">
        <v>31</v>
      </c>
      <c r="B3" s="19">
        <v>1.0529999999999999</v>
      </c>
      <c r="C3" s="19">
        <v>26.5</v>
      </c>
      <c r="D3" s="9">
        <v>10</v>
      </c>
      <c r="E3" s="35" t="s">
        <v>103</v>
      </c>
      <c r="F3" s="35" t="s">
        <v>103</v>
      </c>
    </row>
    <row r="4" spans="1:8" ht="15.75" customHeight="1" x14ac:dyDescent="0.35">
      <c r="A4" s="9" t="s">
        <v>32</v>
      </c>
      <c r="B4" s="19">
        <v>1.083</v>
      </c>
      <c r="C4" s="19">
        <v>26.5</v>
      </c>
      <c r="D4" s="9">
        <v>10</v>
      </c>
      <c r="E4" s="93" t="s">
        <v>103</v>
      </c>
      <c r="F4" s="93" t="s">
        <v>103</v>
      </c>
    </row>
    <row r="5" spans="1:8" ht="15.75" customHeight="1" x14ac:dyDescent="0.35">
      <c r="A5" s="18"/>
      <c r="B5" s="22"/>
      <c r="C5" s="22"/>
    </row>
    <row r="6" spans="1:8" ht="15.75" customHeight="1" x14ac:dyDescent="0.35">
      <c r="A6" s="18"/>
      <c r="B6" s="18"/>
      <c r="C6" s="22"/>
    </row>
    <row r="7" spans="1:8" ht="15.75" customHeight="1" x14ac:dyDescent="0.35">
      <c r="A7" s="18"/>
      <c r="B7" s="22"/>
      <c r="C7" s="22"/>
    </row>
    <row r="8" spans="1:8" ht="15.75" customHeight="1" x14ac:dyDescent="0.35">
      <c r="A8" s="18"/>
      <c r="B8" s="22"/>
      <c r="C8" s="22"/>
    </row>
    <row r="9" spans="1:8" ht="15.75" customHeight="1" x14ac:dyDescent="0.35">
      <c r="A9" s="18"/>
      <c r="B9" s="22"/>
      <c r="C9" s="22"/>
    </row>
    <row r="10" spans="1:8" ht="15.75" customHeight="1" x14ac:dyDescent="0.35">
      <c r="A10" s="18"/>
      <c r="B10" s="22"/>
      <c r="C10" s="22"/>
    </row>
    <row r="11" spans="1:8" ht="15.75" customHeight="1" x14ac:dyDescent="0.35">
      <c r="A11" s="18"/>
      <c r="B11" s="22"/>
      <c r="C11" s="22"/>
    </row>
    <row r="12" spans="1:8" ht="15.75" customHeight="1" x14ac:dyDescent="0.35">
      <c r="A12" s="18"/>
      <c r="B12" s="22"/>
      <c r="C12" s="22"/>
    </row>
    <row r="13" spans="1:8" ht="15.75" customHeight="1" x14ac:dyDescent="0.35">
      <c r="A13" s="18"/>
      <c r="B13" s="22"/>
      <c r="C13" s="22"/>
    </row>
    <row r="14" spans="1:8" ht="15.75" customHeight="1" x14ac:dyDescent="0.35">
      <c r="A14" s="18"/>
      <c r="B14" s="22"/>
      <c r="C14" s="22"/>
    </row>
    <row r="15" spans="1:8" ht="15.75" customHeight="1" x14ac:dyDescent="0.35">
      <c r="A15" s="18"/>
      <c r="B15" s="22"/>
      <c r="C15" s="22"/>
    </row>
    <row r="16" spans="1:8" ht="15.75" customHeight="1" x14ac:dyDescent="0.35">
      <c r="A16" s="18"/>
      <c r="B16" s="22"/>
      <c r="C16" s="22"/>
    </row>
    <row r="17" spans="1:3" ht="15.75" customHeight="1" x14ac:dyDescent="0.35">
      <c r="A17" s="18"/>
      <c r="B17" s="22"/>
      <c r="C17" s="22"/>
    </row>
    <row r="18" spans="1:3" ht="15.75" customHeight="1" x14ac:dyDescent="0.35">
      <c r="A18" s="18"/>
      <c r="B18" s="22"/>
      <c r="C18" s="22"/>
    </row>
    <row r="19" spans="1:3" ht="15.75" customHeight="1" x14ac:dyDescent="0.35">
      <c r="A19" s="18"/>
      <c r="B19" s="22"/>
      <c r="C19" s="22"/>
    </row>
    <row r="20" spans="1:3" ht="15.75" customHeight="1" x14ac:dyDescent="0.35">
      <c r="A20" s="18"/>
      <c r="B20" s="22"/>
      <c r="C20" s="22"/>
    </row>
    <row r="21" spans="1:3" ht="15.75" customHeight="1" x14ac:dyDescent="0.35">
      <c r="A21" s="18"/>
      <c r="B21" s="22"/>
      <c r="C21" s="22"/>
    </row>
    <row r="22" spans="1:3" ht="15.75" customHeight="1" x14ac:dyDescent="0.35">
      <c r="A22" s="18"/>
      <c r="B22" s="22"/>
      <c r="C22" s="22"/>
    </row>
    <row r="23" spans="1:3" ht="15.75" customHeight="1" x14ac:dyDescent="0.35">
      <c r="A23" s="18"/>
      <c r="B23" s="22"/>
      <c r="C23" s="22"/>
    </row>
    <row r="24" spans="1:3" ht="15.75" customHeight="1" x14ac:dyDescent="0.35">
      <c r="A24" s="18"/>
      <c r="B24" s="22"/>
      <c r="C24" s="22"/>
    </row>
    <row r="25" spans="1:3" ht="15.75" customHeight="1" x14ac:dyDescent="0.35">
      <c r="A25" s="18"/>
      <c r="B25" s="22"/>
      <c r="C25" s="22"/>
    </row>
    <row r="26" spans="1:3" ht="15.75" customHeight="1" x14ac:dyDescent="0.35">
      <c r="A26" s="18"/>
      <c r="B26" s="22"/>
      <c r="C26" s="22"/>
    </row>
    <row r="27" spans="1:3" ht="12.75" x14ac:dyDescent="0.35">
      <c r="A27" s="18"/>
      <c r="B27" s="22"/>
      <c r="C27" s="22"/>
    </row>
    <row r="28" spans="1:3" ht="12.75" x14ac:dyDescent="0.35">
      <c r="A28" s="18"/>
      <c r="B28" s="22"/>
      <c r="C28" s="22"/>
    </row>
    <row r="29" spans="1:3" ht="12.75" x14ac:dyDescent="0.35">
      <c r="A29" s="18"/>
      <c r="B29" s="22"/>
      <c r="C29" s="22"/>
    </row>
    <row r="30" spans="1:3" ht="12.75" x14ac:dyDescent="0.35">
      <c r="A30" s="18"/>
      <c r="B30" s="22"/>
      <c r="C30" s="22"/>
    </row>
    <row r="31" spans="1:3" ht="12.75" x14ac:dyDescent="0.35">
      <c r="A31" s="18"/>
      <c r="B31" s="22"/>
      <c r="C31" s="22"/>
    </row>
    <row r="32" spans="1:3" ht="12.75" x14ac:dyDescent="0.35">
      <c r="A32" s="18"/>
      <c r="B32" s="22"/>
      <c r="C32" s="22"/>
    </row>
    <row r="33" spans="1:3" ht="12.75" x14ac:dyDescent="0.35">
      <c r="A33" s="18"/>
      <c r="B33" s="22"/>
      <c r="C33" s="22"/>
    </row>
    <row r="34" spans="1:3" ht="12.75" x14ac:dyDescent="0.35">
      <c r="A34" s="18"/>
      <c r="B34" s="22"/>
      <c r="C34" s="22"/>
    </row>
    <row r="35" spans="1:3" ht="12.75" x14ac:dyDescent="0.35">
      <c r="A35" s="18"/>
      <c r="B35" s="22"/>
      <c r="C35" s="22"/>
    </row>
    <row r="36" spans="1:3" ht="12.75" x14ac:dyDescent="0.35">
      <c r="A36" s="18"/>
      <c r="B36" s="22"/>
      <c r="C36" s="22"/>
    </row>
    <row r="37" spans="1:3" ht="12.75" x14ac:dyDescent="0.35">
      <c r="A37" s="18"/>
      <c r="B37" s="22"/>
      <c r="C37" s="22"/>
    </row>
    <row r="38" spans="1:3" ht="12.75" x14ac:dyDescent="0.35">
      <c r="A38" s="18"/>
      <c r="B38" s="22"/>
      <c r="C38" s="22"/>
    </row>
    <row r="39" spans="1:3" ht="12.75" x14ac:dyDescent="0.35">
      <c r="A39" s="18"/>
      <c r="B39" s="22"/>
      <c r="C39" s="22"/>
    </row>
    <row r="40" spans="1:3" ht="12.75" x14ac:dyDescent="0.35">
      <c r="A40" s="18"/>
      <c r="B40" s="22"/>
      <c r="C40" s="22"/>
    </row>
    <row r="41" spans="1:3" ht="12.75" x14ac:dyDescent="0.35">
      <c r="A41" s="18"/>
      <c r="B41" s="22"/>
      <c r="C41" s="22"/>
    </row>
    <row r="42" spans="1:3" ht="12.75" x14ac:dyDescent="0.35">
      <c r="A42" s="18"/>
      <c r="B42" s="22"/>
      <c r="C42" s="22"/>
    </row>
    <row r="43" spans="1:3" ht="12.75" x14ac:dyDescent="0.35">
      <c r="A43" s="18"/>
      <c r="B43" s="22"/>
      <c r="C43" s="22"/>
    </row>
    <row r="44" spans="1:3" ht="12.75" x14ac:dyDescent="0.35">
      <c r="A44" s="18"/>
      <c r="B44" s="22"/>
      <c r="C44" s="22"/>
    </row>
    <row r="45" spans="1:3" ht="12.75" x14ac:dyDescent="0.35">
      <c r="A45" s="18"/>
      <c r="B45" s="22"/>
      <c r="C45" s="22"/>
    </row>
    <row r="46" spans="1:3" ht="12.75" x14ac:dyDescent="0.35">
      <c r="A46" s="18"/>
      <c r="B46" s="22"/>
      <c r="C46" s="22"/>
    </row>
    <row r="47" spans="1:3" ht="12.75" x14ac:dyDescent="0.35">
      <c r="A47" s="18"/>
      <c r="B47" s="22"/>
      <c r="C47" s="22"/>
    </row>
    <row r="48" spans="1:3" ht="12.75" x14ac:dyDescent="0.35">
      <c r="A48" s="18"/>
      <c r="B48" s="22"/>
      <c r="C48" s="22"/>
    </row>
    <row r="49" spans="1:3" ht="12.75" x14ac:dyDescent="0.35">
      <c r="A49" s="18"/>
      <c r="B49" s="22"/>
      <c r="C49" s="22"/>
    </row>
    <row r="50" spans="1:3" ht="12.75" x14ac:dyDescent="0.35">
      <c r="A50" s="18"/>
      <c r="B50" s="22"/>
      <c r="C50" s="22"/>
    </row>
    <row r="51" spans="1:3" ht="12.75" x14ac:dyDescent="0.35">
      <c r="A51" s="18"/>
      <c r="B51" s="22"/>
      <c r="C51" s="22"/>
    </row>
    <row r="52" spans="1:3" ht="12.75" x14ac:dyDescent="0.35">
      <c r="A52" s="18"/>
      <c r="B52" s="22"/>
      <c r="C52" s="22"/>
    </row>
    <row r="53" spans="1:3" ht="12.75" x14ac:dyDescent="0.35">
      <c r="A53" s="18"/>
      <c r="B53" s="22"/>
      <c r="C53" s="22"/>
    </row>
    <row r="54" spans="1:3" ht="12.75" x14ac:dyDescent="0.35">
      <c r="A54" s="18"/>
      <c r="B54" s="22"/>
      <c r="C54" s="22"/>
    </row>
    <row r="55" spans="1:3" ht="12.75" x14ac:dyDescent="0.35">
      <c r="A55" s="18"/>
      <c r="B55" s="22"/>
      <c r="C55" s="22"/>
    </row>
    <row r="56" spans="1:3" ht="12.75" x14ac:dyDescent="0.35">
      <c r="A56" s="18"/>
      <c r="B56" s="22"/>
      <c r="C56" s="22"/>
    </row>
    <row r="57" spans="1:3" ht="12.75" x14ac:dyDescent="0.35">
      <c r="A57" s="18"/>
      <c r="B57" s="22"/>
      <c r="C57" s="22"/>
    </row>
    <row r="58" spans="1:3" ht="12.75" x14ac:dyDescent="0.35">
      <c r="A58" s="18"/>
      <c r="B58" s="22"/>
      <c r="C58" s="22"/>
    </row>
    <row r="59" spans="1:3" ht="12.75" x14ac:dyDescent="0.35">
      <c r="A59" s="18"/>
      <c r="B59" s="22"/>
      <c r="C59" s="22"/>
    </row>
    <row r="60" spans="1:3" ht="12.75" x14ac:dyDescent="0.35">
      <c r="A60" s="18"/>
      <c r="B60" s="22"/>
      <c r="C60" s="22"/>
    </row>
    <row r="61" spans="1:3" ht="12.75" x14ac:dyDescent="0.35">
      <c r="A61" s="18"/>
      <c r="B61" s="22"/>
      <c r="C61" s="22"/>
    </row>
    <row r="62" spans="1:3" ht="12.75" x14ac:dyDescent="0.35">
      <c r="A62" s="18"/>
      <c r="B62" s="22"/>
      <c r="C62" s="22"/>
    </row>
    <row r="63" spans="1:3" ht="12.75" x14ac:dyDescent="0.35">
      <c r="A63" s="18"/>
      <c r="B63" s="22"/>
      <c r="C63" s="22"/>
    </row>
    <row r="64" spans="1:3" ht="12.75" x14ac:dyDescent="0.35">
      <c r="A64" s="18"/>
      <c r="B64" s="22"/>
      <c r="C64" s="22"/>
    </row>
    <row r="65" spans="1:3" ht="12.75" x14ac:dyDescent="0.35">
      <c r="A65" s="18"/>
      <c r="B65" s="22"/>
      <c r="C65" s="22"/>
    </row>
    <row r="66" spans="1:3" ht="12.75" x14ac:dyDescent="0.35">
      <c r="A66" s="18"/>
      <c r="B66" s="22"/>
      <c r="C66" s="22"/>
    </row>
    <row r="67" spans="1:3" ht="12.75" x14ac:dyDescent="0.35">
      <c r="A67" s="18"/>
      <c r="B67" s="22"/>
      <c r="C67" s="22"/>
    </row>
    <row r="68" spans="1:3" ht="12.75" x14ac:dyDescent="0.35">
      <c r="A68" s="18"/>
      <c r="B68" s="22"/>
      <c r="C68" s="22"/>
    </row>
    <row r="69" spans="1:3" ht="12.75" x14ac:dyDescent="0.35">
      <c r="A69" s="18"/>
      <c r="B69" s="22"/>
      <c r="C69" s="22"/>
    </row>
    <row r="70" spans="1:3" ht="12.75" x14ac:dyDescent="0.35">
      <c r="A70" s="18"/>
      <c r="B70" s="22"/>
      <c r="C70" s="22"/>
    </row>
    <row r="71" spans="1:3" ht="12.75" x14ac:dyDescent="0.35">
      <c r="A71" s="18"/>
      <c r="B71" s="22"/>
      <c r="C71" s="22"/>
    </row>
    <row r="72" spans="1:3" ht="12.75" x14ac:dyDescent="0.35">
      <c r="A72" s="18"/>
      <c r="B72" s="22"/>
      <c r="C72" s="22"/>
    </row>
    <row r="73" spans="1:3" ht="12.75" x14ac:dyDescent="0.35">
      <c r="A73" s="18"/>
      <c r="B73" s="22"/>
      <c r="C73" s="22"/>
    </row>
    <row r="74" spans="1:3" ht="12.75" x14ac:dyDescent="0.35">
      <c r="A74" s="18"/>
      <c r="B74" s="22"/>
      <c r="C74" s="22"/>
    </row>
    <row r="75" spans="1:3" ht="12.75" x14ac:dyDescent="0.35">
      <c r="A75" s="18"/>
      <c r="B75" s="22"/>
      <c r="C75" s="22"/>
    </row>
    <row r="76" spans="1:3" ht="12.75" x14ac:dyDescent="0.35">
      <c r="A76" s="18"/>
      <c r="B76" s="22"/>
      <c r="C76" s="22"/>
    </row>
    <row r="77" spans="1:3" ht="12.75" x14ac:dyDescent="0.35">
      <c r="A77" s="18"/>
      <c r="B77" s="22"/>
      <c r="C77" s="22"/>
    </row>
    <row r="78" spans="1:3" ht="12.75" x14ac:dyDescent="0.35">
      <c r="A78" s="18"/>
      <c r="B78" s="22"/>
      <c r="C78" s="22"/>
    </row>
    <row r="79" spans="1:3" ht="12.75" x14ac:dyDescent="0.35">
      <c r="A79" s="18"/>
      <c r="B79" s="22"/>
      <c r="C79" s="22"/>
    </row>
    <row r="80" spans="1:3" ht="12.75" x14ac:dyDescent="0.35">
      <c r="A80" s="18"/>
      <c r="B80" s="22"/>
      <c r="C80" s="22"/>
    </row>
    <row r="81" spans="1:3" ht="12.75" x14ac:dyDescent="0.35">
      <c r="A81" s="18"/>
      <c r="B81" s="22"/>
      <c r="C81" s="22"/>
    </row>
    <row r="82" spans="1:3" ht="12.75" x14ac:dyDescent="0.35">
      <c r="A82" s="18"/>
      <c r="B82" s="22"/>
      <c r="C82" s="22"/>
    </row>
    <row r="83" spans="1:3" ht="12.75" x14ac:dyDescent="0.35">
      <c r="A83" s="18"/>
      <c r="B83" s="22"/>
      <c r="C83" s="22"/>
    </row>
    <row r="84" spans="1:3" ht="12.75" x14ac:dyDescent="0.35">
      <c r="A84" s="18"/>
      <c r="B84" s="22"/>
      <c r="C84" s="22"/>
    </row>
    <row r="85" spans="1:3" ht="12.75" x14ac:dyDescent="0.35">
      <c r="A85" s="18"/>
      <c r="B85" s="22"/>
      <c r="C85" s="22"/>
    </row>
    <row r="86" spans="1:3" ht="12.75" x14ac:dyDescent="0.35">
      <c r="A86" s="18"/>
      <c r="B86" s="22"/>
      <c r="C86" s="22"/>
    </row>
    <row r="87" spans="1:3" ht="12.75" x14ac:dyDescent="0.35">
      <c r="A87" s="18"/>
      <c r="B87" s="22"/>
      <c r="C87" s="22"/>
    </row>
    <row r="88" spans="1:3" ht="12.75" x14ac:dyDescent="0.35">
      <c r="A88" s="18"/>
      <c r="B88" s="22"/>
      <c r="C88" s="22"/>
    </row>
    <row r="89" spans="1:3" ht="12.75" x14ac:dyDescent="0.35">
      <c r="A89" s="18"/>
      <c r="B89" s="22"/>
      <c r="C89" s="22"/>
    </row>
    <row r="90" spans="1:3" ht="12.75" x14ac:dyDescent="0.35">
      <c r="A90" s="18"/>
      <c r="B90" s="22"/>
      <c r="C90" s="22"/>
    </row>
    <row r="91" spans="1:3" ht="12.75" x14ac:dyDescent="0.35">
      <c r="A91" s="18"/>
      <c r="B91" s="22"/>
      <c r="C91" s="22"/>
    </row>
    <row r="92" spans="1:3" ht="12.75" x14ac:dyDescent="0.35">
      <c r="A92" s="18"/>
      <c r="B92" s="22"/>
      <c r="C92" s="22"/>
    </row>
    <row r="93" spans="1:3" ht="12.75" x14ac:dyDescent="0.35">
      <c r="A93" s="18"/>
      <c r="B93" s="22"/>
      <c r="C93" s="22"/>
    </row>
    <row r="94" spans="1:3" ht="12.75" x14ac:dyDescent="0.35">
      <c r="A94" s="18"/>
      <c r="B94" s="22"/>
      <c r="C94" s="22"/>
    </row>
    <row r="95" spans="1:3" ht="12.75" x14ac:dyDescent="0.35">
      <c r="A95" s="18"/>
      <c r="B95" s="22"/>
      <c r="C95" s="22"/>
    </row>
    <row r="96" spans="1:3" ht="12.75" x14ac:dyDescent="0.35">
      <c r="A96" s="18"/>
      <c r="B96" s="22"/>
      <c r="C96" s="22"/>
    </row>
    <row r="97" spans="1:3" ht="12.75" x14ac:dyDescent="0.35">
      <c r="A97" s="18"/>
      <c r="B97" s="22"/>
      <c r="C97" s="22"/>
    </row>
    <row r="98" spans="1:3" ht="12.75" x14ac:dyDescent="0.35">
      <c r="A98" s="18"/>
      <c r="B98" s="22"/>
      <c r="C98" s="22"/>
    </row>
    <row r="99" spans="1:3" ht="12.75" x14ac:dyDescent="0.35">
      <c r="A99" s="18"/>
      <c r="B99" s="22"/>
      <c r="C99" s="22"/>
    </row>
    <row r="100" spans="1:3" ht="12.75" x14ac:dyDescent="0.35">
      <c r="A100" s="18"/>
      <c r="B100" s="22"/>
      <c r="C100" s="22"/>
    </row>
    <row r="101" spans="1:3" ht="12.75" x14ac:dyDescent="0.35">
      <c r="A101" s="18"/>
      <c r="B101" s="22"/>
      <c r="C101" s="22"/>
    </row>
    <row r="102" spans="1:3" ht="12.75" x14ac:dyDescent="0.35">
      <c r="A102" s="18"/>
      <c r="B102" s="22"/>
      <c r="C102" s="22"/>
    </row>
    <row r="103" spans="1:3" ht="12.75" x14ac:dyDescent="0.35">
      <c r="A103" s="18"/>
      <c r="B103" s="22"/>
      <c r="C103" s="22"/>
    </row>
    <row r="104" spans="1:3" ht="12.75" x14ac:dyDescent="0.35">
      <c r="A104" s="18"/>
      <c r="B104" s="22"/>
      <c r="C104" s="22"/>
    </row>
    <row r="105" spans="1:3" ht="12.75" x14ac:dyDescent="0.35">
      <c r="A105" s="18"/>
      <c r="B105" s="22"/>
      <c r="C105" s="22"/>
    </row>
    <row r="106" spans="1:3" ht="12.75" x14ac:dyDescent="0.35">
      <c r="A106" s="18"/>
      <c r="B106" s="22"/>
      <c r="C106" s="22"/>
    </row>
    <row r="107" spans="1:3" ht="12.75" x14ac:dyDescent="0.35">
      <c r="A107" s="18"/>
      <c r="B107" s="22"/>
      <c r="C107" s="22"/>
    </row>
    <row r="108" spans="1:3" ht="12.75" x14ac:dyDescent="0.35">
      <c r="A108" s="18"/>
      <c r="B108" s="22"/>
      <c r="C108" s="22"/>
    </row>
    <row r="109" spans="1:3" ht="12.75" x14ac:dyDescent="0.35">
      <c r="A109" s="18"/>
      <c r="B109" s="22"/>
      <c r="C109" s="22"/>
    </row>
    <row r="110" spans="1:3" ht="12.75" x14ac:dyDescent="0.35">
      <c r="A110" s="18"/>
      <c r="B110" s="22"/>
      <c r="C110" s="22"/>
    </row>
    <row r="111" spans="1:3" ht="12.75" x14ac:dyDescent="0.35">
      <c r="A111" s="18"/>
      <c r="B111" s="22"/>
      <c r="C111" s="22"/>
    </row>
    <row r="112" spans="1:3" ht="12.75" x14ac:dyDescent="0.35">
      <c r="A112" s="18"/>
      <c r="B112" s="22"/>
      <c r="C112" s="22"/>
    </row>
    <row r="113" spans="1:3" ht="12.75" x14ac:dyDescent="0.35">
      <c r="A113" s="18"/>
      <c r="B113" s="22"/>
      <c r="C113" s="22"/>
    </row>
    <row r="114" spans="1:3" ht="12.75" x14ac:dyDescent="0.35">
      <c r="A114" s="18"/>
      <c r="B114" s="22"/>
      <c r="C114" s="22"/>
    </row>
    <row r="115" spans="1:3" ht="12.75" x14ac:dyDescent="0.35">
      <c r="A115" s="18"/>
      <c r="B115" s="22"/>
      <c r="C115" s="22"/>
    </row>
    <row r="116" spans="1:3" ht="12.75" x14ac:dyDescent="0.35">
      <c r="A116" s="18"/>
      <c r="B116" s="22"/>
      <c r="C116" s="22"/>
    </row>
    <row r="117" spans="1:3" ht="12.75" x14ac:dyDescent="0.35">
      <c r="A117" s="18"/>
      <c r="B117" s="22"/>
      <c r="C117" s="22"/>
    </row>
    <row r="118" spans="1:3" ht="12.75" x14ac:dyDescent="0.35">
      <c r="A118" s="18"/>
      <c r="B118" s="22"/>
      <c r="C118" s="22"/>
    </row>
    <row r="119" spans="1:3" ht="12.75" x14ac:dyDescent="0.35">
      <c r="A119" s="18"/>
      <c r="B119" s="22"/>
      <c r="C119" s="22"/>
    </row>
    <row r="120" spans="1:3" ht="12.75" x14ac:dyDescent="0.35">
      <c r="A120" s="18"/>
      <c r="B120" s="22"/>
      <c r="C120" s="22"/>
    </row>
    <row r="121" spans="1:3" ht="12.75" x14ac:dyDescent="0.35">
      <c r="A121" s="18"/>
      <c r="B121" s="22"/>
      <c r="C121" s="22"/>
    </row>
    <row r="122" spans="1:3" ht="12.75" x14ac:dyDescent="0.35">
      <c r="A122" s="18"/>
      <c r="B122" s="22"/>
      <c r="C122" s="22"/>
    </row>
    <row r="123" spans="1:3" ht="12.75" x14ac:dyDescent="0.35">
      <c r="A123" s="18"/>
      <c r="B123" s="22"/>
      <c r="C123" s="22"/>
    </row>
    <row r="124" spans="1:3" ht="12.75" x14ac:dyDescent="0.35">
      <c r="A124" s="18"/>
      <c r="B124" s="22"/>
      <c r="C124" s="22"/>
    </row>
    <row r="125" spans="1:3" ht="12.75" x14ac:dyDescent="0.35">
      <c r="A125" s="18"/>
      <c r="B125" s="22"/>
      <c r="C125" s="22"/>
    </row>
    <row r="126" spans="1:3" ht="12.75" x14ac:dyDescent="0.35">
      <c r="A126" s="18"/>
      <c r="B126" s="22"/>
      <c r="C126" s="22"/>
    </row>
    <row r="127" spans="1:3" ht="12.75" x14ac:dyDescent="0.35">
      <c r="A127" s="18"/>
      <c r="B127" s="22"/>
      <c r="C127" s="22"/>
    </row>
    <row r="128" spans="1:3" ht="12.75" x14ac:dyDescent="0.35">
      <c r="A128" s="18"/>
      <c r="B128" s="22"/>
      <c r="C128" s="22"/>
    </row>
    <row r="129" spans="1:3" ht="12.75" x14ac:dyDescent="0.35">
      <c r="A129" s="18"/>
      <c r="B129" s="22"/>
      <c r="C129" s="22"/>
    </row>
    <row r="130" spans="1:3" ht="12.75" x14ac:dyDescent="0.35">
      <c r="A130" s="18"/>
      <c r="B130" s="22"/>
      <c r="C130" s="22"/>
    </row>
    <row r="131" spans="1:3" ht="12.75" x14ac:dyDescent="0.35">
      <c r="A131" s="18"/>
      <c r="B131" s="22"/>
      <c r="C131" s="22"/>
    </row>
    <row r="132" spans="1:3" ht="12.75" x14ac:dyDescent="0.35">
      <c r="A132" s="18"/>
      <c r="B132" s="22"/>
      <c r="C132" s="22"/>
    </row>
    <row r="133" spans="1:3" ht="12.75" x14ac:dyDescent="0.35">
      <c r="A133" s="18"/>
      <c r="B133" s="22"/>
      <c r="C133" s="22"/>
    </row>
    <row r="134" spans="1:3" ht="12.75" x14ac:dyDescent="0.35">
      <c r="A134" s="18"/>
      <c r="B134" s="22"/>
      <c r="C134" s="22"/>
    </row>
    <row r="135" spans="1:3" ht="12.75" x14ac:dyDescent="0.35">
      <c r="A135" s="18"/>
      <c r="B135" s="22"/>
      <c r="C135" s="22"/>
    </row>
    <row r="136" spans="1:3" ht="12.75" x14ac:dyDescent="0.35">
      <c r="A136" s="18"/>
      <c r="B136" s="22"/>
      <c r="C136" s="22"/>
    </row>
    <row r="137" spans="1:3" ht="12.75" x14ac:dyDescent="0.35">
      <c r="A137" s="18"/>
      <c r="B137" s="22"/>
      <c r="C137" s="22"/>
    </row>
    <row r="138" spans="1:3" ht="12.75" x14ac:dyDescent="0.35">
      <c r="A138" s="18"/>
      <c r="B138" s="22"/>
      <c r="C138" s="22"/>
    </row>
    <row r="139" spans="1:3" ht="12.75" x14ac:dyDescent="0.35">
      <c r="A139" s="18"/>
      <c r="B139" s="22"/>
      <c r="C139" s="22"/>
    </row>
    <row r="140" spans="1:3" ht="12.75" x14ac:dyDescent="0.35">
      <c r="A140" s="18"/>
      <c r="B140" s="22"/>
      <c r="C140" s="22"/>
    </row>
    <row r="141" spans="1:3" ht="12.75" x14ac:dyDescent="0.35">
      <c r="A141" s="18"/>
      <c r="B141" s="22"/>
      <c r="C141" s="22"/>
    </row>
    <row r="142" spans="1:3" ht="12.75" x14ac:dyDescent="0.35">
      <c r="A142" s="18"/>
      <c r="B142" s="22"/>
      <c r="C142" s="22"/>
    </row>
    <row r="143" spans="1:3" ht="12.75" x14ac:dyDescent="0.35">
      <c r="A143" s="18"/>
      <c r="B143" s="22"/>
      <c r="C143" s="22"/>
    </row>
    <row r="144" spans="1:3" ht="12.75" x14ac:dyDescent="0.35">
      <c r="A144" s="18"/>
      <c r="B144" s="22"/>
      <c r="C144" s="22"/>
    </row>
    <row r="145" spans="1:3" ht="12.75" x14ac:dyDescent="0.35">
      <c r="A145" s="18"/>
      <c r="B145" s="22"/>
      <c r="C145" s="22"/>
    </row>
    <row r="146" spans="1:3" ht="12.75" x14ac:dyDescent="0.35">
      <c r="A146" s="18"/>
      <c r="B146" s="22"/>
      <c r="C146" s="22"/>
    </row>
    <row r="147" spans="1:3" ht="12.75" x14ac:dyDescent="0.35">
      <c r="A147" s="18"/>
      <c r="B147" s="22"/>
      <c r="C147" s="22"/>
    </row>
    <row r="148" spans="1:3" ht="12.75" x14ac:dyDescent="0.35">
      <c r="A148" s="18"/>
      <c r="B148" s="22"/>
      <c r="C148" s="22"/>
    </row>
    <row r="149" spans="1:3" ht="12.75" x14ac:dyDescent="0.35">
      <c r="A149" s="18"/>
      <c r="B149" s="22"/>
      <c r="C149" s="22"/>
    </row>
    <row r="150" spans="1:3" ht="12.75" x14ac:dyDescent="0.35">
      <c r="A150" s="18"/>
      <c r="B150" s="22"/>
      <c r="C150" s="22"/>
    </row>
    <row r="151" spans="1:3" ht="12.75" x14ac:dyDescent="0.35">
      <c r="A151" s="18"/>
      <c r="B151" s="22"/>
      <c r="C151" s="22"/>
    </row>
    <row r="152" spans="1:3" ht="12.75" x14ac:dyDescent="0.35">
      <c r="A152" s="18"/>
      <c r="B152" s="22"/>
      <c r="C152" s="22"/>
    </row>
    <row r="153" spans="1:3" ht="12.75" x14ac:dyDescent="0.35">
      <c r="A153" s="18"/>
      <c r="B153" s="22"/>
      <c r="C153" s="22"/>
    </row>
    <row r="154" spans="1:3" ht="12.75" x14ac:dyDescent="0.35">
      <c r="A154" s="18"/>
      <c r="B154" s="22"/>
      <c r="C154" s="22"/>
    </row>
    <row r="155" spans="1:3" ht="12.75" x14ac:dyDescent="0.35">
      <c r="A155" s="18"/>
      <c r="B155" s="22"/>
      <c r="C155" s="22"/>
    </row>
    <row r="156" spans="1:3" ht="12.75" x14ac:dyDescent="0.35">
      <c r="A156" s="18"/>
      <c r="B156" s="22"/>
      <c r="C156" s="22"/>
    </row>
    <row r="157" spans="1:3" ht="12.75" x14ac:dyDescent="0.35">
      <c r="A157" s="18"/>
      <c r="B157" s="22"/>
      <c r="C157" s="22"/>
    </row>
    <row r="158" spans="1:3" ht="12.75" x14ac:dyDescent="0.35">
      <c r="A158" s="18"/>
      <c r="B158" s="22"/>
      <c r="C158" s="22"/>
    </row>
    <row r="159" spans="1:3" ht="12.75" x14ac:dyDescent="0.35">
      <c r="A159" s="18"/>
      <c r="B159" s="22"/>
      <c r="C159" s="22"/>
    </row>
    <row r="160" spans="1:3" ht="12.75" x14ac:dyDescent="0.35">
      <c r="A160" s="18"/>
      <c r="B160" s="22"/>
      <c r="C160" s="22"/>
    </row>
    <row r="161" spans="1:3" ht="12.75" x14ac:dyDescent="0.35">
      <c r="A161" s="18"/>
      <c r="B161" s="22"/>
      <c r="C161" s="22"/>
    </row>
    <row r="162" spans="1:3" ht="12.75" x14ac:dyDescent="0.35">
      <c r="A162" s="18"/>
      <c r="B162" s="22"/>
      <c r="C162" s="22"/>
    </row>
    <row r="163" spans="1:3" ht="12.75" x14ac:dyDescent="0.35">
      <c r="A163" s="18"/>
      <c r="B163" s="22"/>
      <c r="C163" s="22"/>
    </row>
    <row r="164" spans="1:3" ht="12.75" x14ac:dyDescent="0.35">
      <c r="A164" s="18"/>
      <c r="B164" s="22"/>
      <c r="C164" s="22"/>
    </row>
    <row r="165" spans="1:3" ht="12.75" x14ac:dyDescent="0.35">
      <c r="A165" s="18"/>
      <c r="B165" s="22"/>
      <c r="C165" s="22"/>
    </row>
    <row r="166" spans="1:3" ht="12.75" x14ac:dyDescent="0.35">
      <c r="A166" s="18"/>
      <c r="B166" s="22"/>
      <c r="C166" s="22"/>
    </row>
    <row r="167" spans="1:3" ht="12.75" x14ac:dyDescent="0.35">
      <c r="A167" s="18"/>
      <c r="B167" s="22"/>
      <c r="C167" s="22"/>
    </row>
    <row r="168" spans="1:3" ht="12.75" x14ac:dyDescent="0.35">
      <c r="A168" s="18"/>
      <c r="B168" s="22"/>
      <c r="C168" s="22"/>
    </row>
    <row r="169" spans="1:3" ht="12.75" x14ac:dyDescent="0.35">
      <c r="A169" s="18"/>
      <c r="B169" s="22"/>
      <c r="C169" s="22"/>
    </row>
    <row r="170" spans="1:3" ht="12.75" x14ac:dyDescent="0.35">
      <c r="A170" s="18"/>
      <c r="B170" s="22"/>
      <c r="C170" s="22"/>
    </row>
    <row r="171" spans="1:3" ht="12.75" x14ac:dyDescent="0.35">
      <c r="A171" s="18"/>
      <c r="B171" s="22"/>
      <c r="C171" s="22"/>
    </row>
    <row r="172" spans="1:3" ht="12.75" x14ac:dyDescent="0.35">
      <c r="A172" s="18"/>
      <c r="B172" s="22"/>
      <c r="C172" s="22"/>
    </row>
    <row r="173" spans="1:3" ht="12.75" x14ac:dyDescent="0.35">
      <c r="A173" s="18"/>
      <c r="B173" s="22"/>
      <c r="C173" s="22"/>
    </row>
    <row r="174" spans="1:3" ht="12.75" x14ac:dyDescent="0.35">
      <c r="A174" s="18"/>
      <c r="B174" s="22"/>
      <c r="C174" s="22"/>
    </row>
    <row r="175" spans="1:3" ht="12.75" x14ac:dyDescent="0.35">
      <c r="A175" s="18"/>
      <c r="B175" s="22"/>
      <c r="C175" s="22"/>
    </row>
    <row r="176" spans="1:3" ht="12.75" x14ac:dyDescent="0.35">
      <c r="A176" s="18"/>
      <c r="B176" s="22"/>
      <c r="C176" s="22"/>
    </row>
    <row r="177" spans="1:3" ht="12.75" x14ac:dyDescent="0.35">
      <c r="A177" s="18"/>
      <c r="B177" s="22"/>
      <c r="C177" s="22"/>
    </row>
    <row r="178" spans="1:3" ht="12.75" x14ac:dyDescent="0.35">
      <c r="A178" s="18"/>
      <c r="B178" s="22"/>
      <c r="C178" s="22"/>
    </row>
    <row r="179" spans="1:3" ht="12.75" x14ac:dyDescent="0.35">
      <c r="A179" s="18"/>
      <c r="B179" s="22"/>
      <c r="C179" s="22"/>
    </row>
    <row r="180" spans="1:3" ht="12.75" x14ac:dyDescent="0.35">
      <c r="A180" s="18"/>
      <c r="B180" s="22"/>
      <c r="C180" s="22"/>
    </row>
    <row r="181" spans="1:3" ht="12.75" x14ac:dyDescent="0.35">
      <c r="A181" s="18"/>
      <c r="B181" s="22"/>
      <c r="C181" s="22"/>
    </row>
    <row r="182" spans="1:3" ht="12.75" x14ac:dyDescent="0.35">
      <c r="A182" s="18"/>
      <c r="B182" s="22"/>
      <c r="C182" s="22"/>
    </row>
    <row r="183" spans="1:3" ht="12.75" x14ac:dyDescent="0.35">
      <c r="A183" s="18"/>
      <c r="B183" s="22"/>
      <c r="C183" s="22"/>
    </row>
    <row r="184" spans="1:3" ht="12.75" x14ac:dyDescent="0.35">
      <c r="A184" s="18"/>
      <c r="B184" s="22"/>
      <c r="C184" s="22"/>
    </row>
    <row r="185" spans="1:3" ht="12.75" x14ac:dyDescent="0.35">
      <c r="A185" s="18"/>
      <c r="B185" s="22"/>
      <c r="C185" s="22"/>
    </row>
    <row r="186" spans="1:3" ht="12.75" x14ac:dyDescent="0.35">
      <c r="A186" s="18"/>
      <c r="B186" s="22"/>
      <c r="C186" s="22"/>
    </row>
    <row r="187" spans="1:3" ht="12.75" x14ac:dyDescent="0.35">
      <c r="A187" s="18"/>
      <c r="B187" s="22"/>
      <c r="C187" s="22"/>
    </row>
    <row r="188" spans="1:3" ht="12.75" x14ac:dyDescent="0.35">
      <c r="A188" s="18"/>
      <c r="B188" s="22"/>
      <c r="C188" s="22"/>
    </row>
    <row r="189" spans="1:3" ht="12.75" x14ac:dyDescent="0.35">
      <c r="A189" s="18"/>
      <c r="B189" s="22"/>
      <c r="C189" s="22"/>
    </row>
    <row r="190" spans="1:3" ht="12.75" x14ac:dyDescent="0.35">
      <c r="A190" s="18"/>
      <c r="B190" s="22"/>
      <c r="C190" s="22"/>
    </row>
    <row r="191" spans="1:3" ht="12.75" x14ac:dyDescent="0.35">
      <c r="A191" s="18"/>
      <c r="B191" s="22"/>
      <c r="C191" s="22"/>
    </row>
    <row r="192" spans="1:3" ht="12.75" x14ac:dyDescent="0.35">
      <c r="A192" s="18"/>
      <c r="B192" s="22"/>
      <c r="C192" s="22"/>
    </row>
    <row r="193" spans="1:3" ht="12.75" x14ac:dyDescent="0.35">
      <c r="A193" s="18"/>
      <c r="B193" s="22"/>
      <c r="C193" s="22"/>
    </row>
    <row r="194" spans="1:3" ht="12.75" x14ac:dyDescent="0.35">
      <c r="A194" s="18"/>
      <c r="B194" s="22"/>
      <c r="C194" s="22"/>
    </row>
    <row r="195" spans="1:3" ht="12.75" x14ac:dyDescent="0.35">
      <c r="A195" s="18"/>
      <c r="B195" s="22"/>
      <c r="C195" s="22"/>
    </row>
    <row r="196" spans="1:3" ht="12.75" x14ac:dyDescent="0.35">
      <c r="A196" s="18"/>
      <c r="B196" s="22"/>
      <c r="C196" s="22"/>
    </row>
    <row r="197" spans="1:3" ht="12.75" x14ac:dyDescent="0.35">
      <c r="A197" s="18"/>
      <c r="B197" s="22"/>
      <c r="C197" s="22"/>
    </row>
    <row r="198" spans="1:3" ht="12.75" x14ac:dyDescent="0.35">
      <c r="A198" s="18"/>
      <c r="B198" s="22"/>
      <c r="C198" s="22"/>
    </row>
    <row r="199" spans="1:3" ht="12.75" x14ac:dyDescent="0.35">
      <c r="A199" s="18"/>
      <c r="B199" s="22"/>
      <c r="C199" s="22"/>
    </row>
    <row r="200" spans="1:3" ht="12.75" x14ac:dyDescent="0.35">
      <c r="A200" s="18"/>
      <c r="B200" s="22"/>
      <c r="C200" s="22"/>
    </row>
    <row r="201" spans="1:3" ht="12.75" x14ac:dyDescent="0.35">
      <c r="A201" s="18"/>
      <c r="B201" s="22"/>
      <c r="C201" s="22"/>
    </row>
    <row r="202" spans="1:3" ht="12.75" x14ac:dyDescent="0.35">
      <c r="A202" s="18"/>
      <c r="B202" s="22"/>
      <c r="C202" s="22"/>
    </row>
    <row r="203" spans="1:3" ht="12.75" x14ac:dyDescent="0.35">
      <c r="A203" s="18"/>
      <c r="B203" s="22"/>
      <c r="C203" s="22"/>
    </row>
    <row r="204" spans="1:3" ht="12.75" x14ac:dyDescent="0.35">
      <c r="A204" s="18"/>
      <c r="B204" s="22"/>
      <c r="C204" s="22"/>
    </row>
    <row r="205" spans="1:3" ht="12.75" x14ac:dyDescent="0.35">
      <c r="A205" s="18"/>
      <c r="B205" s="22"/>
      <c r="C205" s="22"/>
    </row>
    <row r="206" spans="1:3" ht="12.75" x14ac:dyDescent="0.35">
      <c r="A206" s="18"/>
      <c r="B206" s="22"/>
      <c r="C206" s="22"/>
    </row>
    <row r="207" spans="1:3" ht="12.75" x14ac:dyDescent="0.35">
      <c r="A207" s="18"/>
      <c r="B207" s="22"/>
      <c r="C207" s="22"/>
    </row>
    <row r="208" spans="1:3" ht="12.75" x14ac:dyDescent="0.35">
      <c r="A208" s="18"/>
      <c r="B208" s="22"/>
      <c r="C208" s="22"/>
    </row>
    <row r="209" spans="1:3" ht="12.75" x14ac:dyDescent="0.35">
      <c r="A209" s="18"/>
      <c r="B209" s="22"/>
      <c r="C209" s="22"/>
    </row>
    <row r="210" spans="1:3" ht="12.75" x14ac:dyDescent="0.35">
      <c r="A210" s="18"/>
      <c r="B210" s="22"/>
      <c r="C210" s="22"/>
    </row>
    <row r="211" spans="1:3" ht="12.75" x14ac:dyDescent="0.35">
      <c r="A211" s="18"/>
      <c r="B211" s="22"/>
      <c r="C211" s="22"/>
    </row>
    <row r="212" spans="1:3" ht="12.75" x14ac:dyDescent="0.35">
      <c r="A212" s="18"/>
      <c r="B212" s="22"/>
      <c r="C212" s="22"/>
    </row>
    <row r="213" spans="1:3" ht="12.75" x14ac:dyDescent="0.35">
      <c r="A213" s="18"/>
      <c r="B213" s="22"/>
      <c r="C213" s="22"/>
    </row>
    <row r="214" spans="1:3" ht="12.75" x14ac:dyDescent="0.35">
      <c r="A214" s="18"/>
      <c r="B214" s="22"/>
      <c r="C214" s="22"/>
    </row>
    <row r="215" spans="1:3" ht="12.75" x14ac:dyDescent="0.35">
      <c r="A215" s="18"/>
      <c r="B215" s="22"/>
      <c r="C215" s="22"/>
    </row>
    <row r="216" spans="1:3" ht="12.75" x14ac:dyDescent="0.35">
      <c r="A216" s="18"/>
      <c r="B216" s="22"/>
      <c r="C216" s="22"/>
    </row>
    <row r="217" spans="1:3" ht="12.75" x14ac:dyDescent="0.35">
      <c r="A217" s="18"/>
      <c r="B217" s="22"/>
      <c r="C217" s="22"/>
    </row>
    <row r="218" spans="1:3" ht="12.75" x14ac:dyDescent="0.35">
      <c r="A218" s="18"/>
      <c r="B218" s="22"/>
      <c r="C218" s="22"/>
    </row>
    <row r="219" spans="1:3" ht="12.75" x14ac:dyDescent="0.35">
      <c r="A219" s="18"/>
      <c r="B219" s="22"/>
      <c r="C219" s="22"/>
    </row>
    <row r="220" spans="1:3" ht="12.75" x14ac:dyDescent="0.35">
      <c r="A220" s="18"/>
      <c r="B220" s="22"/>
      <c r="C220" s="22"/>
    </row>
    <row r="221" spans="1:3" ht="12.75" x14ac:dyDescent="0.35">
      <c r="A221" s="18"/>
      <c r="B221" s="22"/>
      <c r="C221" s="22"/>
    </row>
    <row r="222" spans="1:3" ht="12.75" x14ac:dyDescent="0.35">
      <c r="A222" s="18"/>
      <c r="B222" s="22"/>
      <c r="C222" s="22"/>
    </row>
    <row r="223" spans="1:3" ht="12.75" x14ac:dyDescent="0.35">
      <c r="A223" s="18"/>
      <c r="B223" s="22"/>
      <c r="C223" s="22"/>
    </row>
    <row r="224" spans="1:3" ht="12.75" x14ac:dyDescent="0.35">
      <c r="A224" s="18"/>
      <c r="B224" s="22"/>
      <c r="C224" s="22"/>
    </row>
    <row r="225" spans="1:3" ht="12.75" x14ac:dyDescent="0.35">
      <c r="A225" s="18"/>
      <c r="B225" s="22"/>
      <c r="C225" s="22"/>
    </row>
    <row r="226" spans="1:3" ht="12.75" x14ac:dyDescent="0.35">
      <c r="A226" s="18"/>
      <c r="B226" s="22"/>
      <c r="C226" s="22"/>
    </row>
    <row r="227" spans="1:3" ht="12.75" x14ac:dyDescent="0.35">
      <c r="A227" s="18"/>
      <c r="B227" s="22"/>
      <c r="C227" s="22"/>
    </row>
    <row r="228" spans="1:3" ht="12.75" x14ac:dyDescent="0.35">
      <c r="A228" s="18"/>
      <c r="B228" s="22"/>
      <c r="C228" s="22"/>
    </row>
    <row r="229" spans="1:3" ht="12.75" x14ac:dyDescent="0.35">
      <c r="A229" s="18"/>
      <c r="B229" s="22"/>
      <c r="C229" s="22"/>
    </row>
    <row r="230" spans="1:3" ht="12.75" x14ac:dyDescent="0.35">
      <c r="A230" s="18"/>
      <c r="B230" s="22"/>
      <c r="C230" s="22"/>
    </row>
    <row r="231" spans="1:3" ht="12.75" x14ac:dyDescent="0.35">
      <c r="A231" s="18"/>
      <c r="B231" s="22"/>
      <c r="C231" s="22"/>
    </row>
    <row r="232" spans="1:3" ht="12.75" x14ac:dyDescent="0.35">
      <c r="A232" s="18"/>
      <c r="B232" s="22"/>
      <c r="C232" s="22"/>
    </row>
    <row r="233" spans="1:3" ht="12.75" x14ac:dyDescent="0.35">
      <c r="A233" s="18"/>
      <c r="B233" s="22"/>
      <c r="C233" s="22"/>
    </row>
    <row r="234" spans="1:3" ht="12.75" x14ac:dyDescent="0.35">
      <c r="A234" s="18"/>
      <c r="B234" s="22"/>
      <c r="C234" s="22"/>
    </row>
    <row r="235" spans="1:3" ht="12.75" x14ac:dyDescent="0.35">
      <c r="A235" s="18"/>
      <c r="B235" s="22"/>
      <c r="C235" s="22"/>
    </row>
    <row r="236" spans="1:3" ht="12.75" x14ac:dyDescent="0.35">
      <c r="A236" s="18"/>
      <c r="B236" s="22"/>
      <c r="C236" s="22"/>
    </row>
    <row r="237" spans="1:3" ht="12.75" x14ac:dyDescent="0.35">
      <c r="A237" s="18"/>
      <c r="B237" s="22"/>
      <c r="C237" s="22"/>
    </row>
    <row r="238" spans="1:3" ht="12.75" x14ac:dyDescent="0.35">
      <c r="A238" s="18"/>
      <c r="B238" s="22"/>
      <c r="C238" s="22"/>
    </row>
    <row r="239" spans="1:3" ht="12.75" x14ac:dyDescent="0.35">
      <c r="A239" s="18"/>
      <c r="B239" s="22"/>
      <c r="C239" s="22"/>
    </row>
    <row r="240" spans="1:3" ht="12.75" x14ac:dyDescent="0.35">
      <c r="A240" s="18"/>
      <c r="B240" s="22"/>
      <c r="C240" s="22"/>
    </row>
    <row r="241" spans="1:3" ht="12.75" x14ac:dyDescent="0.35">
      <c r="A241" s="18"/>
      <c r="B241" s="22"/>
      <c r="C241" s="22"/>
    </row>
    <row r="242" spans="1:3" ht="12.75" x14ac:dyDescent="0.35">
      <c r="A242" s="18"/>
      <c r="B242" s="22"/>
      <c r="C242" s="22"/>
    </row>
    <row r="243" spans="1:3" ht="12.75" x14ac:dyDescent="0.35">
      <c r="A243" s="18"/>
      <c r="B243" s="22"/>
      <c r="C243" s="22"/>
    </row>
    <row r="244" spans="1:3" ht="12.75" x14ac:dyDescent="0.35">
      <c r="A244" s="18"/>
      <c r="B244" s="22"/>
      <c r="C244" s="22"/>
    </row>
    <row r="245" spans="1:3" ht="12.75" x14ac:dyDescent="0.35">
      <c r="A245" s="18"/>
      <c r="B245" s="22"/>
      <c r="C245" s="22"/>
    </row>
    <row r="246" spans="1:3" ht="12.75" x14ac:dyDescent="0.35">
      <c r="A246" s="18"/>
      <c r="B246" s="22"/>
      <c r="C246" s="22"/>
    </row>
    <row r="247" spans="1:3" ht="12.75" x14ac:dyDescent="0.35">
      <c r="A247" s="18"/>
      <c r="B247" s="22"/>
      <c r="C247" s="22"/>
    </row>
    <row r="248" spans="1:3" ht="12.75" x14ac:dyDescent="0.35">
      <c r="A248" s="18"/>
      <c r="B248" s="22"/>
      <c r="C248" s="22"/>
    </row>
    <row r="249" spans="1:3" ht="12.75" x14ac:dyDescent="0.35">
      <c r="A249" s="18"/>
      <c r="B249" s="22"/>
      <c r="C249" s="22"/>
    </row>
    <row r="250" spans="1:3" ht="12.75" x14ac:dyDescent="0.35">
      <c r="A250" s="18"/>
      <c r="B250" s="22"/>
      <c r="C250" s="22"/>
    </row>
    <row r="251" spans="1:3" ht="12.75" x14ac:dyDescent="0.35">
      <c r="A251" s="18"/>
      <c r="B251" s="22"/>
      <c r="C251" s="22"/>
    </row>
    <row r="252" spans="1:3" ht="12.75" x14ac:dyDescent="0.35">
      <c r="A252" s="18"/>
      <c r="B252" s="22"/>
      <c r="C252" s="22"/>
    </row>
    <row r="253" spans="1:3" ht="12.75" x14ac:dyDescent="0.35">
      <c r="A253" s="18"/>
      <c r="B253" s="22"/>
      <c r="C253" s="22"/>
    </row>
    <row r="254" spans="1:3" ht="12.75" x14ac:dyDescent="0.35">
      <c r="A254" s="18"/>
      <c r="B254" s="22"/>
      <c r="C254" s="22"/>
    </row>
    <row r="255" spans="1:3" ht="12.75" x14ac:dyDescent="0.35">
      <c r="A255" s="18"/>
      <c r="B255" s="22"/>
      <c r="C255" s="22"/>
    </row>
    <row r="256" spans="1:3" ht="12.75" x14ac:dyDescent="0.35">
      <c r="A256" s="18"/>
      <c r="B256" s="22"/>
      <c r="C256" s="22"/>
    </row>
    <row r="257" spans="1:3" ht="12.75" x14ac:dyDescent="0.35">
      <c r="A257" s="18"/>
      <c r="B257" s="22"/>
      <c r="C257" s="22"/>
    </row>
    <row r="258" spans="1:3" ht="12.75" x14ac:dyDescent="0.35">
      <c r="A258" s="18"/>
      <c r="B258" s="22"/>
      <c r="C258" s="22"/>
    </row>
    <row r="259" spans="1:3" ht="12.75" x14ac:dyDescent="0.35">
      <c r="A259" s="18"/>
      <c r="B259" s="22"/>
      <c r="C259" s="22"/>
    </row>
    <row r="260" spans="1:3" ht="12.75" x14ac:dyDescent="0.35">
      <c r="A260" s="18"/>
      <c r="B260" s="22"/>
      <c r="C260" s="22"/>
    </row>
    <row r="261" spans="1:3" ht="12.75" x14ac:dyDescent="0.35">
      <c r="A261" s="18"/>
      <c r="B261" s="22"/>
      <c r="C261" s="22"/>
    </row>
    <row r="262" spans="1:3" ht="12.75" x14ac:dyDescent="0.35">
      <c r="A262" s="18"/>
      <c r="B262" s="22"/>
      <c r="C262" s="22"/>
    </row>
    <row r="263" spans="1:3" ht="12.75" x14ac:dyDescent="0.35">
      <c r="A263" s="18"/>
      <c r="B263" s="22"/>
      <c r="C263" s="22"/>
    </row>
    <row r="264" spans="1:3" ht="12.75" x14ac:dyDescent="0.35">
      <c r="A264" s="18"/>
      <c r="B264" s="22"/>
      <c r="C264" s="22"/>
    </row>
    <row r="265" spans="1:3" ht="12.75" x14ac:dyDescent="0.35">
      <c r="A265" s="18"/>
      <c r="B265" s="22"/>
      <c r="C265" s="22"/>
    </row>
    <row r="266" spans="1:3" ht="12.75" x14ac:dyDescent="0.35">
      <c r="A266" s="18"/>
      <c r="B266" s="22"/>
      <c r="C266" s="22"/>
    </row>
    <row r="267" spans="1:3" ht="12.75" x14ac:dyDescent="0.35">
      <c r="A267" s="18"/>
      <c r="B267" s="22"/>
      <c r="C267" s="22"/>
    </row>
    <row r="268" spans="1:3" ht="12.75" x14ac:dyDescent="0.35">
      <c r="A268" s="18"/>
      <c r="B268" s="22"/>
      <c r="C268" s="22"/>
    </row>
    <row r="269" spans="1:3" ht="12.75" x14ac:dyDescent="0.35">
      <c r="A269" s="18"/>
      <c r="B269" s="22"/>
      <c r="C269" s="22"/>
    </row>
    <row r="270" spans="1:3" ht="12.75" x14ac:dyDescent="0.35">
      <c r="A270" s="18"/>
      <c r="B270" s="22"/>
      <c r="C270" s="22"/>
    </row>
    <row r="271" spans="1:3" ht="12.75" x14ac:dyDescent="0.35">
      <c r="A271" s="18"/>
      <c r="B271" s="22"/>
      <c r="C271" s="22"/>
    </row>
    <row r="272" spans="1:3" ht="12.75" x14ac:dyDescent="0.35">
      <c r="A272" s="18"/>
      <c r="B272" s="22"/>
      <c r="C272" s="22"/>
    </row>
    <row r="273" spans="1:3" ht="12.75" x14ac:dyDescent="0.35">
      <c r="A273" s="18"/>
      <c r="B273" s="22"/>
      <c r="C273" s="22"/>
    </row>
    <row r="274" spans="1:3" ht="12.75" x14ac:dyDescent="0.35">
      <c r="A274" s="18"/>
      <c r="B274" s="22"/>
      <c r="C274" s="22"/>
    </row>
    <row r="275" spans="1:3" ht="12.75" x14ac:dyDescent="0.35">
      <c r="A275" s="18"/>
      <c r="B275" s="22"/>
      <c r="C275" s="22"/>
    </row>
    <row r="276" spans="1:3" ht="12.75" x14ac:dyDescent="0.35">
      <c r="A276" s="18"/>
      <c r="B276" s="22"/>
      <c r="C276" s="22"/>
    </row>
    <row r="277" spans="1:3" ht="12.75" x14ac:dyDescent="0.35">
      <c r="A277" s="18"/>
      <c r="B277" s="22"/>
      <c r="C277" s="22"/>
    </row>
    <row r="278" spans="1:3" ht="12.75" x14ac:dyDescent="0.35">
      <c r="A278" s="18"/>
      <c r="B278" s="22"/>
      <c r="C278" s="22"/>
    </row>
    <row r="279" spans="1:3" ht="12.75" x14ac:dyDescent="0.35">
      <c r="A279" s="18"/>
      <c r="B279" s="22"/>
      <c r="C279" s="22"/>
    </row>
    <row r="280" spans="1:3" ht="12.75" x14ac:dyDescent="0.35">
      <c r="A280" s="18"/>
      <c r="B280" s="22"/>
      <c r="C280" s="22"/>
    </row>
    <row r="281" spans="1:3" ht="12.75" x14ac:dyDescent="0.35">
      <c r="A281" s="18"/>
      <c r="B281" s="22"/>
      <c r="C281" s="22"/>
    </row>
    <row r="282" spans="1:3" ht="12.75" x14ac:dyDescent="0.35">
      <c r="A282" s="18"/>
      <c r="B282" s="22"/>
      <c r="C282" s="22"/>
    </row>
    <row r="283" spans="1:3" ht="12.75" x14ac:dyDescent="0.35">
      <c r="A283" s="18"/>
      <c r="B283" s="22"/>
      <c r="C283" s="22"/>
    </row>
    <row r="284" spans="1:3" ht="12.75" x14ac:dyDescent="0.35">
      <c r="A284" s="18"/>
      <c r="B284" s="22"/>
      <c r="C284" s="22"/>
    </row>
    <row r="285" spans="1:3" ht="12.75" x14ac:dyDescent="0.35">
      <c r="A285" s="18"/>
      <c r="B285" s="22"/>
      <c r="C285" s="22"/>
    </row>
    <row r="286" spans="1:3" ht="12.75" x14ac:dyDescent="0.35">
      <c r="A286" s="18"/>
      <c r="B286" s="22"/>
      <c r="C286" s="22"/>
    </row>
    <row r="287" spans="1:3" ht="12.75" x14ac:dyDescent="0.35">
      <c r="A287" s="18"/>
      <c r="B287" s="22"/>
      <c r="C287" s="22"/>
    </row>
    <row r="288" spans="1:3" ht="12.75" x14ac:dyDescent="0.35">
      <c r="A288" s="18"/>
      <c r="B288" s="22"/>
      <c r="C288" s="22"/>
    </row>
    <row r="289" spans="1:3" ht="12.75" x14ac:dyDescent="0.35">
      <c r="A289" s="18"/>
      <c r="B289" s="22"/>
      <c r="C289" s="22"/>
    </row>
    <row r="290" spans="1:3" ht="12.75" x14ac:dyDescent="0.35">
      <c r="A290" s="18"/>
      <c r="B290" s="22"/>
      <c r="C290" s="22"/>
    </row>
    <row r="291" spans="1:3" ht="12.75" x14ac:dyDescent="0.35">
      <c r="A291" s="18"/>
      <c r="B291" s="22"/>
      <c r="C291" s="22"/>
    </row>
    <row r="292" spans="1:3" ht="12.75" x14ac:dyDescent="0.35">
      <c r="A292" s="18"/>
      <c r="B292" s="22"/>
      <c r="C292" s="22"/>
    </row>
    <row r="293" spans="1:3" ht="12.75" x14ac:dyDescent="0.35">
      <c r="A293" s="18"/>
      <c r="B293" s="22"/>
      <c r="C293" s="22"/>
    </row>
    <row r="294" spans="1:3" ht="12.75" x14ac:dyDescent="0.35">
      <c r="A294" s="18"/>
      <c r="B294" s="22"/>
      <c r="C294" s="22"/>
    </row>
    <row r="295" spans="1:3" ht="12.75" x14ac:dyDescent="0.35">
      <c r="A295" s="18"/>
      <c r="B295" s="22"/>
      <c r="C295" s="22"/>
    </row>
    <row r="296" spans="1:3" ht="12.75" x14ac:dyDescent="0.35">
      <c r="A296" s="18"/>
      <c r="B296" s="22"/>
      <c r="C296" s="22"/>
    </row>
    <row r="297" spans="1:3" ht="12.75" x14ac:dyDescent="0.35">
      <c r="A297" s="18"/>
      <c r="B297" s="22"/>
      <c r="C297" s="22"/>
    </row>
    <row r="298" spans="1:3" ht="12.75" x14ac:dyDescent="0.35">
      <c r="A298" s="18"/>
      <c r="B298" s="22"/>
      <c r="C298" s="22"/>
    </row>
    <row r="299" spans="1:3" ht="12.75" x14ac:dyDescent="0.35">
      <c r="A299" s="18"/>
      <c r="B299" s="22"/>
      <c r="C299" s="22"/>
    </row>
    <row r="300" spans="1:3" ht="12.75" x14ac:dyDescent="0.35">
      <c r="A300" s="18"/>
      <c r="B300" s="22"/>
      <c r="C300" s="22"/>
    </row>
    <row r="301" spans="1:3" ht="12.75" x14ac:dyDescent="0.35">
      <c r="A301" s="18"/>
      <c r="B301" s="22"/>
      <c r="C301" s="22"/>
    </row>
    <row r="302" spans="1:3" ht="12.75" x14ac:dyDescent="0.35">
      <c r="A302" s="18"/>
      <c r="B302" s="22"/>
      <c r="C302" s="22"/>
    </row>
    <row r="303" spans="1:3" ht="12.75" x14ac:dyDescent="0.35">
      <c r="A303" s="18"/>
      <c r="B303" s="22"/>
      <c r="C303" s="22"/>
    </row>
    <row r="304" spans="1:3" ht="12.75" x14ac:dyDescent="0.35">
      <c r="A304" s="18"/>
      <c r="B304" s="22"/>
      <c r="C304" s="22"/>
    </row>
    <row r="305" spans="1:3" ht="12.75" x14ac:dyDescent="0.35">
      <c r="A305" s="18"/>
      <c r="B305" s="22"/>
      <c r="C305" s="22"/>
    </row>
    <row r="306" spans="1:3" ht="12.75" x14ac:dyDescent="0.35">
      <c r="A306" s="18"/>
      <c r="B306" s="22"/>
      <c r="C306" s="22"/>
    </row>
    <row r="307" spans="1:3" ht="12.75" x14ac:dyDescent="0.35">
      <c r="A307" s="18"/>
      <c r="B307" s="22"/>
      <c r="C307" s="22"/>
    </row>
    <row r="308" spans="1:3" ht="12.75" x14ac:dyDescent="0.35">
      <c r="A308" s="18"/>
      <c r="B308" s="22"/>
      <c r="C308" s="22"/>
    </row>
    <row r="309" spans="1:3" ht="12.75" x14ac:dyDescent="0.35">
      <c r="A309" s="18"/>
      <c r="B309" s="22"/>
      <c r="C309" s="22"/>
    </row>
    <row r="310" spans="1:3" ht="12.75" x14ac:dyDescent="0.35">
      <c r="A310" s="18"/>
      <c r="B310" s="22"/>
      <c r="C310" s="22"/>
    </row>
    <row r="311" spans="1:3" ht="12.75" x14ac:dyDescent="0.35">
      <c r="A311" s="18"/>
      <c r="B311" s="22"/>
      <c r="C311" s="22"/>
    </row>
    <row r="312" spans="1:3" ht="12.75" x14ac:dyDescent="0.35">
      <c r="A312" s="18"/>
      <c r="B312" s="22"/>
      <c r="C312" s="22"/>
    </row>
    <row r="313" spans="1:3" ht="12.75" x14ac:dyDescent="0.35">
      <c r="A313" s="18"/>
      <c r="B313" s="22"/>
      <c r="C313" s="22"/>
    </row>
    <row r="314" spans="1:3" ht="12.75" x14ac:dyDescent="0.35">
      <c r="A314" s="18"/>
      <c r="B314" s="22"/>
      <c r="C314" s="22"/>
    </row>
    <row r="315" spans="1:3" ht="12.75" x14ac:dyDescent="0.35">
      <c r="A315" s="18"/>
      <c r="B315" s="22"/>
      <c r="C315" s="22"/>
    </row>
    <row r="316" spans="1:3" ht="12.75" x14ac:dyDescent="0.35">
      <c r="A316" s="18"/>
      <c r="B316" s="22"/>
      <c r="C316" s="22"/>
    </row>
    <row r="317" spans="1:3" ht="12.75" x14ac:dyDescent="0.35">
      <c r="A317" s="18"/>
      <c r="B317" s="22"/>
      <c r="C317" s="22"/>
    </row>
    <row r="318" spans="1:3" ht="12.75" x14ac:dyDescent="0.35">
      <c r="A318" s="18"/>
      <c r="B318" s="22"/>
      <c r="C318" s="22"/>
    </row>
    <row r="319" spans="1:3" ht="12.75" x14ac:dyDescent="0.35">
      <c r="A319" s="18"/>
      <c r="B319" s="22"/>
      <c r="C319" s="22"/>
    </row>
    <row r="320" spans="1:3" ht="12.75" x14ac:dyDescent="0.35">
      <c r="A320" s="18"/>
      <c r="B320" s="22"/>
      <c r="C320" s="22"/>
    </row>
    <row r="321" spans="1:3" ht="12.75" x14ac:dyDescent="0.35">
      <c r="A321" s="18"/>
      <c r="B321" s="22"/>
      <c r="C321" s="22"/>
    </row>
    <row r="322" spans="1:3" ht="12.75" x14ac:dyDescent="0.35">
      <c r="A322" s="18"/>
      <c r="B322" s="22"/>
      <c r="C322" s="22"/>
    </row>
    <row r="323" spans="1:3" ht="12.75" x14ac:dyDescent="0.35">
      <c r="A323" s="18"/>
      <c r="B323" s="22"/>
      <c r="C323" s="22"/>
    </row>
    <row r="324" spans="1:3" ht="12.75" x14ac:dyDescent="0.35">
      <c r="A324" s="18"/>
      <c r="B324" s="22"/>
      <c r="C324" s="22"/>
    </row>
    <row r="325" spans="1:3" ht="12.75" x14ac:dyDescent="0.35">
      <c r="A325" s="18"/>
      <c r="B325" s="22"/>
      <c r="C325" s="22"/>
    </row>
    <row r="326" spans="1:3" ht="12.75" x14ac:dyDescent="0.35">
      <c r="A326" s="18"/>
      <c r="B326" s="22"/>
      <c r="C326" s="22"/>
    </row>
    <row r="327" spans="1:3" ht="12.75" x14ac:dyDescent="0.35">
      <c r="A327" s="18"/>
      <c r="B327" s="22"/>
      <c r="C327" s="22"/>
    </row>
    <row r="328" spans="1:3" ht="12.75" x14ac:dyDescent="0.35">
      <c r="A328" s="18"/>
      <c r="B328" s="22"/>
      <c r="C328" s="22"/>
    </row>
    <row r="329" spans="1:3" ht="12.75" x14ac:dyDescent="0.35">
      <c r="A329" s="18"/>
      <c r="B329" s="22"/>
      <c r="C329" s="22"/>
    </row>
    <row r="330" spans="1:3" ht="12.75" x14ac:dyDescent="0.35">
      <c r="A330" s="18"/>
      <c r="B330" s="22"/>
      <c r="C330" s="22"/>
    </row>
    <row r="331" spans="1:3" ht="12.75" x14ac:dyDescent="0.35">
      <c r="A331" s="18"/>
      <c r="B331" s="22"/>
      <c r="C331" s="22"/>
    </row>
    <row r="332" spans="1:3" ht="12.75" x14ac:dyDescent="0.35">
      <c r="A332" s="18"/>
      <c r="B332" s="22"/>
      <c r="C332" s="22"/>
    </row>
    <row r="333" spans="1:3" ht="12.75" x14ac:dyDescent="0.35">
      <c r="A333" s="18"/>
      <c r="B333" s="22"/>
      <c r="C333" s="22"/>
    </row>
    <row r="334" spans="1:3" ht="12.75" x14ac:dyDescent="0.35">
      <c r="A334" s="18"/>
      <c r="B334" s="22"/>
      <c r="C334" s="22"/>
    </row>
    <row r="335" spans="1:3" ht="12.75" x14ac:dyDescent="0.35">
      <c r="A335" s="18"/>
      <c r="B335" s="22"/>
      <c r="C335" s="22"/>
    </row>
    <row r="336" spans="1:3" ht="12.75" x14ac:dyDescent="0.35">
      <c r="A336" s="18"/>
      <c r="B336" s="22"/>
      <c r="C336" s="22"/>
    </row>
    <row r="337" spans="1:3" ht="12.75" x14ac:dyDescent="0.35">
      <c r="A337" s="18"/>
      <c r="B337" s="22"/>
      <c r="C337" s="22"/>
    </row>
    <row r="338" spans="1:3" ht="12.75" x14ac:dyDescent="0.35">
      <c r="A338" s="18"/>
      <c r="B338" s="22"/>
      <c r="C338" s="22"/>
    </row>
    <row r="339" spans="1:3" ht="12.75" x14ac:dyDescent="0.35">
      <c r="A339" s="18"/>
      <c r="B339" s="22"/>
      <c r="C339" s="22"/>
    </row>
    <row r="340" spans="1:3" ht="12.75" x14ac:dyDescent="0.35">
      <c r="A340" s="18"/>
      <c r="B340" s="22"/>
      <c r="C340" s="22"/>
    </row>
    <row r="341" spans="1:3" ht="12.75" x14ac:dyDescent="0.35">
      <c r="A341" s="18"/>
      <c r="B341" s="22"/>
      <c r="C341" s="22"/>
    </row>
    <row r="342" spans="1:3" ht="12.75" x14ac:dyDescent="0.35">
      <c r="A342" s="18"/>
      <c r="B342" s="22"/>
      <c r="C342" s="22"/>
    </row>
    <row r="343" spans="1:3" ht="12.75" x14ac:dyDescent="0.35">
      <c r="A343" s="18"/>
      <c r="B343" s="22"/>
      <c r="C343" s="22"/>
    </row>
    <row r="344" spans="1:3" ht="12.75" x14ac:dyDescent="0.35">
      <c r="A344" s="18"/>
      <c r="B344" s="22"/>
      <c r="C344" s="22"/>
    </row>
    <row r="345" spans="1:3" ht="12.75" x14ac:dyDescent="0.35">
      <c r="A345" s="18"/>
      <c r="B345" s="22"/>
      <c r="C345" s="22"/>
    </row>
    <row r="346" spans="1:3" ht="12.75" x14ac:dyDescent="0.35">
      <c r="A346" s="18"/>
      <c r="B346" s="22"/>
      <c r="C346" s="22"/>
    </row>
    <row r="347" spans="1:3" ht="12.75" x14ac:dyDescent="0.35">
      <c r="A347" s="18"/>
      <c r="B347" s="22"/>
      <c r="C347" s="22"/>
    </row>
    <row r="348" spans="1:3" ht="12.75" x14ac:dyDescent="0.35">
      <c r="A348" s="18"/>
      <c r="B348" s="22"/>
      <c r="C348" s="22"/>
    </row>
    <row r="349" spans="1:3" ht="12.75" x14ac:dyDescent="0.35">
      <c r="A349" s="18"/>
      <c r="B349" s="22"/>
      <c r="C349" s="22"/>
    </row>
    <row r="350" spans="1:3" ht="12.75" x14ac:dyDescent="0.35">
      <c r="A350" s="18"/>
      <c r="B350" s="22"/>
      <c r="C350" s="22"/>
    </row>
    <row r="351" spans="1:3" ht="12.75" x14ac:dyDescent="0.35">
      <c r="A351" s="18"/>
      <c r="B351" s="22"/>
      <c r="C351" s="22"/>
    </row>
    <row r="352" spans="1:3" ht="12.75" x14ac:dyDescent="0.35">
      <c r="A352" s="18"/>
      <c r="B352" s="22"/>
      <c r="C352" s="22"/>
    </row>
    <row r="353" spans="1:3" ht="12.75" x14ac:dyDescent="0.35">
      <c r="A353" s="18"/>
      <c r="B353" s="22"/>
      <c r="C353" s="22"/>
    </row>
    <row r="354" spans="1:3" ht="12.75" x14ac:dyDescent="0.35">
      <c r="A354" s="18"/>
      <c r="B354" s="22"/>
      <c r="C354" s="22"/>
    </row>
    <row r="355" spans="1:3" ht="12.75" x14ac:dyDescent="0.35">
      <c r="A355" s="18"/>
      <c r="B355" s="22"/>
      <c r="C355" s="22"/>
    </row>
    <row r="356" spans="1:3" ht="12.75" x14ac:dyDescent="0.35">
      <c r="A356" s="18"/>
      <c r="B356" s="22"/>
      <c r="C356" s="22"/>
    </row>
    <row r="357" spans="1:3" ht="12.75" x14ac:dyDescent="0.35">
      <c r="A357" s="18"/>
      <c r="B357" s="22"/>
      <c r="C357" s="22"/>
    </row>
    <row r="358" spans="1:3" ht="12.75" x14ac:dyDescent="0.35">
      <c r="A358" s="18"/>
      <c r="B358" s="22"/>
      <c r="C358" s="22"/>
    </row>
    <row r="359" spans="1:3" ht="12.75" x14ac:dyDescent="0.35">
      <c r="A359" s="18"/>
      <c r="B359" s="22"/>
      <c r="C359" s="22"/>
    </row>
    <row r="360" spans="1:3" ht="12.75" x14ac:dyDescent="0.35">
      <c r="A360" s="18"/>
      <c r="B360" s="22"/>
      <c r="C360" s="22"/>
    </row>
    <row r="361" spans="1:3" ht="12.75" x14ac:dyDescent="0.35">
      <c r="A361" s="18"/>
      <c r="B361" s="22"/>
      <c r="C361" s="22"/>
    </row>
    <row r="362" spans="1:3" ht="12.75" x14ac:dyDescent="0.35">
      <c r="A362" s="18"/>
      <c r="B362" s="22"/>
      <c r="C362" s="22"/>
    </row>
    <row r="363" spans="1:3" ht="12.75" x14ac:dyDescent="0.35">
      <c r="A363" s="18"/>
      <c r="B363" s="22"/>
      <c r="C363" s="22"/>
    </row>
    <row r="364" spans="1:3" ht="12.75" x14ac:dyDescent="0.35">
      <c r="A364" s="18"/>
      <c r="B364" s="22"/>
      <c r="C364" s="22"/>
    </row>
    <row r="365" spans="1:3" ht="12.75" x14ac:dyDescent="0.35">
      <c r="A365" s="18"/>
      <c r="B365" s="22"/>
      <c r="C365" s="22"/>
    </row>
    <row r="366" spans="1:3" ht="12.75" x14ac:dyDescent="0.35">
      <c r="A366" s="18"/>
      <c r="B366" s="22"/>
      <c r="C366" s="22"/>
    </row>
    <row r="367" spans="1:3" ht="12.75" x14ac:dyDescent="0.35">
      <c r="A367" s="18"/>
      <c r="B367" s="22"/>
      <c r="C367" s="22"/>
    </row>
    <row r="368" spans="1:3" ht="12.75" x14ac:dyDescent="0.35">
      <c r="A368" s="18"/>
      <c r="B368" s="22"/>
      <c r="C368" s="22"/>
    </row>
    <row r="369" spans="1:3" ht="12.75" x14ac:dyDescent="0.35">
      <c r="A369" s="18"/>
      <c r="B369" s="22"/>
      <c r="C369" s="22"/>
    </row>
    <row r="370" spans="1:3" ht="12.75" x14ac:dyDescent="0.35">
      <c r="A370" s="18"/>
      <c r="B370" s="22"/>
      <c r="C370" s="22"/>
    </row>
    <row r="371" spans="1:3" ht="12.75" x14ac:dyDescent="0.35">
      <c r="A371" s="18"/>
      <c r="B371" s="22"/>
      <c r="C371" s="22"/>
    </row>
    <row r="372" spans="1:3" ht="12.75" x14ac:dyDescent="0.35">
      <c r="A372" s="18"/>
      <c r="B372" s="22"/>
      <c r="C372" s="22"/>
    </row>
    <row r="373" spans="1:3" ht="12.75" x14ac:dyDescent="0.35">
      <c r="A373" s="18"/>
      <c r="B373" s="22"/>
      <c r="C373" s="22"/>
    </row>
    <row r="374" spans="1:3" ht="12.75" x14ac:dyDescent="0.35">
      <c r="A374" s="18"/>
      <c r="B374" s="22"/>
      <c r="C374" s="22"/>
    </row>
    <row r="375" spans="1:3" ht="12.75" x14ac:dyDescent="0.35">
      <c r="A375" s="18"/>
      <c r="B375" s="22"/>
      <c r="C375" s="22"/>
    </row>
    <row r="376" spans="1:3" ht="12.75" x14ac:dyDescent="0.35">
      <c r="A376" s="18"/>
      <c r="B376" s="22"/>
      <c r="C376" s="22"/>
    </row>
    <row r="377" spans="1:3" ht="12.75" x14ac:dyDescent="0.35">
      <c r="A377" s="18"/>
      <c r="B377" s="22"/>
      <c r="C377" s="22"/>
    </row>
    <row r="378" spans="1:3" ht="12.75" x14ac:dyDescent="0.35">
      <c r="A378" s="18"/>
      <c r="B378" s="22"/>
      <c r="C378" s="22"/>
    </row>
    <row r="379" spans="1:3" ht="12.75" x14ac:dyDescent="0.35">
      <c r="A379" s="18"/>
      <c r="B379" s="22"/>
      <c r="C379" s="22"/>
    </row>
    <row r="380" spans="1:3" ht="12.75" x14ac:dyDescent="0.35">
      <c r="A380" s="18"/>
      <c r="B380" s="22"/>
      <c r="C380" s="22"/>
    </row>
    <row r="381" spans="1:3" ht="12.75" x14ac:dyDescent="0.35">
      <c r="A381" s="18"/>
      <c r="B381" s="22"/>
      <c r="C381" s="22"/>
    </row>
    <row r="382" spans="1:3" ht="12.75" x14ac:dyDescent="0.35">
      <c r="A382" s="18"/>
      <c r="B382" s="22"/>
      <c r="C382" s="22"/>
    </row>
    <row r="383" spans="1:3" ht="12.75" x14ac:dyDescent="0.35">
      <c r="A383" s="18"/>
      <c r="B383" s="22"/>
      <c r="C383" s="22"/>
    </row>
    <row r="384" spans="1:3" ht="12.75" x14ac:dyDescent="0.35">
      <c r="A384" s="18"/>
      <c r="B384" s="22"/>
      <c r="C384" s="22"/>
    </row>
    <row r="385" spans="1:3" ht="12.75" x14ac:dyDescent="0.35">
      <c r="A385" s="18"/>
      <c r="B385" s="22"/>
      <c r="C385" s="22"/>
    </row>
    <row r="386" spans="1:3" ht="12.75" x14ac:dyDescent="0.35">
      <c r="A386" s="18"/>
      <c r="B386" s="22"/>
      <c r="C386" s="22"/>
    </row>
    <row r="387" spans="1:3" ht="12.75" x14ac:dyDescent="0.35">
      <c r="A387" s="18"/>
      <c r="B387" s="22"/>
      <c r="C387" s="22"/>
    </row>
    <row r="388" spans="1:3" ht="12.75" x14ac:dyDescent="0.35">
      <c r="A388" s="18"/>
      <c r="B388" s="22"/>
      <c r="C388" s="22"/>
    </row>
    <row r="389" spans="1:3" ht="12.75" x14ac:dyDescent="0.35">
      <c r="A389" s="18"/>
      <c r="B389" s="22"/>
      <c r="C389" s="22"/>
    </row>
    <row r="390" spans="1:3" ht="12.75" x14ac:dyDescent="0.35">
      <c r="A390" s="18"/>
      <c r="B390" s="22"/>
      <c r="C390" s="22"/>
    </row>
    <row r="391" spans="1:3" ht="12.75" x14ac:dyDescent="0.35">
      <c r="A391" s="18"/>
      <c r="B391" s="22"/>
      <c r="C391" s="22"/>
    </row>
    <row r="392" spans="1:3" ht="12.75" x14ac:dyDescent="0.35">
      <c r="A392" s="18"/>
      <c r="B392" s="22"/>
      <c r="C392" s="22"/>
    </row>
    <row r="393" spans="1:3" ht="12.75" x14ac:dyDescent="0.35">
      <c r="A393" s="18"/>
      <c r="B393" s="22"/>
      <c r="C393" s="22"/>
    </row>
    <row r="394" spans="1:3" ht="12.75" x14ac:dyDescent="0.35">
      <c r="A394" s="18"/>
      <c r="B394" s="22"/>
      <c r="C394" s="22"/>
    </row>
    <row r="395" spans="1:3" ht="12.75" x14ac:dyDescent="0.35">
      <c r="A395" s="18"/>
      <c r="B395" s="22"/>
      <c r="C395" s="22"/>
    </row>
    <row r="396" spans="1:3" ht="12.75" x14ac:dyDescent="0.35">
      <c r="A396" s="18"/>
      <c r="B396" s="22"/>
      <c r="C396" s="22"/>
    </row>
    <row r="397" spans="1:3" ht="12.75" x14ac:dyDescent="0.35">
      <c r="A397" s="18"/>
      <c r="B397" s="22"/>
      <c r="C397" s="22"/>
    </row>
    <row r="398" spans="1:3" ht="12.75" x14ac:dyDescent="0.35">
      <c r="A398" s="18"/>
      <c r="B398" s="22"/>
      <c r="C398" s="22"/>
    </row>
    <row r="399" spans="1:3" ht="12.75" x14ac:dyDescent="0.35">
      <c r="A399" s="18"/>
      <c r="B399" s="22"/>
      <c r="C399" s="22"/>
    </row>
    <row r="400" spans="1:3" ht="12.75" x14ac:dyDescent="0.35">
      <c r="A400" s="18"/>
      <c r="B400" s="22"/>
      <c r="C400" s="22"/>
    </row>
    <row r="401" spans="1:3" ht="12.75" x14ac:dyDescent="0.35">
      <c r="A401" s="18"/>
      <c r="B401" s="22"/>
      <c r="C401" s="22"/>
    </row>
    <row r="402" spans="1:3" ht="12.75" x14ac:dyDescent="0.35">
      <c r="A402" s="18"/>
      <c r="B402" s="22"/>
      <c r="C402" s="22"/>
    </row>
    <row r="403" spans="1:3" ht="12.75" x14ac:dyDescent="0.35">
      <c r="A403" s="18"/>
      <c r="B403" s="22"/>
      <c r="C403" s="22"/>
    </row>
    <row r="404" spans="1:3" ht="12.75" x14ac:dyDescent="0.35">
      <c r="A404" s="18"/>
      <c r="B404" s="22"/>
      <c r="C404" s="22"/>
    </row>
    <row r="405" spans="1:3" ht="12.75" x14ac:dyDescent="0.35">
      <c r="A405" s="18"/>
      <c r="B405" s="22"/>
      <c r="C405" s="22"/>
    </row>
    <row r="406" spans="1:3" ht="12.75" x14ac:dyDescent="0.35">
      <c r="A406" s="18"/>
      <c r="B406" s="22"/>
      <c r="C406" s="22"/>
    </row>
    <row r="407" spans="1:3" ht="12.75" x14ac:dyDescent="0.35">
      <c r="A407" s="18"/>
      <c r="B407" s="22"/>
      <c r="C407" s="22"/>
    </row>
    <row r="408" spans="1:3" ht="12.75" x14ac:dyDescent="0.35">
      <c r="A408" s="18"/>
      <c r="B408" s="22"/>
      <c r="C408" s="22"/>
    </row>
    <row r="409" spans="1:3" ht="12.75" x14ac:dyDescent="0.35">
      <c r="A409" s="18"/>
      <c r="B409" s="22"/>
      <c r="C409" s="22"/>
    </row>
    <row r="410" spans="1:3" ht="12.75" x14ac:dyDescent="0.35">
      <c r="A410" s="18"/>
      <c r="B410" s="22"/>
      <c r="C410" s="22"/>
    </row>
    <row r="411" spans="1:3" ht="12.75" x14ac:dyDescent="0.35">
      <c r="A411" s="18"/>
      <c r="B411" s="22"/>
      <c r="C411" s="22"/>
    </row>
    <row r="412" spans="1:3" ht="12.75" x14ac:dyDescent="0.35">
      <c r="A412" s="18"/>
      <c r="B412" s="22"/>
      <c r="C412" s="22"/>
    </row>
    <row r="413" spans="1:3" ht="12.75" x14ac:dyDescent="0.35">
      <c r="A413" s="18"/>
      <c r="B413" s="22"/>
      <c r="C413" s="22"/>
    </row>
    <row r="414" spans="1:3" ht="12.75" x14ac:dyDescent="0.35">
      <c r="A414" s="18"/>
      <c r="B414" s="22"/>
      <c r="C414" s="22"/>
    </row>
    <row r="415" spans="1:3" ht="12.75" x14ac:dyDescent="0.35">
      <c r="A415" s="18"/>
      <c r="B415" s="22"/>
      <c r="C415" s="22"/>
    </row>
    <row r="416" spans="1:3" ht="12.75" x14ac:dyDescent="0.35">
      <c r="A416" s="18"/>
      <c r="B416" s="22"/>
      <c r="C416" s="22"/>
    </row>
    <row r="417" spans="1:3" ht="12.75" x14ac:dyDescent="0.35">
      <c r="A417" s="18"/>
      <c r="B417" s="22"/>
      <c r="C417" s="22"/>
    </row>
    <row r="418" spans="1:3" ht="12.75" x14ac:dyDescent="0.35">
      <c r="A418" s="18"/>
      <c r="B418" s="22"/>
      <c r="C418" s="22"/>
    </row>
    <row r="419" spans="1:3" ht="12.75" x14ac:dyDescent="0.35">
      <c r="A419" s="18"/>
      <c r="B419" s="22"/>
      <c r="C419" s="22"/>
    </row>
    <row r="420" spans="1:3" ht="12.75" x14ac:dyDescent="0.35">
      <c r="A420" s="18"/>
      <c r="B420" s="22"/>
      <c r="C420" s="22"/>
    </row>
    <row r="421" spans="1:3" ht="12.75" x14ac:dyDescent="0.35">
      <c r="A421" s="18"/>
      <c r="B421" s="22"/>
      <c r="C421" s="22"/>
    </row>
    <row r="422" spans="1:3" ht="12.75" x14ac:dyDescent="0.35">
      <c r="A422" s="18"/>
      <c r="B422" s="22"/>
      <c r="C422" s="22"/>
    </row>
    <row r="423" spans="1:3" ht="12.75" x14ac:dyDescent="0.35">
      <c r="A423" s="18"/>
      <c r="B423" s="22"/>
      <c r="C423" s="22"/>
    </row>
    <row r="424" spans="1:3" ht="12.75" x14ac:dyDescent="0.35">
      <c r="A424" s="18"/>
      <c r="B424" s="22"/>
      <c r="C424" s="22"/>
    </row>
    <row r="425" spans="1:3" ht="12.75" x14ac:dyDescent="0.35">
      <c r="A425" s="18"/>
      <c r="B425" s="22"/>
      <c r="C425" s="22"/>
    </row>
    <row r="426" spans="1:3" ht="12.75" x14ac:dyDescent="0.35">
      <c r="A426" s="18"/>
      <c r="B426" s="22"/>
      <c r="C426" s="22"/>
    </row>
    <row r="427" spans="1:3" ht="12.75" x14ac:dyDescent="0.35">
      <c r="A427" s="18"/>
      <c r="B427" s="22"/>
      <c r="C427" s="22"/>
    </row>
    <row r="428" spans="1:3" ht="12.75" x14ac:dyDescent="0.35">
      <c r="A428" s="18"/>
      <c r="B428" s="22"/>
      <c r="C428" s="22"/>
    </row>
    <row r="429" spans="1:3" ht="12.75" x14ac:dyDescent="0.35">
      <c r="A429" s="18"/>
      <c r="B429" s="22"/>
      <c r="C429" s="22"/>
    </row>
    <row r="430" spans="1:3" ht="12.75" x14ac:dyDescent="0.35">
      <c r="A430" s="18"/>
      <c r="B430" s="22"/>
      <c r="C430" s="22"/>
    </row>
    <row r="431" spans="1:3" ht="12.75" x14ac:dyDescent="0.35">
      <c r="A431" s="18"/>
      <c r="B431" s="22"/>
      <c r="C431" s="22"/>
    </row>
    <row r="432" spans="1:3" ht="12.75" x14ac:dyDescent="0.35">
      <c r="A432" s="18"/>
      <c r="B432" s="22"/>
      <c r="C432" s="22"/>
    </row>
    <row r="433" spans="1:3" ht="12.75" x14ac:dyDescent="0.35">
      <c r="A433" s="18"/>
      <c r="B433" s="22"/>
      <c r="C433" s="22"/>
    </row>
    <row r="434" spans="1:3" ht="12.75" x14ac:dyDescent="0.35">
      <c r="A434" s="18"/>
      <c r="B434" s="22"/>
      <c r="C434" s="22"/>
    </row>
    <row r="435" spans="1:3" ht="12.75" x14ac:dyDescent="0.35">
      <c r="A435" s="18"/>
      <c r="B435" s="22"/>
      <c r="C435" s="22"/>
    </row>
    <row r="436" spans="1:3" ht="12.75" x14ac:dyDescent="0.35">
      <c r="A436" s="18"/>
      <c r="B436" s="22"/>
      <c r="C436" s="22"/>
    </row>
    <row r="437" spans="1:3" ht="12.75" x14ac:dyDescent="0.35">
      <c r="A437" s="18"/>
      <c r="B437" s="22"/>
      <c r="C437" s="22"/>
    </row>
    <row r="438" spans="1:3" ht="12.75" x14ac:dyDescent="0.35">
      <c r="A438" s="18"/>
      <c r="B438" s="22"/>
      <c r="C438" s="22"/>
    </row>
    <row r="439" spans="1:3" ht="12.75" x14ac:dyDescent="0.35">
      <c r="A439" s="18"/>
      <c r="B439" s="22"/>
      <c r="C439" s="22"/>
    </row>
    <row r="440" spans="1:3" ht="12.75" x14ac:dyDescent="0.35">
      <c r="A440" s="18"/>
      <c r="B440" s="22"/>
      <c r="C440" s="22"/>
    </row>
    <row r="441" spans="1:3" ht="12.75" x14ac:dyDescent="0.35">
      <c r="A441" s="18"/>
      <c r="B441" s="22"/>
      <c r="C441" s="22"/>
    </row>
    <row r="442" spans="1:3" ht="12.75" x14ac:dyDescent="0.35">
      <c r="A442" s="18"/>
      <c r="B442" s="22"/>
      <c r="C442" s="22"/>
    </row>
    <row r="443" spans="1:3" ht="12.75" x14ac:dyDescent="0.35">
      <c r="A443" s="18"/>
      <c r="B443" s="22"/>
      <c r="C443" s="22"/>
    </row>
    <row r="444" spans="1:3" ht="12.75" x14ac:dyDescent="0.35">
      <c r="A444" s="18"/>
      <c r="B444" s="22"/>
      <c r="C444" s="22"/>
    </row>
    <row r="445" spans="1:3" ht="12.75" x14ac:dyDescent="0.35">
      <c r="A445" s="18"/>
      <c r="B445" s="22"/>
      <c r="C445" s="22"/>
    </row>
    <row r="446" spans="1:3" ht="12.75" x14ac:dyDescent="0.35">
      <c r="A446" s="18"/>
      <c r="B446" s="22"/>
      <c r="C446" s="22"/>
    </row>
    <row r="447" spans="1:3" ht="12.75" x14ac:dyDescent="0.35">
      <c r="A447" s="18"/>
      <c r="B447" s="22"/>
      <c r="C447" s="22"/>
    </row>
    <row r="448" spans="1:3" ht="12.75" x14ac:dyDescent="0.35">
      <c r="A448" s="18"/>
      <c r="B448" s="22"/>
      <c r="C448" s="22"/>
    </row>
    <row r="449" spans="1:3" ht="12.75" x14ac:dyDescent="0.35">
      <c r="A449" s="18"/>
      <c r="B449" s="22"/>
      <c r="C449" s="22"/>
    </row>
    <row r="450" spans="1:3" ht="12.75" x14ac:dyDescent="0.35">
      <c r="A450" s="18"/>
      <c r="B450" s="22"/>
      <c r="C450" s="22"/>
    </row>
    <row r="451" spans="1:3" ht="12.75" x14ac:dyDescent="0.35">
      <c r="A451" s="18"/>
      <c r="B451" s="22"/>
      <c r="C451" s="22"/>
    </row>
    <row r="452" spans="1:3" ht="12.75" x14ac:dyDescent="0.35">
      <c r="A452" s="18"/>
      <c r="B452" s="22"/>
      <c r="C452" s="22"/>
    </row>
    <row r="453" spans="1:3" ht="12.75" x14ac:dyDescent="0.35">
      <c r="A453" s="18"/>
      <c r="B453" s="22"/>
      <c r="C453" s="22"/>
    </row>
    <row r="454" spans="1:3" ht="12.75" x14ac:dyDescent="0.35">
      <c r="A454" s="18"/>
      <c r="B454" s="22"/>
      <c r="C454" s="22"/>
    </row>
    <row r="455" spans="1:3" ht="12.75" x14ac:dyDescent="0.35">
      <c r="A455" s="18"/>
      <c r="B455" s="22"/>
      <c r="C455" s="22"/>
    </row>
    <row r="456" spans="1:3" ht="12.75" x14ac:dyDescent="0.35">
      <c r="A456" s="18"/>
      <c r="B456" s="22"/>
      <c r="C456" s="22"/>
    </row>
    <row r="457" spans="1:3" ht="12.75" x14ac:dyDescent="0.35">
      <c r="A457" s="18"/>
      <c r="B457" s="22"/>
      <c r="C457" s="22"/>
    </row>
    <row r="458" spans="1:3" ht="12.75" x14ac:dyDescent="0.35">
      <c r="A458" s="18"/>
      <c r="B458" s="22"/>
      <c r="C458" s="22"/>
    </row>
    <row r="459" spans="1:3" ht="12.75" x14ac:dyDescent="0.35">
      <c r="A459" s="18"/>
      <c r="B459" s="22"/>
      <c r="C459" s="22"/>
    </row>
    <row r="460" spans="1:3" ht="12.75" x14ac:dyDescent="0.35">
      <c r="A460" s="18"/>
      <c r="B460" s="22"/>
      <c r="C460" s="22"/>
    </row>
    <row r="461" spans="1:3" ht="12.75" x14ac:dyDescent="0.35">
      <c r="A461" s="18"/>
      <c r="B461" s="22"/>
      <c r="C461" s="22"/>
    </row>
    <row r="462" spans="1:3" ht="12.75" x14ac:dyDescent="0.35">
      <c r="A462" s="18"/>
      <c r="B462" s="22"/>
      <c r="C462" s="22"/>
    </row>
    <row r="463" spans="1:3" ht="12.75" x14ac:dyDescent="0.35">
      <c r="A463" s="18"/>
      <c r="B463" s="22"/>
      <c r="C463" s="22"/>
    </row>
    <row r="464" spans="1:3" ht="12.75" x14ac:dyDescent="0.35">
      <c r="A464" s="18"/>
      <c r="B464" s="22"/>
      <c r="C464" s="22"/>
    </row>
    <row r="465" spans="1:3" ht="12.75" x14ac:dyDescent="0.35">
      <c r="A465" s="18"/>
      <c r="B465" s="22"/>
      <c r="C465" s="22"/>
    </row>
    <row r="466" spans="1:3" ht="12.75" x14ac:dyDescent="0.35">
      <c r="A466" s="18"/>
      <c r="B466" s="22"/>
      <c r="C466" s="22"/>
    </row>
    <row r="467" spans="1:3" ht="12.75" x14ac:dyDescent="0.35">
      <c r="A467" s="18"/>
      <c r="B467" s="22"/>
      <c r="C467" s="22"/>
    </row>
    <row r="468" spans="1:3" ht="12.75" x14ac:dyDescent="0.35">
      <c r="A468" s="18"/>
      <c r="B468" s="22"/>
      <c r="C468" s="22"/>
    </row>
    <row r="469" spans="1:3" ht="12.75" x14ac:dyDescent="0.35">
      <c r="A469" s="18"/>
      <c r="B469" s="22"/>
      <c r="C469" s="22"/>
    </row>
    <row r="470" spans="1:3" ht="12.75" x14ac:dyDescent="0.35">
      <c r="A470" s="18"/>
      <c r="B470" s="22"/>
      <c r="C470" s="22"/>
    </row>
    <row r="471" spans="1:3" ht="12.75" x14ac:dyDescent="0.35">
      <c r="A471" s="18"/>
      <c r="B471" s="22"/>
      <c r="C471" s="22"/>
    </row>
    <row r="472" spans="1:3" ht="12.75" x14ac:dyDescent="0.35">
      <c r="A472" s="18"/>
      <c r="B472" s="22"/>
      <c r="C472" s="22"/>
    </row>
    <row r="473" spans="1:3" ht="12.75" x14ac:dyDescent="0.35">
      <c r="A473" s="18"/>
      <c r="B473" s="22"/>
      <c r="C473" s="22"/>
    </row>
    <row r="474" spans="1:3" ht="12.75" x14ac:dyDescent="0.35">
      <c r="A474" s="18"/>
      <c r="B474" s="22"/>
      <c r="C474" s="22"/>
    </row>
    <row r="475" spans="1:3" ht="12.75" x14ac:dyDescent="0.35">
      <c r="A475" s="18"/>
      <c r="B475" s="22"/>
      <c r="C475" s="22"/>
    </row>
    <row r="476" spans="1:3" ht="12.75" x14ac:dyDescent="0.35">
      <c r="A476" s="18"/>
      <c r="B476" s="22"/>
      <c r="C476" s="22"/>
    </row>
    <row r="477" spans="1:3" ht="12.75" x14ac:dyDescent="0.35">
      <c r="A477" s="18"/>
      <c r="B477" s="22"/>
      <c r="C477" s="22"/>
    </row>
    <row r="478" spans="1:3" ht="12.75" x14ac:dyDescent="0.35">
      <c r="A478" s="18"/>
      <c r="B478" s="22"/>
      <c r="C478" s="22"/>
    </row>
    <row r="479" spans="1:3" ht="12.75" x14ac:dyDescent="0.35">
      <c r="A479" s="18"/>
      <c r="B479" s="22"/>
      <c r="C479" s="22"/>
    </row>
    <row r="480" spans="1:3" ht="12.75" x14ac:dyDescent="0.35">
      <c r="A480" s="18"/>
      <c r="B480" s="22"/>
      <c r="C480" s="22"/>
    </row>
    <row r="481" spans="1:3" ht="12.75" x14ac:dyDescent="0.35">
      <c r="A481" s="18"/>
      <c r="B481" s="22"/>
      <c r="C481" s="22"/>
    </row>
    <row r="482" spans="1:3" ht="12.75" x14ac:dyDescent="0.35">
      <c r="A482" s="18"/>
      <c r="B482" s="22"/>
      <c r="C482" s="22"/>
    </row>
    <row r="483" spans="1:3" ht="12.75" x14ac:dyDescent="0.35">
      <c r="A483" s="18"/>
      <c r="B483" s="22"/>
      <c r="C483" s="22"/>
    </row>
    <row r="484" spans="1:3" ht="12.75" x14ac:dyDescent="0.35">
      <c r="A484" s="18"/>
      <c r="B484" s="22"/>
      <c r="C484" s="22"/>
    </row>
    <row r="485" spans="1:3" ht="12.75" x14ac:dyDescent="0.35">
      <c r="A485" s="18"/>
      <c r="B485" s="22"/>
      <c r="C485" s="22"/>
    </row>
    <row r="486" spans="1:3" ht="12.75" x14ac:dyDescent="0.35">
      <c r="A486" s="18"/>
      <c r="B486" s="22"/>
      <c r="C486" s="22"/>
    </row>
    <row r="487" spans="1:3" ht="12.75" x14ac:dyDescent="0.35">
      <c r="A487" s="18"/>
      <c r="B487" s="22"/>
      <c r="C487" s="22"/>
    </row>
    <row r="488" spans="1:3" ht="12.75" x14ac:dyDescent="0.35">
      <c r="A488" s="18"/>
      <c r="B488" s="22"/>
      <c r="C488" s="22"/>
    </row>
    <row r="489" spans="1:3" ht="12.75" x14ac:dyDescent="0.35">
      <c r="A489" s="18"/>
      <c r="B489" s="22"/>
      <c r="C489" s="22"/>
    </row>
    <row r="490" spans="1:3" ht="12.75" x14ac:dyDescent="0.35">
      <c r="A490" s="18"/>
      <c r="B490" s="22"/>
      <c r="C490" s="22"/>
    </row>
    <row r="491" spans="1:3" ht="12.75" x14ac:dyDescent="0.35">
      <c r="A491" s="18"/>
      <c r="B491" s="22"/>
      <c r="C491" s="22"/>
    </row>
    <row r="492" spans="1:3" ht="12.75" x14ac:dyDescent="0.35">
      <c r="A492" s="18"/>
      <c r="B492" s="22"/>
      <c r="C492" s="22"/>
    </row>
    <row r="493" spans="1:3" ht="12.75" x14ac:dyDescent="0.35">
      <c r="A493" s="18"/>
      <c r="B493" s="22"/>
      <c r="C493" s="22"/>
    </row>
    <row r="494" spans="1:3" ht="12.75" x14ac:dyDescent="0.35">
      <c r="A494" s="18"/>
      <c r="B494" s="22"/>
      <c r="C494" s="22"/>
    </row>
    <row r="495" spans="1:3" ht="12.75" x14ac:dyDescent="0.35">
      <c r="A495" s="18"/>
      <c r="B495" s="22"/>
      <c r="C495" s="22"/>
    </row>
    <row r="496" spans="1:3" ht="12.75" x14ac:dyDescent="0.35">
      <c r="A496" s="18"/>
      <c r="B496" s="22"/>
      <c r="C496" s="22"/>
    </row>
    <row r="497" spans="1:3" ht="12.75" x14ac:dyDescent="0.35">
      <c r="A497" s="18"/>
      <c r="B497" s="22"/>
      <c r="C497" s="22"/>
    </row>
    <row r="498" spans="1:3" ht="12.75" x14ac:dyDescent="0.35">
      <c r="A498" s="18"/>
      <c r="B498" s="22"/>
      <c r="C498" s="22"/>
    </row>
    <row r="499" spans="1:3" ht="12.75" x14ac:dyDescent="0.35">
      <c r="A499" s="18"/>
      <c r="B499" s="22"/>
      <c r="C499" s="22"/>
    </row>
    <row r="500" spans="1:3" ht="12.75" x14ac:dyDescent="0.35">
      <c r="A500" s="18"/>
      <c r="B500" s="22"/>
      <c r="C500" s="22"/>
    </row>
    <row r="501" spans="1:3" ht="12.75" x14ac:dyDescent="0.35">
      <c r="A501" s="18"/>
      <c r="B501" s="22"/>
      <c r="C501" s="22"/>
    </row>
    <row r="502" spans="1:3" ht="12.75" x14ac:dyDescent="0.35">
      <c r="A502" s="18"/>
      <c r="B502" s="22"/>
      <c r="C502" s="22"/>
    </row>
    <row r="503" spans="1:3" ht="12.75" x14ac:dyDescent="0.35">
      <c r="A503" s="18"/>
      <c r="B503" s="22"/>
      <c r="C503" s="22"/>
    </row>
    <row r="504" spans="1:3" ht="12.75" x14ac:dyDescent="0.35">
      <c r="A504" s="18"/>
      <c r="B504" s="22"/>
      <c r="C504" s="22"/>
    </row>
    <row r="505" spans="1:3" ht="12.75" x14ac:dyDescent="0.35">
      <c r="A505" s="18"/>
      <c r="B505" s="22"/>
      <c r="C505" s="22"/>
    </row>
    <row r="506" spans="1:3" ht="12.75" x14ac:dyDescent="0.35">
      <c r="A506" s="18"/>
      <c r="B506" s="22"/>
      <c r="C506" s="22"/>
    </row>
    <row r="507" spans="1:3" ht="12.75" x14ac:dyDescent="0.35">
      <c r="A507" s="18"/>
      <c r="B507" s="22"/>
      <c r="C507" s="22"/>
    </row>
    <row r="508" spans="1:3" ht="12.75" x14ac:dyDescent="0.35">
      <c r="A508" s="18"/>
      <c r="B508" s="22"/>
      <c r="C508" s="22"/>
    </row>
    <row r="509" spans="1:3" ht="12.75" x14ac:dyDescent="0.35">
      <c r="A509" s="18"/>
      <c r="B509" s="22"/>
      <c r="C509" s="22"/>
    </row>
    <row r="510" spans="1:3" ht="12.75" x14ac:dyDescent="0.35">
      <c r="A510" s="18"/>
      <c r="B510" s="22"/>
      <c r="C510" s="22"/>
    </row>
    <row r="511" spans="1:3" ht="12.75" x14ac:dyDescent="0.35">
      <c r="A511" s="18"/>
      <c r="B511" s="22"/>
      <c r="C511" s="22"/>
    </row>
    <row r="512" spans="1:3" ht="12.75" x14ac:dyDescent="0.35">
      <c r="A512" s="18"/>
      <c r="B512" s="22"/>
      <c r="C512" s="22"/>
    </row>
    <row r="513" spans="1:3" ht="12.75" x14ac:dyDescent="0.35">
      <c r="A513" s="18"/>
      <c r="B513" s="22"/>
      <c r="C513" s="22"/>
    </row>
    <row r="514" spans="1:3" ht="12.75" x14ac:dyDescent="0.35">
      <c r="A514" s="18"/>
      <c r="B514" s="22"/>
      <c r="C514" s="22"/>
    </row>
    <row r="515" spans="1:3" ht="12.75" x14ac:dyDescent="0.35">
      <c r="A515" s="18"/>
      <c r="B515" s="22"/>
      <c r="C515" s="22"/>
    </row>
    <row r="516" spans="1:3" ht="12.75" x14ac:dyDescent="0.35">
      <c r="A516" s="18"/>
      <c r="B516" s="22"/>
      <c r="C516" s="22"/>
    </row>
    <row r="517" spans="1:3" ht="12.75" x14ac:dyDescent="0.35">
      <c r="A517" s="18"/>
      <c r="B517" s="22"/>
      <c r="C517" s="22"/>
    </row>
    <row r="518" spans="1:3" ht="12.75" x14ac:dyDescent="0.35">
      <c r="A518" s="18"/>
      <c r="B518" s="22"/>
      <c r="C518" s="22"/>
    </row>
    <row r="519" spans="1:3" ht="12.75" x14ac:dyDescent="0.35">
      <c r="A519" s="18"/>
      <c r="B519" s="22"/>
      <c r="C519" s="22"/>
    </row>
    <row r="520" spans="1:3" ht="12.75" x14ac:dyDescent="0.35">
      <c r="A520" s="18"/>
      <c r="B520" s="22"/>
      <c r="C520" s="22"/>
    </row>
    <row r="521" spans="1:3" ht="12.75" x14ac:dyDescent="0.35">
      <c r="A521" s="18"/>
      <c r="B521" s="22"/>
      <c r="C521" s="22"/>
    </row>
    <row r="522" spans="1:3" ht="12.75" x14ac:dyDescent="0.35">
      <c r="A522" s="18"/>
      <c r="B522" s="22"/>
      <c r="C522" s="22"/>
    </row>
    <row r="523" spans="1:3" ht="12.75" x14ac:dyDescent="0.35">
      <c r="A523" s="18"/>
      <c r="B523" s="22"/>
      <c r="C523" s="22"/>
    </row>
    <row r="524" spans="1:3" ht="12.75" x14ac:dyDescent="0.35">
      <c r="A524" s="18"/>
      <c r="B524" s="22"/>
      <c r="C524" s="22"/>
    </row>
    <row r="525" spans="1:3" ht="12.75" x14ac:dyDescent="0.35">
      <c r="A525" s="18"/>
      <c r="B525" s="22"/>
      <c r="C525" s="22"/>
    </row>
    <row r="526" spans="1:3" ht="12.75" x14ac:dyDescent="0.35">
      <c r="A526" s="18"/>
      <c r="B526" s="22"/>
      <c r="C526" s="22"/>
    </row>
    <row r="527" spans="1:3" ht="12.75" x14ac:dyDescent="0.35">
      <c r="A527" s="18"/>
      <c r="B527" s="22"/>
      <c r="C527" s="22"/>
    </row>
    <row r="528" spans="1:3" ht="12.75" x14ac:dyDescent="0.35">
      <c r="A528" s="18"/>
      <c r="B528" s="22"/>
      <c r="C528" s="22"/>
    </row>
    <row r="529" spans="1:3" ht="12.75" x14ac:dyDescent="0.35">
      <c r="A529" s="18"/>
      <c r="B529" s="22"/>
      <c r="C529" s="22"/>
    </row>
    <row r="530" spans="1:3" ht="12.75" x14ac:dyDescent="0.35">
      <c r="A530" s="18"/>
      <c r="B530" s="22"/>
      <c r="C530" s="22"/>
    </row>
    <row r="531" spans="1:3" ht="12.75" x14ac:dyDescent="0.35">
      <c r="A531" s="18"/>
      <c r="B531" s="22"/>
      <c r="C531" s="22"/>
    </row>
    <row r="532" spans="1:3" ht="12.75" x14ac:dyDescent="0.35">
      <c r="A532" s="18"/>
      <c r="B532" s="22"/>
      <c r="C532" s="22"/>
    </row>
    <row r="533" spans="1:3" ht="12.75" x14ac:dyDescent="0.35">
      <c r="A533" s="18"/>
      <c r="B533" s="22"/>
      <c r="C533" s="22"/>
    </row>
    <row r="534" spans="1:3" ht="12.75" x14ac:dyDescent="0.35">
      <c r="A534" s="18"/>
      <c r="B534" s="22"/>
      <c r="C534" s="22"/>
    </row>
    <row r="535" spans="1:3" ht="12.75" x14ac:dyDescent="0.35">
      <c r="A535" s="18"/>
      <c r="B535" s="22"/>
      <c r="C535" s="22"/>
    </row>
    <row r="536" spans="1:3" ht="12.75" x14ac:dyDescent="0.35">
      <c r="A536" s="18"/>
      <c r="B536" s="22"/>
      <c r="C536" s="22"/>
    </row>
    <row r="537" spans="1:3" ht="12.75" x14ac:dyDescent="0.35">
      <c r="A537" s="18"/>
      <c r="B537" s="22"/>
      <c r="C537" s="22"/>
    </row>
    <row r="538" spans="1:3" ht="12.75" x14ac:dyDescent="0.35">
      <c r="A538" s="18"/>
      <c r="B538" s="22"/>
      <c r="C538" s="22"/>
    </row>
    <row r="539" spans="1:3" ht="12.75" x14ac:dyDescent="0.35">
      <c r="A539" s="18"/>
      <c r="B539" s="22"/>
      <c r="C539" s="22"/>
    </row>
    <row r="540" spans="1:3" ht="12.75" x14ac:dyDescent="0.35">
      <c r="A540" s="18"/>
      <c r="B540" s="22"/>
      <c r="C540" s="22"/>
    </row>
    <row r="541" spans="1:3" ht="12.75" x14ac:dyDescent="0.35">
      <c r="A541" s="18"/>
      <c r="B541" s="22"/>
      <c r="C541" s="22"/>
    </row>
    <row r="542" spans="1:3" ht="12.75" x14ac:dyDescent="0.35">
      <c r="A542" s="18"/>
      <c r="B542" s="22"/>
      <c r="C542" s="22"/>
    </row>
    <row r="543" spans="1:3" ht="12.75" x14ac:dyDescent="0.35">
      <c r="A543" s="18"/>
      <c r="B543" s="22"/>
      <c r="C543" s="22"/>
    </row>
    <row r="544" spans="1:3" ht="12.75" x14ac:dyDescent="0.35">
      <c r="A544" s="18"/>
      <c r="B544" s="22"/>
      <c r="C544" s="22"/>
    </row>
    <row r="545" spans="1:3" ht="12.75" x14ac:dyDescent="0.35">
      <c r="A545" s="18"/>
      <c r="B545" s="22"/>
      <c r="C545" s="22"/>
    </row>
    <row r="546" spans="1:3" ht="12.75" x14ac:dyDescent="0.35">
      <c r="A546" s="18"/>
      <c r="B546" s="22"/>
      <c r="C546" s="22"/>
    </row>
    <row r="547" spans="1:3" ht="12.75" x14ac:dyDescent="0.35">
      <c r="A547" s="18"/>
      <c r="B547" s="22"/>
      <c r="C547" s="22"/>
    </row>
    <row r="548" spans="1:3" ht="12.75" x14ac:dyDescent="0.35">
      <c r="A548" s="18"/>
      <c r="B548" s="22"/>
      <c r="C548" s="22"/>
    </row>
    <row r="549" spans="1:3" ht="12.75" x14ac:dyDescent="0.35">
      <c r="A549" s="18"/>
      <c r="B549" s="22"/>
      <c r="C549" s="22"/>
    </row>
    <row r="550" spans="1:3" ht="12.75" x14ac:dyDescent="0.35">
      <c r="A550" s="18"/>
      <c r="B550" s="22"/>
      <c r="C550" s="22"/>
    </row>
    <row r="551" spans="1:3" ht="12.75" x14ac:dyDescent="0.35">
      <c r="A551" s="18"/>
      <c r="B551" s="22"/>
      <c r="C551" s="22"/>
    </row>
    <row r="552" spans="1:3" ht="12.75" x14ac:dyDescent="0.35">
      <c r="A552" s="18"/>
      <c r="B552" s="22"/>
      <c r="C552" s="22"/>
    </row>
    <row r="553" spans="1:3" ht="12.75" x14ac:dyDescent="0.35">
      <c r="A553" s="18"/>
      <c r="B553" s="22"/>
      <c r="C553" s="22"/>
    </row>
    <row r="554" spans="1:3" ht="12.75" x14ac:dyDescent="0.35">
      <c r="A554" s="18"/>
      <c r="B554" s="22"/>
      <c r="C554" s="22"/>
    </row>
    <row r="555" spans="1:3" ht="12.75" x14ac:dyDescent="0.35">
      <c r="A555" s="18"/>
      <c r="B555" s="22"/>
      <c r="C555" s="22"/>
    </row>
    <row r="556" spans="1:3" ht="12.75" x14ac:dyDescent="0.35">
      <c r="A556" s="18"/>
      <c r="B556" s="22"/>
      <c r="C556" s="22"/>
    </row>
    <row r="557" spans="1:3" ht="12.75" x14ac:dyDescent="0.35">
      <c r="A557" s="18"/>
      <c r="B557" s="22"/>
      <c r="C557" s="22"/>
    </row>
    <row r="558" spans="1:3" ht="12.75" x14ac:dyDescent="0.35">
      <c r="A558" s="18"/>
      <c r="B558" s="22"/>
      <c r="C558" s="22"/>
    </row>
    <row r="559" spans="1:3" ht="12.75" x14ac:dyDescent="0.35">
      <c r="A559" s="18"/>
      <c r="B559" s="22"/>
      <c r="C559" s="22"/>
    </row>
    <row r="560" spans="1:3" ht="12.75" x14ac:dyDescent="0.35">
      <c r="A560" s="18"/>
      <c r="B560" s="22"/>
      <c r="C560" s="22"/>
    </row>
    <row r="561" spans="1:3" ht="12.75" x14ac:dyDescent="0.35">
      <c r="A561" s="18"/>
      <c r="B561" s="22"/>
      <c r="C561" s="22"/>
    </row>
    <row r="562" spans="1:3" ht="12.75" x14ac:dyDescent="0.35">
      <c r="A562" s="18"/>
      <c r="B562" s="22"/>
      <c r="C562" s="22"/>
    </row>
    <row r="563" spans="1:3" ht="12.75" x14ac:dyDescent="0.35">
      <c r="A563" s="18"/>
      <c r="B563" s="22"/>
      <c r="C563" s="22"/>
    </row>
    <row r="564" spans="1:3" ht="12.75" x14ac:dyDescent="0.35">
      <c r="A564" s="18"/>
      <c r="B564" s="22"/>
      <c r="C564" s="22"/>
    </row>
    <row r="565" spans="1:3" ht="12.75" x14ac:dyDescent="0.35">
      <c r="A565" s="18"/>
      <c r="B565" s="22"/>
      <c r="C565" s="22"/>
    </row>
    <row r="566" spans="1:3" ht="12.75" x14ac:dyDescent="0.35">
      <c r="A566" s="18"/>
      <c r="B566" s="22"/>
      <c r="C566" s="22"/>
    </row>
    <row r="567" spans="1:3" ht="12.75" x14ac:dyDescent="0.35">
      <c r="A567" s="18"/>
      <c r="B567" s="22"/>
      <c r="C567" s="22"/>
    </row>
    <row r="568" spans="1:3" ht="12.75" x14ac:dyDescent="0.35">
      <c r="A568" s="18"/>
      <c r="B568" s="22"/>
      <c r="C568" s="22"/>
    </row>
    <row r="569" spans="1:3" ht="12.75" x14ac:dyDescent="0.35">
      <c r="A569" s="18"/>
      <c r="B569" s="22"/>
      <c r="C569" s="22"/>
    </row>
    <row r="570" spans="1:3" ht="12.75" x14ac:dyDescent="0.35">
      <c r="A570" s="18"/>
      <c r="B570" s="22"/>
      <c r="C570" s="22"/>
    </row>
    <row r="571" spans="1:3" ht="12.75" x14ac:dyDescent="0.35">
      <c r="A571" s="18"/>
      <c r="B571" s="22"/>
      <c r="C571" s="22"/>
    </row>
    <row r="572" spans="1:3" ht="12.75" x14ac:dyDescent="0.35">
      <c r="A572" s="18"/>
      <c r="B572" s="22"/>
      <c r="C572" s="22"/>
    </row>
    <row r="573" spans="1:3" ht="12.75" x14ac:dyDescent="0.35">
      <c r="A573" s="18"/>
      <c r="B573" s="22"/>
      <c r="C573" s="22"/>
    </row>
    <row r="574" spans="1:3" ht="12.75" x14ac:dyDescent="0.35">
      <c r="A574" s="18"/>
      <c r="B574" s="22"/>
      <c r="C574" s="22"/>
    </row>
    <row r="575" spans="1:3" ht="12.75" x14ac:dyDescent="0.35">
      <c r="A575" s="18"/>
      <c r="B575" s="22"/>
      <c r="C575" s="22"/>
    </row>
    <row r="576" spans="1:3" ht="12.75" x14ac:dyDescent="0.35">
      <c r="A576" s="18"/>
      <c r="B576" s="22"/>
      <c r="C576" s="22"/>
    </row>
    <row r="577" spans="1:3" ht="12.75" x14ac:dyDescent="0.35">
      <c r="A577" s="18"/>
      <c r="B577" s="22"/>
      <c r="C577" s="22"/>
    </row>
    <row r="578" spans="1:3" ht="12.75" x14ac:dyDescent="0.35">
      <c r="A578" s="18"/>
      <c r="B578" s="22"/>
      <c r="C578" s="22"/>
    </row>
    <row r="579" spans="1:3" ht="12.75" x14ac:dyDescent="0.35">
      <c r="A579" s="18"/>
      <c r="B579" s="22"/>
      <c r="C579" s="22"/>
    </row>
    <row r="580" spans="1:3" ht="12.75" x14ac:dyDescent="0.35">
      <c r="A580" s="18"/>
      <c r="B580" s="22"/>
      <c r="C580" s="22"/>
    </row>
    <row r="581" spans="1:3" ht="12.75" x14ac:dyDescent="0.35">
      <c r="A581" s="18"/>
      <c r="B581" s="22"/>
      <c r="C581" s="22"/>
    </row>
    <row r="582" spans="1:3" ht="12.75" x14ac:dyDescent="0.35">
      <c r="A582" s="18"/>
      <c r="B582" s="22"/>
      <c r="C582" s="22"/>
    </row>
    <row r="583" spans="1:3" ht="12.75" x14ac:dyDescent="0.35">
      <c r="A583" s="18"/>
      <c r="B583" s="22"/>
      <c r="C583" s="22"/>
    </row>
    <row r="584" spans="1:3" ht="12.75" x14ac:dyDescent="0.35">
      <c r="A584" s="18"/>
      <c r="B584" s="22"/>
      <c r="C584" s="22"/>
    </row>
    <row r="585" spans="1:3" ht="12.75" x14ac:dyDescent="0.35">
      <c r="A585" s="18"/>
      <c r="B585" s="22"/>
      <c r="C585" s="22"/>
    </row>
    <row r="586" spans="1:3" ht="12.75" x14ac:dyDescent="0.35">
      <c r="A586" s="18"/>
      <c r="B586" s="22"/>
      <c r="C586" s="22"/>
    </row>
    <row r="587" spans="1:3" ht="12.75" x14ac:dyDescent="0.35">
      <c r="A587" s="18"/>
      <c r="B587" s="22"/>
      <c r="C587" s="22"/>
    </row>
    <row r="588" spans="1:3" ht="12.75" x14ac:dyDescent="0.35">
      <c r="A588" s="18"/>
      <c r="B588" s="22"/>
      <c r="C588" s="22"/>
    </row>
    <row r="589" spans="1:3" ht="12.75" x14ac:dyDescent="0.35">
      <c r="A589" s="18"/>
      <c r="B589" s="22"/>
      <c r="C589" s="22"/>
    </row>
    <row r="590" spans="1:3" ht="12.75" x14ac:dyDescent="0.35">
      <c r="A590" s="18"/>
      <c r="B590" s="22"/>
      <c r="C590" s="22"/>
    </row>
    <row r="591" spans="1:3" ht="12.75" x14ac:dyDescent="0.35">
      <c r="A591" s="18"/>
      <c r="B591" s="22"/>
      <c r="C591" s="22"/>
    </row>
    <row r="592" spans="1:3" ht="12.75" x14ac:dyDescent="0.35">
      <c r="A592" s="18"/>
      <c r="B592" s="22"/>
      <c r="C592" s="22"/>
    </row>
    <row r="593" spans="1:3" ht="12.75" x14ac:dyDescent="0.35">
      <c r="A593" s="18"/>
      <c r="B593" s="22"/>
      <c r="C593" s="22"/>
    </row>
    <row r="594" spans="1:3" ht="12.75" x14ac:dyDescent="0.35">
      <c r="A594" s="18"/>
      <c r="B594" s="22"/>
      <c r="C594" s="22"/>
    </row>
    <row r="595" spans="1:3" ht="12.75" x14ac:dyDescent="0.35">
      <c r="A595" s="18"/>
      <c r="B595" s="22"/>
      <c r="C595" s="22"/>
    </row>
    <row r="596" spans="1:3" ht="12.75" x14ac:dyDescent="0.35">
      <c r="A596" s="18"/>
      <c r="B596" s="22"/>
      <c r="C596" s="22"/>
    </row>
    <row r="597" spans="1:3" ht="12.75" x14ac:dyDescent="0.35">
      <c r="A597" s="18"/>
      <c r="B597" s="22"/>
      <c r="C597" s="22"/>
    </row>
    <row r="598" spans="1:3" ht="12.75" x14ac:dyDescent="0.35">
      <c r="A598" s="18"/>
      <c r="B598" s="22"/>
      <c r="C598" s="22"/>
    </row>
    <row r="599" spans="1:3" ht="12.75" x14ac:dyDescent="0.35">
      <c r="A599" s="18"/>
      <c r="B599" s="22"/>
      <c r="C599" s="22"/>
    </row>
    <row r="600" spans="1:3" ht="12.75" x14ac:dyDescent="0.35">
      <c r="A600" s="18"/>
      <c r="B600" s="22"/>
      <c r="C600" s="22"/>
    </row>
    <row r="601" spans="1:3" ht="12.75" x14ac:dyDescent="0.35">
      <c r="A601" s="18"/>
      <c r="B601" s="22"/>
      <c r="C601" s="22"/>
    </row>
    <row r="602" spans="1:3" ht="12.75" x14ac:dyDescent="0.35">
      <c r="A602" s="18"/>
      <c r="B602" s="22"/>
      <c r="C602" s="22"/>
    </row>
    <row r="603" spans="1:3" ht="12.75" x14ac:dyDescent="0.35">
      <c r="A603" s="18"/>
      <c r="B603" s="22"/>
      <c r="C603" s="22"/>
    </row>
    <row r="604" spans="1:3" ht="12.75" x14ac:dyDescent="0.35">
      <c r="A604" s="18"/>
      <c r="B604" s="22"/>
      <c r="C604" s="22"/>
    </row>
    <row r="605" spans="1:3" ht="12.75" x14ac:dyDescent="0.35">
      <c r="A605" s="18"/>
      <c r="B605" s="22"/>
      <c r="C605" s="22"/>
    </row>
    <row r="606" spans="1:3" ht="12.75" x14ac:dyDescent="0.35">
      <c r="A606" s="18"/>
      <c r="B606" s="22"/>
      <c r="C606" s="22"/>
    </row>
    <row r="607" spans="1:3" ht="12.75" x14ac:dyDescent="0.35">
      <c r="A607" s="18"/>
      <c r="B607" s="22"/>
      <c r="C607" s="22"/>
    </row>
    <row r="608" spans="1:3" ht="12.75" x14ac:dyDescent="0.35">
      <c r="A608" s="18"/>
      <c r="B608" s="22"/>
      <c r="C608" s="22"/>
    </row>
    <row r="609" spans="1:3" ht="12.75" x14ac:dyDescent="0.35">
      <c r="A609" s="18"/>
      <c r="B609" s="22"/>
      <c r="C609" s="22"/>
    </row>
    <row r="610" spans="1:3" ht="12.75" x14ac:dyDescent="0.35">
      <c r="A610" s="18"/>
      <c r="B610" s="22"/>
      <c r="C610" s="22"/>
    </row>
    <row r="611" spans="1:3" ht="12.75" x14ac:dyDescent="0.35">
      <c r="A611" s="18"/>
      <c r="B611" s="22"/>
      <c r="C611" s="22"/>
    </row>
    <row r="612" spans="1:3" ht="12.75" x14ac:dyDescent="0.35">
      <c r="A612" s="18"/>
      <c r="B612" s="22"/>
      <c r="C612" s="22"/>
    </row>
    <row r="613" spans="1:3" ht="12.75" x14ac:dyDescent="0.35">
      <c r="A613" s="18"/>
      <c r="B613" s="22"/>
      <c r="C613" s="22"/>
    </row>
    <row r="614" spans="1:3" ht="12.75" x14ac:dyDescent="0.35">
      <c r="A614" s="18"/>
      <c r="B614" s="22"/>
      <c r="C614" s="22"/>
    </row>
    <row r="615" spans="1:3" ht="12.75" x14ac:dyDescent="0.35">
      <c r="A615" s="18"/>
      <c r="B615" s="22"/>
      <c r="C615" s="22"/>
    </row>
    <row r="616" spans="1:3" ht="12.75" x14ac:dyDescent="0.35">
      <c r="A616" s="18"/>
      <c r="B616" s="22"/>
      <c r="C616" s="22"/>
    </row>
    <row r="617" spans="1:3" ht="12.75" x14ac:dyDescent="0.35">
      <c r="A617" s="18"/>
      <c r="B617" s="22"/>
      <c r="C617" s="22"/>
    </row>
    <row r="618" spans="1:3" ht="12.75" x14ac:dyDescent="0.35">
      <c r="A618" s="18"/>
      <c r="B618" s="22"/>
      <c r="C618" s="22"/>
    </row>
    <row r="619" spans="1:3" ht="12.75" x14ac:dyDescent="0.35">
      <c r="A619" s="18"/>
      <c r="B619" s="22"/>
      <c r="C619" s="22"/>
    </row>
    <row r="620" spans="1:3" ht="12.75" x14ac:dyDescent="0.35">
      <c r="A620" s="18"/>
      <c r="B620" s="22"/>
      <c r="C620" s="22"/>
    </row>
    <row r="621" spans="1:3" ht="12.75" x14ac:dyDescent="0.35">
      <c r="A621" s="18"/>
      <c r="B621" s="22"/>
      <c r="C621" s="22"/>
    </row>
    <row r="622" spans="1:3" ht="12.75" x14ac:dyDescent="0.35">
      <c r="A622" s="18"/>
      <c r="B622" s="22"/>
      <c r="C622" s="22"/>
    </row>
    <row r="623" spans="1:3" ht="12.75" x14ac:dyDescent="0.35">
      <c r="A623" s="18"/>
      <c r="B623" s="22"/>
      <c r="C623" s="22"/>
    </row>
    <row r="624" spans="1:3" ht="12.75" x14ac:dyDescent="0.35">
      <c r="A624" s="18"/>
      <c r="B624" s="22"/>
      <c r="C624" s="22"/>
    </row>
    <row r="625" spans="1:3" ht="12.75" x14ac:dyDescent="0.35">
      <c r="A625" s="18"/>
      <c r="B625" s="22"/>
      <c r="C625" s="22"/>
    </row>
    <row r="626" spans="1:3" ht="12.75" x14ac:dyDescent="0.35">
      <c r="A626" s="18"/>
      <c r="B626" s="22"/>
      <c r="C626" s="22"/>
    </row>
    <row r="627" spans="1:3" ht="12.75" x14ac:dyDescent="0.35">
      <c r="A627" s="18"/>
      <c r="B627" s="22"/>
      <c r="C627" s="22"/>
    </row>
    <row r="628" spans="1:3" ht="12.75" x14ac:dyDescent="0.35">
      <c r="A628" s="18"/>
      <c r="B628" s="22"/>
      <c r="C628" s="22"/>
    </row>
    <row r="629" spans="1:3" ht="12.75" x14ac:dyDescent="0.35">
      <c r="A629" s="18"/>
      <c r="B629" s="22"/>
      <c r="C629" s="22"/>
    </row>
    <row r="630" spans="1:3" ht="12.75" x14ac:dyDescent="0.35">
      <c r="A630" s="18"/>
      <c r="B630" s="22"/>
      <c r="C630" s="22"/>
    </row>
    <row r="631" spans="1:3" ht="12.75" x14ac:dyDescent="0.35">
      <c r="A631" s="18"/>
      <c r="B631" s="22"/>
      <c r="C631" s="22"/>
    </row>
    <row r="632" spans="1:3" ht="12.75" x14ac:dyDescent="0.35">
      <c r="A632" s="18"/>
      <c r="B632" s="22"/>
      <c r="C632" s="22"/>
    </row>
    <row r="633" spans="1:3" ht="12.75" x14ac:dyDescent="0.35">
      <c r="A633" s="18"/>
      <c r="B633" s="22"/>
      <c r="C633" s="22"/>
    </row>
    <row r="634" spans="1:3" ht="12.75" x14ac:dyDescent="0.35">
      <c r="A634" s="18"/>
      <c r="B634" s="22"/>
      <c r="C634" s="22"/>
    </row>
    <row r="635" spans="1:3" ht="12.75" x14ac:dyDescent="0.35">
      <c r="A635" s="18"/>
      <c r="B635" s="22"/>
      <c r="C635" s="22"/>
    </row>
    <row r="636" spans="1:3" ht="12.75" x14ac:dyDescent="0.35">
      <c r="A636" s="18"/>
      <c r="B636" s="22"/>
      <c r="C636" s="22"/>
    </row>
    <row r="637" spans="1:3" ht="12.75" x14ac:dyDescent="0.35">
      <c r="A637" s="18"/>
      <c r="B637" s="22"/>
      <c r="C637" s="22"/>
    </row>
    <row r="638" spans="1:3" ht="12.75" x14ac:dyDescent="0.35">
      <c r="A638" s="18"/>
      <c r="B638" s="22"/>
      <c r="C638" s="22"/>
    </row>
    <row r="639" spans="1:3" ht="12.75" x14ac:dyDescent="0.35">
      <c r="A639" s="18"/>
      <c r="B639" s="22"/>
      <c r="C639" s="22"/>
    </row>
    <row r="640" spans="1:3" ht="12.75" x14ac:dyDescent="0.35">
      <c r="A640" s="18"/>
      <c r="B640" s="22"/>
      <c r="C640" s="22"/>
    </row>
    <row r="641" spans="1:3" ht="12.75" x14ac:dyDescent="0.35">
      <c r="A641" s="18"/>
      <c r="B641" s="22"/>
      <c r="C641" s="22"/>
    </row>
    <row r="642" spans="1:3" ht="12.75" x14ac:dyDescent="0.35">
      <c r="A642" s="18"/>
      <c r="B642" s="22"/>
      <c r="C642" s="22"/>
    </row>
    <row r="643" spans="1:3" ht="12.75" x14ac:dyDescent="0.35">
      <c r="A643" s="18"/>
      <c r="B643" s="22"/>
      <c r="C643" s="22"/>
    </row>
    <row r="644" spans="1:3" ht="12.75" x14ac:dyDescent="0.35">
      <c r="A644" s="18"/>
      <c r="B644" s="22"/>
      <c r="C644" s="22"/>
    </row>
    <row r="645" spans="1:3" ht="12.75" x14ac:dyDescent="0.35">
      <c r="A645" s="18"/>
      <c r="B645" s="22"/>
      <c r="C645" s="22"/>
    </row>
    <row r="646" spans="1:3" ht="12.75" x14ac:dyDescent="0.35">
      <c r="A646" s="18"/>
      <c r="B646" s="22"/>
      <c r="C646" s="22"/>
    </row>
    <row r="647" spans="1:3" ht="12.75" x14ac:dyDescent="0.35">
      <c r="A647" s="18"/>
      <c r="B647" s="22"/>
      <c r="C647" s="22"/>
    </row>
    <row r="648" spans="1:3" ht="12.75" x14ac:dyDescent="0.35">
      <c r="A648" s="18"/>
      <c r="B648" s="22"/>
      <c r="C648" s="22"/>
    </row>
    <row r="649" spans="1:3" ht="12.75" x14ac:dyDescent="0.35">
      <c r="A649" s="18"/>
      <c r="B649" s="22"/>
      <c r="C649" s="22"/>
    </row>
    <row r="650" spans="1:3" ht="12.75" x14ac:dyDescent="0.35">
      <c r="A650" s="18"/>
      <c r="B650" s="22"/>
      <c r="C650" s="22"/>
    </row>
    <row r="651" spans="1:3" ht="12.75" x14ac:dyDescent="0.35">
      <c r="A651" s="18"/>
      <c r="B651" s="22"/>
      <c r="C651" s="22"/>
    </row>
    <row r="652" spans="1:3" ht="12.75" x14ac:dyDescent="0.35">
      <c r="A652" s="18"/>
      <c r="B652" s="22"/>
      <c r="C652" s="22"/>
    </row>
    <row r="653" spans="1:3" ht="12.75" x14ac:dyDescent="0.35">
      <c r="A653" s="18"/>
      <c r="B653" s="22"/>
      <c r="C653" s="22"/>
    </row>
    <row r="654" spans="1:3" ht="12.75" x14ac:dyDescent="0.35">
      <c r="A654" s="18"/>
      <c r="B654" s="22"/>
      <c r="C654" s="22"/>
    </row>
    <row r="655" spans="1:3" ht="12.75" x14ac:dyDescent="0.35">
      <c r="A655" s="18"/>
      <c r="B655" s="22"/>
      <c r="C655" s="22"/>
    </row>
    <row r="656" spans="1:3" ht="12.75" x14ac:dyDescent="0.35">
      <c r="A656" s="18"/>
      <c r="B656" s="22"/>
      <c r="C656" s="22"/>
    </row>
    <row r="657" spans="1:3" ht="12.75" x14ac:dyDescent="0.35">
      <c r="A657" s="18"/>
      <c r="B657" s="22"/>
      <c r="C657" s="22"/>
    </row>
    <row r="658" spans="1:3" ht="12.75" x14ac:dyDescent="0.35">
      <c r="A658" s="18"/>
      <c r="B658" s="22"/>
      <c r="C658" s="22"/>
    </row>
    <row r="659" spans="1:3" ht="12.75" x14ac:dyDescent="0.35">
      <c r="A659" s="18"/>
      <c r="B659" s="22"/>
      <c r="C659" s="22"/>
    </row>
    <row r="660" spans="1:3" ht="12.75" x14ac:dyDescent="0.35">
      <c r="A660" s="18"/>
      <c r="B660" s="22"/>
      <c r="C660" s="22"/>
    </row>
    <row r="661" spans="1:3" ht="12.75" x14ac:dyDescent="0.35">
      <c r="A661" s="18"/>
      <c r="B661" s="22"/>
      <c r="C661" s="22"/>
    </row>
    <row r="662" spans="1:3" ht="12.75" x14ac:dyDescent="0.35">
      <c r="A662" s="18"/>
      <c r="B662" s="22"/>
      <c r="C662" s="22"/>
    </row>
    <row r="663" spans="1:3" ht="12.75" x14ac:dyDescent="0.35">
      <c r="A663" s="18"/>
      <c r="B663" s="22"/>
      <c r="C663" s="22"/>
    </row>
    <row r="664" spans="1:3" ht="12.75" x14ac:dyDescent="0.35">
      <c r="A664" s="18"/>
      <c r="B664" s="22"/>
      <c r="C664" s="22"/>
    </row>
    <row r="665" spans="1:3" ht="12.75" x14ac:dyDescent="0.35">
      <c r="A665" s="18"/>
      <c r="B665" s="22"/>
      <c r="C665" s="22"/>
    </row>
    <row r="666" spans="1:3" ht="12.75" x14ac:dyDescent="0.35">
      <c r="A666" s="18"/>
      <c r="B666" s="22"/>
      <c r="C666" s="22"/>
    </row>
    <row r="667" spans="1:3" ht="12.75" x14ac:dyDescent="0.35">
      <c r="A667" s="18"/>
      <c r="B667" s="22"/>
      <c r="C667" s="22"/>
    </row>
    <row r="668" spans="1:3" ht="12.75" x14ac:dyDescent="0.35">
      <c r="A668" s="18"/>
      <c r="B668" s="22"/>
      <c r="C668" s="22"/>
    </row>
    <row r="669" spans="1:3" ht="12.75" x14ac:dyDescent="0.35">
      <c r="A669" s="18"/>
      <c r="B669" s="22"/>
      <c r="C669" s="22"/>
    </row>
    <row r="670" spans="1:3" ht="12.75" x14ac:dyDescent="0.35">
      <c r="A670" s="18"/>
      <c r="B670" s="22"/>
      <c r="C670" s="22"/>
    </row>
    <row r="671" spans="1:3" ht="12.75" x14ac:dyDescent="0.35">
      <c r="A671" s="18"/>
      <c r="B671" s="22"/>
      <c r="C671" s="22"/>
    </row>
    <row r="672" spans="1:3" ht="12.75" x14ac:dyDescent="0.35">
      <c r="A672" s="18"/>
      <c r="B672" s="22"/>
      <c r="C672" s="22"/>
    </row>
    <row r="673" spans="1:3" ht="12.75" x14ac:dyDescent="0.35">
      <c r="A673" s="18"/>
      <c r="B673" s="22"/>
      <c r="C673" s="22"/>
    </row>
    <row r="674" spans="1:3" ht="12.75" x14ac:dyDescent="0.35">
      <c r="A674" s="18"/>
      <c r="B674" s="22"/>
      <c r="C674" s="22"/>
    </row>
    <row r="675" spans="1:3" ht="12.75" x14ac:dyDescent="0.35">
      <c r="A675" s="18"/>
      <c r="B675" s="22"/>
      <c r="C675" s="22"/>
    </row>
    <row r="676" spans="1:3" ht="12.75" x14ac:dyDescent="0.35">
      <c r="A676" s="18"/>
      <c r="B676" s="22"/>
      <c r="C676" s="22"/>
    </row>
    <row r="677" spans="1:3" ht="12.75" x14ac:dyDescent="0.35">
      <c r="A677" s="18"/>
      <c r="B677" s="22"/>
      <c r="C677" s="22"/>
    </row>
    <row r="678" spans="1:3" ht="12.75" x14ac:dyDescent="0.35">
      <c r="A678" s="18"/>
      <c r="B678" s="22"/>
      <c r="C678" s="22"/>
    </row>
    <row r="679" spans="1:3" ht="12.75" x14ac:dyDescent="0.35">
      <c r="A679" s="18"/>
      <c r="B679" s="22"/>
      <c r="C679" s="22"/>
    </row>
    <row r="680" spans="1:3" ht="12.75" x14ac:dyDescent="0.35">
      <c r="A680" s="18"/>
      <c r="B680" s="22"/>
      <c r="C680" s="22"/>
    </row>
    <row r="681" spans="1:3" ht="12.75" x14ac:dyDescent="0.35">
      <c r="A681" s="18"/>
      <c r="B681" s="22"/>
      <c r="C681" s="22"/>
    </row>
    <row r="682" spans="1:3" ht="12.75" x14ac:dyDescent="0.35">
      <c r="A682" s="18"/>
      <c r="B682" s="22"/>
      <c r="C682" s="22"/>
    </row>
    <row r="683" spans="1:3" ht="12.75" x14ac:dyDescent="0.35">
      <c r="A683" s="18"/>
      <c r="B683" s="22"/>
      <c r="C683" s="22"/>
    </row>
    <row r="684" spans="1:3" ht="12.75" x14ac:dyDescent="0.35">
      <c r="A684" s="18"/>
      <c r="B684" s="22"/>
      <c r="C684" s="22"/>
    </row>
    <row r="685" spans="1:3" ht="12.75" x14ac:dyDescent="0.35">
      <c r="A685" s="18"/>
      <c r="B685" s="22"/>
      <c r="C685" s="22"/>
    </row>
    <row r="686" spans="1:3" ht="12.75" x14ac:dyDescent="0.35">
      <c r="A686" s="18"/>
      <c r="B686" s="22"/>
      <c r="C686" s="22"/>
    </row>
    <row r="687" spans="1:3" ht="12.75" x14ac:dyDescent="0.35">
      <c r="A687" s="18"/>
      <c r="B687" s="22"/>
      <c r="C687" s="22"/>
    </row>
    <row r="688" spans="1:3" ht="12.75" x14ac:dyDescent="0.35">
      <c r="A688" s="18"/>
      <c r="B688" s="22"/>
      <c r="C688" s="22"/>
    </row>
    <row r="689" spans="1:3" ht="12.75" x14ac:dyDescent="0.35">
      <c r="A689" s="18"/>
      <c r="B689" s="22"/>
      <c r="C689" s="22"/>
    </row>
    <row r="690" spans="1:3" ht="12.75" x14ac:dyDescent="0.35">
      <c r="A690" s="18"/>
      <c r="B690" s="22"/>
      <c r="C690" s="22"/>
    </row>
    <row r="691" spans="1:3" ht="12.75" x14ac:dyDescent="0.35">
      <c r="A691" s="18"/>
      <c r="B691" s="22"/>
      <c r="C691" s="22"/>
    </row>
    <row r="692" spans="1:3" ht="12.75" x14ac:dyDescent="0.35">
      <c r="A692" s="18"/>
      <c r="B692" s="22"/>
      <c r="C692" s="22"/>
    </row>
    <row r="693" spans="1:3" ht="12.75" x14ac:dyDescent="0.35">
      <c r="A693" s="18"/>
      <c r="B693" s="22"/>
      <c r="C693" s="22"/>
    </row>
    <row r="694" spans="1:3" ht="12.75" x14ac:dyDescent="0.35">
      <c r="A694" s="18"/>
      <c r="B694" s="22"/>
      <c r="C694" s="22"/>
    </row>
    <row r="695" spans="1:3" ht="12.75" x14ac:dyDescent="0.35">
      <c r="A695" s="18"/>
      <c r="B695" s="22"/>
      <c r="C695" s="22"/>
    </row>
    <row r="696" spans="1:3" ht="12.75" x14ac:dyDescent="0.35">
      <c r="A696" s="18"/>
      <c r="B696" s="22"/>
      <c r="C696" s="22"/>
    </row>
    <row r="697" spans="1:3" ht="12.75" x14ac:dyDescent="0.35">
      <c r="A697" s="18"/>
      <c r="B697" s="22"/>
      <c r="C697" s="22"/>
    </row>
    <row r="698" spans="1:3" ht="12.75" x14ac:dyDescent="0.35">
      <c r="A698" s="18"/>
      <c r="B698" s="22"/>
      <c r="C698" s="22"/>
    </row>
    <row r="699" spans="1:3" ht="12.75" x14ac:dyDescent="0.35">
      <c r="A699" s="18"/>
      <c r="B699" s="22"/>
      <c r="C699" s="22"/>
    </row>
    <row r="700" spans="1:3" ht="12.75" x14ac:dyDescent="0.35">
      <c r="A700" s="18"/>
      <c r="B700" s="22"/>
      <c r="C700" s="22"/>
    </row>
    <row r="701" spans="1:3" ht="12.75" x14ac:dyDescent="0.35">
      <c r="A701" s="18"/>
      <c r="B701" s="22"/>
      <c r="C701" s="22"/>
    </row>
    <row r="702" spans="1:3" ht="12.75" x14ac:dyDescent="0.35">
      <c r="A702" s="18"/>
      <c r="B702" s="22"/>
      <c r="C702" s="22"/>
    </row>
    <row r="703" spans="1:3" ht="12.75" x14ac:dyDescent="0.35">
      <c r="A703" s="18"/>
      <c r="B703" s="22"/>
      <c r="C703" s="22"/>
    </row>
    <row r="704" spans="1:3" ht="12.75" x14ac:dyDescent="0.35">
      <c r="A704" s="18"/>
      <c r="B704" s="22"/>
      <c r="C704" s="22"/>
    </row>
    <row r="705" spans="1:3" ht="12.75" x14ac:dyDescent="0.35">
      <c r="A705" s="18"/>
      <c r="B705" s="22"/>
      <c r="C705" s="22"/>
    </row>
    <row r="706" spans="1:3" ht="12.75" x14ac:dyDescent="0.35">
      <c r="A706" s="18"/>
      <c r="B706" s="22"/>
      <c r="C706" s="22"/>
    </row>
    <row r="707" spans="1:3" ht="12.75" x14ac:dyDescent="0.35">
      <c r="A707" s="18"/>
      <c r="B707" s="22"/>
      <c r="C707" s="22"/>
    </row>
    <row r="708" spans="1:3" ht="12.75" x14ac:dyDescent="0.35">
      <c r="A708" s="18"/>
      <c r="B708" s="22"/>
      <c r="C708" s="22"/>
    </row>
    <row r="709" spans="1:3" ht="12.75" x14ac:dyDescent="0.35">
      <c r="A709" s="18"/>
      <c r="B709" s="22"/>
      <c r="C709" s="22"/>
    </row>
    <row r="710" spans="1:3" ht="12.75" x14ac:dyDescent="0.35">
      <c r="A710" s="18"/>
      <c r="B710" s="22"/>
      <c r="C710" s="22"/>
    </row>
    <row r="711" spans="1:3" ht="12.75" x14ac:dyDescent="0.35">
      <c r="A711" s="18"/>
      <c r="B711" s="22"/>
      <c r="C711" s="22"/>
    </row>
    <row r="712" spans="1:3" ht="12.75" x14ac:dyDescent="0.35">
      <c r="A712" s="18"/>
      <c r="B712" s="22"/>
      <c r="C712" s="22"/>
    </row>
    <row r="713" spans="1:3" ht="12.75" x14ac:dyDescent="0.35">
      <c r="A713" s="18"/>
      <c r="B713" s="22"/>
      <c r="C713" s="22"/>
    </row>
    <row r="714" spans="1:3" ht="12.75" x14ac:dyDescent="0.35">
      <c r="A714" s="18"/>
      <c r="B714" s="22"/>
      <c r="C714" s="22"/>
    </row>
    <row r="715" spans="1:3" ht="12.75" x14ac:dyDescent="0.35">
      <c r="A715" s="18"/>
      <c r="B715" s="22"/>
      <c r="C715" s="22"/>
    </row>
    <row r="716" spans="1:3" ht="12.75" x14ac:dyDescent="0.35">
      <c r="A716" s="18"/>
      <c r="B716" s="22"/>
      <c r="C716" s="22"/>
    </row>
    <row r="717" spans="1:3" ht="12.75" x14ac:dyDescent="0.35">
      <c r="A717" s="18"/>
      <c r="B717" s="22"/>
      <c r="C717" s="22"/>
    </row>
    <row r="718" spans="1:3" ht="12.75" x14ac:dyDescent="0.35">
      <c r="A718" s="18"/>
      <c r="B718" s="22"/>
      <c r="C718" s="22"/>
    </row>
    <row r="719" spans="1:3" ht="12.75" x14ac:dyDescent="0.35">
      <c r="A719" s="18"/>
      <c r="B719" s="22"/>
      <c r="C719" s="22"/>
    </row>
    <row r="720" spans="1:3" ht="12.75" x14ac:dyDescent="0.35">
      <c r="A720" s="18"/>
      <c r="B720" s="22"/>
      <c r="C720" s="22"/>
    </row>
    <row r="721" spans="1:3" ht="12.75" x14ac:dyDescent="0.35">
      <c r="A721" s="18"/>
      <c r="B721" s="22"/>
      <c r="C721" s="22"/>
    </row>
    <row r="722" spans="1:3" ht="12.75" x14ac:dyDescent="0.35">
      <c r="A722" s="18"/>
      <c r="B722" s="22"/>
      <c r="C722" s="22"/>
    </row>
    <row r="723" spans="1:3" ht="12.75" x14ac:dyDescent="0.35">
      <c r="A723" s="18"/>
      <c r="B723" s="22"/>
      <c r="C723" s="22"/>
    </row>
    <row r="724" spans="1:3" ht="12.75" x14ac:dyDescent="0.35">
      <c r="A724" s="18"/>
      <c r="B724" s="22"/>
      <c r="C724" s="22"/>
    </row>
    <row r="725" spans="1:3" ht="12.75" x14ac:dyDescent="0.35">
      <c r="A725" s="18"/>
      <c r="B725" s="22"/>
      <c r="C725" s="22"/>
    </row>
    <row r="726" spans="1:3" ht="12.75" x14ac:dyDescent="0.35">
      <c r="A726" s="18"/>
      <c r="B726" s="22"/>
      <c r="C726" s="22"/>
    </row>
    <row r="727" spans="1:3" ht="12.75" x14ac:dyDescent="0.35">
      <c r="A727" s="18"/>
      <c r="B727" s="22"/>
      <c r="C727" s="22"/>
    </row>
    <row r="728" spans="1:3" ht="12.75" x14ac:dyDescent="0.35">
      <c r="A728" s="18"/>
      <c r="B728" s="22"/>
      <c r="C728" s="22"/>
    </row>
    <row r="729" spans="1:3" ht="12.75" x14ac:dyDescent="0.35">
      <c r="A729" s="18"/>
      <c r="B729" s="22"/>
      <c r="C729" s="22"/>
    </row>
    <row r="730" spans="1:3" ht="12.75" x14ac:dyDescent="0.35">
      <c r="A730" s="18"/>
      <c r="B730" s="22"/>
      <c r="C730" s="22"/>
    </row>
    <row r="731" spans="1:3" ht="12.75" x14ac:dyDescent="0.35">
      <c r="A731" s="18"/>
      <c r="B731" s="22"/>
      <c r="C731" s="22"/>
    </row>
    <row r="732" spans="1:3" ht="12.75" x14ac:dyDescent="0.35">
      <c r="A732" s="18"/>
      <c r="B732" s="22"/>
      <c r="C732" s="22"/>
    </row>
    <row r="733" spans="1:3" ht="12.75" x14ac:dyDescent="0.35">
      <c r="A733" s="18"/>
      <c r="B733" s="22"/>
      <c r="C733" s="22"/>
    </row>
    <row r="734" spans="1:3" ht="12.75" x14ac:dyDescent="0.35">
      <c r="A734" s="18"/>
      <c r="B734" s="22"/>
      <c r="C734" s="22"/>
    </row>
    <row r="735" spans="1:3" ht="12.75" x14ac:dyDescent="0.35">
      <c r="A735" s="18"/>
      <c r="B735" s="22"/>
      <c r="C735" s="22"/>
    </row>
    <row r="736" spans="1:3" ht="12.75" x14ac:dyDescent="0.35">
      <c r="A736" s="18"/>
      <c r="B736" s="22"/>
      <c r="C736" s="22"/>
    </row>
    <row r="737" spans="1:3" ht="12.75" x14ac:dyDescent="0.35">
      <c r="A737" s="18"/>
      <c r="B737" s="22"/>
      <c r="C737" s="22"/>
    </row>
    <row r="738" spans="1:3" ht="12.75" x14ac:dyDescent="0.35">
      <c r="A738" s="18"/>
      <c r="B738" s="22"/>
      <c r="C738" s="22"/>
    </row>
    <row r="739" spans="1:3" ht="12.75" x14ac:dyDescent="0.35">
      <c r="A739" s="18"/>
      <c r="B739" s="22"/>
      <c r="C739" s="22"/>
    </row>
    <row r="740" spans="1:3" ht="12.75" x14ac:dyDescent="0.35">
      <c r="A740" s="18"/>
      <c r="B740" s="22"/>
      <c r="C740" s="22"/>
    </row>
    <row r="741" spans="1:3" ht="12.75" x14ac:dyDescent="0.35">
      <c r="A741" s="18"/>
      <c r="B741" s="22"/>
      <c r="C741" s="22"/>
    </row>
    <row r="742" spans="1:3" ht="12.75" x14ac:dyDescent="0.35">
      <c r="A742" s="18"/>
      <c r="B742" s="22"/>
      <c r="C742" s="22"/>
    </row>
    <row r="743" spans="1:3" ht="12.75" x14ac:dyDescent="0.35">
      <c r="A743" s="18"/>
      <c r="B743" s="22"/>
      <c r="C743" s="22"/>
    </row>
    <row r="744" spans="1:3" ht="12.75" x14ac:dyDescent="0.35">
      <c r="A744" s="18"/>
      <c r="B744" s="22"/>
      <c r="C744" s="22"/>
    </row>
    <row r="745" spans="1:3" ht="12.75" x14ac:dyDescent="0.35">
      <c r="A745" s="18"/>
      <c r="B745" s="22"/>
      <c r="C745" s="22"/>
    </row>
    <row r="746" spans="1:3" ht="12.75" x14ac:dyDescent="0.35">
      <c r="A746" s="18"/>
      <c r="B746" s="22"/>
      <c r="C746" s="22"/>
    </row>
    <row r="747" spans="1:3" ht="12.75" x14ac:dyDescent="0.35">
      <c r="A747" s="18"/>
      <c r="B747" s="22"/>
      <c r="C747" s="22"/>
    </row>
    <row r="748" spans="1:3" ht="12.75" x14ac:dyDescent="0.35">
      <c r="A748" s="18"/>
      <c r="B748" s="22"/>
      <c r="C748" s="22"/>
    </row>
    <row r="749" spans="1:3" ht="12.75" x14ac:dyDescent="0.35">
      <c r="A749" s="18"/>
      <c r="B749" s="22"/>
      <c r="C749" s="22"/>
    </row>
    <row r="750" spans="1:3" ht="12.75" x14ac:dyDescent="0.35">
      <c r="A750" s="18"/>
      <c r="B750" s="22"/>
      <c r="C750" s="22"/>
    </row>
    <row r="751" spans="1:3" ht="12.75" x14ac:dyDescent="0.35">
      <c r="A751" s="18"/>
      <c r="B751" s="22"/>
      <c r="C751" s="22"/>
    </row>
    <row r="752" spans="1:3" ht="12.75" x14ac:dyDescent="0.35">
      <c r="A752" s="18"/>
      <c r="B752" s="22"/>
      <c r="C752" s="22"/>
    </row>
    <row r="753" spans="1:3" ht="12.75" x14ac:dyDescent="0.35">
      <c r="A753" s="18"/>
      <c r="B753" s="22"/>
      <c r="C753" s="22"/>
    </row>
    <row r="754" spans="1:3" ht="12.75" x14ac:dyDescent="0.35">
      <c r="A754" s="18"/>
      <c r="B754" s="22"/>
      <c r="C754" s="22"/>
    </row>
    <row r="755" spans="1:3" ht="12.75" x14ac:dyDescent="0.35">
      <c r="A755" s="18"/>
      <c r="B755" s="22"/>
      <c r="C755" s="22"/>
    </row>
    <row r="756" spans="1:3" ht="12.75" x14ac:dyDescent="0.35">
      <c r="A756" s="18"/>
      <c r="B756" s="22"/>
      <c r="C756" s="22"/>
    </row>
    <row r="757" spans="1:3" ht="12.75" x14ac:dyDescent="0.35">
      <c r="A757" s="18"/>
      <c r="B757" s="22"/>
      <c r="C757" s="22"/>
    </row>
    <row r="758" spans="1:3" ht="12.75" x14ac:dyDescent="0.35">
      <c r="A758" s="18"/>
      <c r="B758" s="22"/>
      <c r="C758" s="22"/>
    </row>
    <row r="759" spans="1:3" ht="12.75" x14ac:dyDescent="0.35">
      <c r="A759" s="18"/>
      <c r="B759" s="22"/>
      <c r="C759" s="22"/>
    </row>
    <row r="760" spans="1:3" ht="12.75" x14ac:dyDescent="0.35">
      <c r="A760" s="18"/>
      <c r="B760" s="22"/>
      <c r="C760" s="22"/>
    </row>
    <row r="761" spans="1:3" ht="12.75" x14ac:dyDescent="0.35">
      <c r="A761" s="18"/>
      <c r="B761" s="22"/>
      <c r="C761" s="22"/>
    </row>
    <row r="762" spans="1:3" ht="12.75" x14ac:dyDescent="0.35">
      <c r="A762" s="18"/>
      <c r="B762" s="22"/>
      <c r="C762" s="22"/>
    </row>
    <row r="763" spans="1:3" ht="12.75" x14ac:dyDescent="0.35">
      <c r="A763" s="18"/>
      <c r="B763" s="22"/>
      <c r="C763" s="22"/>
    </row>
    <row r="764" spans="1:3" ht="12.75" x14ac:dyDescent="0.35">
      <c r="A764" s="18"/>
      <c r="B764" s="22"/>
      <c r="C764" s="22"/>
    </row>
    <row r="765" spans="1:3" ht="12.75" x14ac:dyDescent="0.35">
      <c r="A765" s="18"/>
      <c r="B765" s="22"/>
      <c r="C765" s="22"/>
    </row>
    <row r="766" spans="1:3" ht="12.75" x14ac:dyDescent="0.35">
      <c r="A766" s="18"/>
      <c r="B766" s="22"/>
      <c r="C766" s="22"/>
    </row>
    <row r="767" spans="1:3" ht="12.75" x14ac:dyDescent="0.35">
      <c r="A767" s="18"/>
      <c r="B767" s="22"/>
      <c r="C767" s="22"/>
    </row>
    <row r="768" spans="1:3" ht="12.75" x14ac:dyDescent="0.35">
      <c r="A768" s="18"/>
      <c r="B768" s="22"/>
      <c r="C768" s="22"/>
    </row>
    <row r="769" spans="1:3" ht="12.75" x14ac:dyDescent="0.35">
      <c r="A769" s="18"/>
      <c r="B769" s="22"/>
      <c r="C769" s="22"/>
    </row>
    <row r="770" spans="1:3" ht="12.75" x14ac:dyDescent="0.35">
      <c r="A770" s="18"/>
      <c r="B770" s="22"/>
      <c r="C770" s="22"/>
    </row>
    <row r="771" spans="1:3" ht="12.75" x14ac:dyDescent="0.35">
      <c r="A771" s="18"/>
      <c r="B771" s="22"/>
      <c r="C771" s="22"/>
    </row>
    <row r="772" spans="1:3" ht="12.75" x14ac:dyDescent="0.35">
      <c r="A772" s="18"/>
      <c r="B772" s="22"/>
      <c r="C772" s="22"/>
    </row>
    <row r="773" spans="1:3" ht="12.75" x14ac:dyDescent="0.35">
      <c r="A773" s="18"/>
      <c r="B773" s="22"/>
      <c r="C773" s="22"/>
    </row>
    <row r="774" spans="1:3" ht="12.75" x14ac:dyDescent="0.35">
      <c r="A774" s="18"/>
      <c r="B774" s="22"/>
      <c r="C774" s="22"/>
    </row>
    <row r="775" spans="1:3" ht="12.75" x14ac:dyDescent="0.35">
      <c r="A775" s="18"/>
      <c r="B775" s="22"/>
      <c r="C775" s="22"/>
    </row>
    <row r="776" spans="1:3" ht="12.75" x14ac:dyDescent="0.35">
      <c r="A776" s="18"/>
      <c r="B776" s="22"/>
      <c r="C776" s="22"/>
    </row>
    <row r="777" spans="1:3" ht="12.75" x14ac:dyDescent="0.35">
      <c r="A777" s="18"/>
      <c r="B777" s="22"/>
      <c r="C777" s="22"/>
    </row>
    <row r="778" spans="1:3" ht="12.75" x14ac:dyDescent="0.35">
      <c r="A778" s="18"/>
      <c r="B778" s="22"/>
      <c r="C778" s="22"/>
    </row>
    <row r="779" spans="1:3" ht="12.75" x14ac:dyDescent="0.35">
      <c r="A779" s="18"/>
      <c r="B779" s="22"/>
      <c r="C779" s="22"/>
    </row>
    <row r="780" spans="1:3" ht="12.75" x14ac:dyDescent="0.35">
      <c r="A780" s="18"/>
      <c r="B780" s="22"/>
      <c r="C780" s="22"/>
    </row>
    <row r="781" spans="1:3" ht="12.75" x14ac:dyDescent="0.35">
      <c r="A781" s="18"/>
      <c r="B781" s="22"/>
      <c r="C781" s="22"/>
    </row>
    <row r="782" spans="1:3" ht="12.75" x14ac:dyDescent="0.35">
      <c r="A782" s="18"/>
      <c r="B782" s="22"/>
      <c r="C782" s="22"/>
    </row>
    <row r="783" spans="1:3" ht="12.75" x14ac:dyDescent="0.35">
      <c r="A783" s="18"/>
      <c r="B783" s="22"/>
      <c r="C783" s="22"/>
    </row>
    <row r="784" spans="1:3" ht="12.75" x14ac:dyDescent="0.35">
      <c r="A784" s="18"/>
      <c r="B784" s="22"/>
      <c r="C784" s="22"/>
    </row>
    <row r="785" spans="1:3" ht="12.75" x14ac:dyDescent="0.35">
      <c r="A785" s="18"/>
      <c r="B785" s="22"/>
      <c r="C785" s="22"/>
    </row>
    <row r="786" spans="1:3" ht="12.75" x14ac:dyDescent="0.35">
      <c r="A786" s="18"/>
      <c r="B786" s="22"/>
      <c r="C786" s="22"/>
    </row>
    <row r="787" spans="1:3" ht="12.75" x14ac:dyDescent="0.35">
      <c r="A787" s="18"/>
      <c r="B787" s="22"/>
      <c r="C787" s="22"/>
    </row>
    <row r="788" spans="1:3" ht="12.75" x14ac:dyDescent="0.35">
      <c r="A788" s="18"/>
      <c r="B788" s="22"/>
      <c r="C788" s="22"/>
    </row>
    <row r="789" spans="1:3" ht="12.75" x14ac:dyDescent="0.35">
      <c r="A789" s="18"/>
      <c r="B789" s="22"/>
      <c r="C789" s="22"/>
    </row>
    <row r="790" spans="1:3" ht="12.75" x14ac:dyDescent="0.35">
      <c r="A790" s="18"/>
      <c r="B790" s="22"/>
      <c r="C790" s="22"/>
    </row>
    <row r="791" spans="1:3" ht="12.75" x14ac:dyDescent="0.35">
      <c r="A791" s="18"/>
      <c r="B791" s="22"/>
      <c r="C791" s="22"/>
    </row>
    <row r="792" spans="1:3" ht="12.75" x14ac:dyDescent="0.35">
      <c r="A792" s="18"/>
      <c r="B792" s="22"/>
      <c r="C792" s="22"/>
    </row>
    <row r="793" spans="1:3" ht="12.75" x14ac:dyDescent="0.35">
      <c r="A793" s="18"/>
      <c r="B793" s="22"/>
      <c r="C793" s="22"/>
    </row>
    <row r="794" spans="1:3" ht="12.75" x14ac:dyDescent="0.35">
      <c r="A794" s="18"/>
      <c r="B794" s="22"/>
      <c r="C794" s="22"/>
    </row>
    <row r="795" spans="1:3" ht="12.75" x14ac:dyDescent="0.35">
      <c r="A795" s="18"/>
      <c r="B795" s="22"/>
      <c r="C795" s="22"/>
    </row>
    <row r="796" spans="1:3" ht="12.75" x14ac:dyDescent="0.35">
      <c r="A796" s="18"/>
      <c r="B796" s="22"/>
      <c r="C796" s="22"/>
    </row>
    <row r="797" spans="1:3" ht="12.75" x14ac:dyDescent="0.35">
      <c r="A797" s="18"/>
      <c r="B797" s="22"/>
      <c r="C797" s="22"/>
    </row>
    <row r="798" spans="1:3" ht="12.75" x14ac:dyDescent="0.35">
      <c r="A798" s="18"/>
      <c r="B798" s="22"/>
      <c r="C798" s="22"/>
    </row>
    <row r="799" spans="1:3" ht="12.75" x14ac:dyDescent="0.35">
      <c r="A799" s="18"/>
      <c r="B799" s="22"/>
      <c r="C799" s="22"/>
    </row>
    <row r="800" spans="1:3" ht="12.75" x14ac:dyDescent="0.35">
      <c r="A800" s="18"/>
      <c r="B800" s="22"/>
      <c r="C800" s="22"/>
    </row>
    <row r="801" spans="1:3" ht="12.75" x14ac:dyDescent="0.35">
      <c r="A801" s="18"/>
      <c r="B801" s="22"/>
      <c r="C801" s="22"/>
    </row>
    <row r="802" spans="1:3" ht="12.75" x14ac:dyDescent="0.35">
      <c r="A802" s="18"/>
      <c r="B802" s="22"/>
      <c r="C802" s="22"/>
    </row>
    <row r="803" spans="1:3" ht="12.75" x14ac:dyDescent="0.35">
      <c r="A803" s="18"/>
      <c r="B803" s="22"/>
      <c r="C803" s="22"/>
    </row>
    <row r="804" spans="1:3" ht="12.75" x14ac:dyDescent="0.35">
      <c r="A804" s="18"/>
      <c r="B804" s="22"/>
      <c r="C804" s="22"/>
    </row>
    <row r="805" spans="1:3" ht="12.75" x14ac:dyDescent="0.35">
      <c r="A805" s="18"/>
      <c r="B805" s="22"/>
      <c r="C805" s="22"/>
    </row>
    <row r="806" spans="1:3" ht="12.75" x14ac:dyDescent="0.35">
      <c r="A806" s="18"/>
      <c r="B806" s="22"/>
      <c r="C806" s="22"/>
    </row>
    <row r="807" spans="1:3" ht="12.75" x14ac:dyDescent="0.35">
      <c r="A807" s="18"/>
      <c r="B807" s="22"/>
      <c r="C807" s="22"/>
    </row>
    <row r="808" spans="1:3" ht="12.75" x14ac:dyDescent="0.35">
      <c r="A808" s="18"/>
      <c r="B808" s="22"/>
      <c r="C808" s="22"/>
    </row>
    <row r="809" spans="1:3" ht="12.75" x14ac:dyDescent="0.35">
      <c r="A809" s="18"/>
      <c r="B809" s="22"/>
      <c r="C809" s="22"/>
    </row>
    <row r="810" spans="1:3" ht="12.75" x14ac:dyDescent="0.35">
      <c r="A810" s="18"/>
      <c r="B810" s="22"/>
      <c r="C810" s="22"/>
    </row>
    <row r="811" spans="1:3" ht="12.75" x14ac:dyDescent="0.35">
      <c r="A811" s="18"/>
      <c r="B811" s="22"/>
      <c r="C811" s="22"/>
    </row>
    <row r="812" spans="1:3" ht="12.75" x14ac:dyDescent="0.35">
      <c r="A812" s="18"/>
      <c r="B812" s="22"/>
      <c r="C812" s="22"/>
    </row>
    <row r="813" spans="1:3" ht="12.75" x14ac:dyDescent="0.35">
      <c r="A813" s="18"/>
      <c r="B813" s="22"/>
      <c r="C813" s="22"/>
    </row>
    <row r="814" spans="1:3" ht="12.75" x14ac:dyDescent="0.35">
      <c r="A814" s="18"/>
      <c r="B814" s="22"/>
      <c r="C814" s="22"/>
    </row>
    <row r="815" spans="1:3" ht="12.75" x14ac:dyDescent="0.35">
      <c r="A815" s="18"/>
      <c r="B815" s="22"/>
      <c r="C815" s="22"/>
    </row>
    <row r="816" spans="1:3" ht="12.75" x14ac:dyDescent="0.35">
      <c r="A816" s="18"/>
      <c r="B816" s="22"/>
      <c r="C816" s="22"/>
    </row>
    <row r="817" spans="1:3" ht="12.75" x14ac:dyDescent="0.35">
      <c r="A817" s="18"/>
      <c r="B817" s="22"/>
      <c r="C817" s="22"/>
    </row>
    <row r="818" spans="1:3" ht="12.75" x14ac:dyDescent="0.35">
      <c r="A818" s="18"/>
      <c r="B818" s="22"/>
      <c r="C818" s="22"/>
    </row>
    <row r="819" spans="1:3" ht="12.75" x14ac:dyDescent="0.35">
      <c r="A819" s="18"/>
      <c r="B819" s="22"/>
      <c r="C819" s="22"/>
    </row>
    <row r="820" spans="1:3" ht="12.75" x14ac:dyDescent="0.35">
      <c r="A820" s="18"/>
      <c r="B820" s="22"/>
      <c r="C820" s="22"/>
    </row>
    <row r="821" spans="1:3" ht="12.75" x14ac:dyDescent="0.35">
      <c r="A821" s="18"/>
      <c r="B821" s="22"/>
      <c r="C821" s="22"/>
    </row>
    <row r="822" spans="1:3" ht="12.75" x14ac:dyDescent="0.35">
      <c r="A822" s="18"/>
      <c r="B822" s="22"/>
      <c r="C822" s="22"/>
    </row>
    <row r="823" spans="1:3" ht="12.75" x14ac:dyDescent="0.35">
      <c r="A823" s="18"/>
      <c r="B823" s="22"/>
      <c r="C823" s="22"/>
    </row>
    <row r="824" spans="1:3" ht="12.75" x14ac:dyDescent="0.35">
      <c r="A824" s="18"/>
      <c r="B824" s="22"/>
      <c r="C824" s="22"/>
    </row>
    <row r="825" spans="1:3" ht="12.75" x14ac:dyDescent="0.35">
      <c r="A825" s="18"/>
      <c r="B825" s="22"/>
      <c r="C825" s="22"/>
    </row>
    <row r="826" spans="1:3" ht="12.75" x14ac:dyDescent="0.35">
      <c r="A826" s="18"/>
      <c r="B826" s="22"/>
      <c r="C826" s="22"/>
    </row>
    <row r="827" spans="1:3" ht="12.75" x14ac:dyDescent="0.35">
      <c r="A827" s="18"/>
      <c r="B827" s="22"/>
      <c r="C827" s="22"/>
    </row>
    <row r="828" spans="1:3" ht="12.75" x14ac:dyDescent="0.35">
      <c r="A828" s="18"/>
      <c r="B828" s="22"/>
      <c r="C828" s="22"/>
    </row>
    <row r="829" spans="1:3" ht="12.75" x14ac:dyDescent="0.35">
      <c r="A829" s="18"/>
      <c r="B829" s="22"/>
      <c r="C829" s="22"/>
    </row>
    <row r="830" spans="1:3" ht="12.75" x14ac:dyDescent="0.35">
      <c r="A830" s="18"/>
      <c r="B830" s="22"/>
      <c r="C830" s="22"/>
    </row>
    <row r="831" spans="1:3" ht="12.75" x14ac:dyDescent="0.35">
      <c r="A831" s="18"/>
      <c r="B831" s="22"/>
      <c r="C831" s="22"/>
    </row>
    <row r="832" spans="1:3" ht="12.75" x14ac:dyDescent="0.35">
      <c r="A832" s="18"/>
      <c r="B832" s="22"/>
      <c r="C832" s="22"/>
    </row>
    <row r="833" spans="1:3" ht="12.75" x14ac:dyDescent="0.35">
      <c r="A833" s="18"/>
      <c r="B833" s="22"/>
      <c r="C833" s="22"/>
    </row>
    <row r="834" spans="1:3" ht="12.75" x14ac:dyDescent="0.35">
      <c r="A834" s="18"/>
      <c r="B834" s="22"/>
      <c r="C834" s="22"/>
    </row>
    <row r="835" spans="1:3" ht="12.75" x14ac:dyDescent="0.35">
      <c r="A835" s="18"/>
      <c r="B835" s="22"/>
      <c r="C835" s="22"/>
    </row>
    <row r="836" spans="1:3" ht="12.75" x14ac:dyDescent="0.35">
      <c r="A836" s="18"/>
      <c r="B836" s="22"/>
      <c r="C836" s="22"/>
    </row>
    <row r="837" spans="1:3" ht="12.75" x14ac:dyDescent="0.35">
      <c r="A837" s="18"/>
      <c r="B837" s="22"/>
      <c r="C837" s="22"/>
    </row>
    <row r="838" spans="1:3" ht="12.75" x14ac:dyDescent="0.35">
      <c r="A838" s="18"/>
      <c r="B838" s="22"/>
      <c r="C838" s="22"/>
    </row>
    <row r="839" spans="1:3" ht="12.75" x14ac:dyDescent="0.35">
      <c r="A839" s="18"/>
      <c r="B839" s="22"/>
      <c r="C839" s="22"/>
    </row>
    <row r="840" spans="1:3" ht="12.75" x14ac:dyDescent="0.35">
      <c r="A840" s="18"/>
      <c r="B840" s="22"/>
      <c r="C840" s="22"/>
    </row>
    <row r="841" spans="1:3" ht="12.75" x14ac:dyDescent="0.35">
      <c r="A841" s="18"/>
      <c r="B841" s="22"/>
      <c r="C841" s="22"/>
    </row>
    <row r="842" spans="1:3" ht="12.75" x14ac:dyDescent="0.35">
      <c r="A842" s="18"/>
      <c r="B842" s="22"/>
      <c r="C842" s="22"/>
    </row>
    <row r="843" spans="1:3" ht="12.75" x14ac:dyDescent="0.35">
      <c r="A843" s="18"/>
      <c r="B843" s="22"/>
      <c r="C843" s="22"/>
    </row>
    <row r="844" spans="1:3" ht="12.75" x14ac:dyDescent="0.35">
      <c r="A844" s="18"/>
      <c r="B844" s="22"/>
      <c r="C844" s="22"/>
    </row>
    <row r="845" spans="1:3" ht="12.75" x14ac:dyDescent="0.35">
      <c r="A845" s="18"/>
      <c r="B845" s="22"/>
      <c r="C845" s="22"/>
    </row>
    <row r="846" spans="1:3" ht="12.75" x14ac:dyDescent="0.35">
      <c r="A846" s="18"/>
      <c r="B846" s="22"/>
      <c r="C846" s="22"/>
    </row>
    <row r="847" spans="1:3" ht="12.75" x14ac:dyDescent="0.35">
      <c r="A847" s="18"/>
      <c r="B847" s="22"/>
      <c r="C847" s="22"/>
    </row>
    <row r="848" spans="1:3" ht="12.75" x14ac:dyDescent="0.35">
      <c r="A848" s="18"/>
      <c r="B848" s="22"/>
      <c r="C848" s="22"/>
    </row>
    <row r="849" spans="1:3" ht="12.75" x14ac:dyDescent="0.35">
      <c r="A849" s="18"/>
      <c r="B849" s="22"/>
      <c r="C849" s="22"/>
    </row>
    <row r="850" spans="1:3" ht="12.75" x14ac:dyDescent="0.35">
      <c r="A850" s="18"/>
      <c r="B850" s="22"/>
      <c r="C850" s="22"/>
    </row>
    <row r="851" spans="1:3" ht="12.75" x14ac:dyDescent="0.35">
      <c r="A851" s="18"/>
      <c r="B851" s="22"/>
      <c r="C851" s="22"/>
    </row>
    <row r="852" spans="1:3" ht="12.75" x14ac:dyDescent="0.35">
      <c r="A852" s="18"/>
      <c r="B852" s="22"/>
      <c r="C852" s="22"/>
    </row>
    <row r="853" spans="1:3" ht="12.75" x14ac:dyDescent="0.35">
      <c r="A853" s="18"/>
      <c r="B853" s="22"/>
      <c r="C853" s="22"/>
    </row>
    <row r="854" spans="1:3" ht="12.75" x14ac:dyDescent="0.35">
      <c r="A854" s="18"/>
      <c r="B854" s="22"/>
      <c r="C854" s="22"/>
    </row>
    <row r="855" spans="1:3" ht="12.75" x14ac:dyDescent="0.35">
      <c r="A855" s="18"/>
      <c r="B855" s="22"/>
      <c r="C855" s="22"/>
    </row>
    <row r="856" spans="1:3" ht="12.75" x14ac:dyDescent="0.35">
      <c r="A856" s="18"/>
      <c r="B856" s="22"/>
      <c r="C856" s="22"/>
    </row>
    <row r="857" spans="1:3" ht="12.75" x14ac:dyDescent="0.35">
      <c r="A857" s="18"/>
      <c r="B857" s="22"/>
      <c r="C857" s="22"/>
    </row>
    <row r="858" spans="1:3" ht="12.75" x14ac:dyDescent="0.35">
      <c r="A858" s="18"/>
      <c r="B858" s="22"/>
      <c r="C858" s="22"/>
    </row>
    <row r="859" spans="1:3" ht="12.75" x14ac:dyDescent="0.35">
      <c r="A859" s="18"/>
      <c r="B859" s="22"/>
      <c r="C859" s="22"/>
    </row>
    <row r="860" spans="1:3" ht="12.75" x14ac:dyDescent="0.35">
      <c r="A860" s="18"/>
      <c r="B860" s="22"/>
      <c r="C860" s="22"/>
    </row>
    <row r="861" spans="1:3" ht="12.75" x14ac:dyDescent="0.35">
      <c r="A861" s="18"/>
      <c r="B861" s="22"/>
      <c r="C861" s="22"/>
    </row>
    <row r="862" spans="1:3" ht="12.75" x14ac:dyDescent="0.35">
      <c r="A862" s="18"/>
      <c r="B862" s="22"/>
      <c r="C862" s="22"/>
    </row>
    <row r="863" spans="1:3" ht="12.75" x14ac:dyDescent="0.35">
      <c r="A863" s="18"/>
      <c r="B863" s="22"/>
      <c r="C863" s="22"/>
    </row>
    <row r="864" spans="1:3" ht="12.75" x14ac:dyDescent="0.35">
      <c r="A864" s="18"/>
      <c r="B864" s="22"/>
      <c r="C864" s="22"/>
    </row>
    <row r="865" spans="1:3" ht="12.75" x14ac:dyDescent="0.35">
      <c r="A865" s="18"/>
      <c r="B865" s="22"/>
      <c r="C865" s="22"/>
    </row>
    <row r="866" spans="1:3" ht="12.75" x14ac:dyDescent="0.35">
      <c r="A866" s="18"/>
      <c r="B866" s="22"/>
      <c r="C866" s="22"/>
    </row>
    <row r="867" spans="1:3" ht="12.75" x14ac:dyDescent="0.35">
      <c r="A867" s="18"/>
      <c r="B867" s="22"/>
      <c r="C867" s="22"/>
    </row>
    <row r="868" spans="1:3" ht="12.75" x14ac:dyDescent="0.35">
      <c r="A868" s="18"/>
      <c r="B868" s="22"/>
      <c r="C868" s="22"/>
    </row>
    <row r="869" spans="1:3" ht="12.75" x14ac:dyDescent="0.35">
      <c r="A869" s="18"/>
      <c r="B869" s="22"/>
      <c r="C869" s="22"/>
    </row>
    <row r="870" spans="1:3" ht="12.75" x14ac:dyDescent="0.35">
      <c r="A870" s="18"/>
      <c r="B870" s="22"/>
      <c r="C870" s="22"/>
    </row>
    <row r="871" spans="1:3" ht="12.75" x14ac:dyDescent="0.35">
      <c r="A871" s="18"/>
      <c r="B871" s="22"/>
      <c r="C871" s="22"/>
    </row>
    <row r="872" spans="1:3" ht="12.75" x14ac:dyDescent="0.35">
      <c r="A872" s="18"/>
      <c r="B872" s="22"/>
      <c r="C872" s="22"/>
    </row>
    <row r="873" spans="1:3" ht="12.75" x14ac:dyDescent="0.35">
      <c r="A873" s="18"/>
      <c r="B873" s="22"/>
      <c r="C873" s="22"/>
    </row>
    <row r="874" spans="1:3" ht="12.75" x14ac:dyDescent="0.35">
      <c r="A874" s="18"/>
      <c r="B874" s="22"/>
      <c r="C874" s="22"/>
    </row>
    <row r="875" spans="1:3" ht="12.75" x14ac:dyDescent="0.35">
      <c r="A875" s="18"/>
      <c r="B875" s="22"/>
      <c r="C875" s="22"/>
    </row>
    <row r="876" spans="1:3" ht="12.75" x14ac:dyDescent="0.35">
      <c r="A876" s="18"/>
      <c r="B876" s="22"/>
      <c r="C876" s="22"/>
    </row>
    <row r="877" spans="1:3" ht="12.75" x14ac:dyDescent="0.35">
      <c r="A877" s="18"/>
      <c r="B877" s="22"/>
      <c r="C877" s="22"/>
    </row>
    <row r="878" spans="1:3" ht="12.75" x14ac:dyDescent="0.35">
      <c r="A878" s="18"/>
      <c r="B878" s="22"/>
      <c r="C878" s="22"/>
    </row>
    <row r="879" spans="1:3" ht="12.75" x14ac:dyDescent="0.35">
      <c r="A879" s="18"/>
      <c r="B879" s="22"/>
      <c r="C879" s="22"/>
    </row>
    <row r="880" spans="1:3" ht="12.75" x14ac:dyDescent="0.35">
      <c r="A880" s="18"/>
      <c r="B880" s="22"/>
      <c r="C880" s="22"/>
    </row>
    <row r="881" spans="1:3" ht="12.75" x14ac:dyDescent="0.35">
      <c r="A881" s="18"/>
      <c r="B881" s="22"/>
      <c r="C881" s="22"/>
    </row>
    <row r="882" spans="1:3" ht="12.75" x14ac:dyDescent="0.35">
      <c r="A882" s="18"/>
      <c r="B882" s="22"/>
      <c r="C882" s="22"/>
    </row>
    <row r="883" spans="1:3" ht="12.75" x14ac:dyDescent="0.35">
      <c r="A883" s="18"/>
      <c r="B883" s="22"/>
      <c r="C883" s="22"/>
    </row>
    <row r="884" spans="1:3" ht="12.75" x14ac:dyDescent="0.35">
      <c r="A884" s="18"/>
      <c r="B884" s="22"/>
      <c r="C884" s="22"/>
    </row>
    <row r="885" spans="1:3" ht="12.75" x14ac:dyDescent="0.35">
      <c r="A885" s="18"/>
      <c r="B885" s="22"/>
      <c r="C885" s="22"/>
    </row>
    <row r="886" spans="1:3" ht="12.75" x14ac:dyDescent="0.35">
      <c r="A886" s="18"/>
      <c r="B886" s="22"/>
      <c r="C886" s="22"/>
    </row>
    <row r="887" spans="1:3" ht="12.75" x14ac:dyDescent="0.35">
      <c r="A887" s="18"/>
      <c r="B887" s="22"/>
      <c r="C887" s="22"/>
    </row>
    <row r="888" spans="1:3" ht="12.75" x14ac:dyDescent="0.35">
      <c r="A888" s="18"/>
      <c r="B888" s="22"/>
      <c r="C888" s="22"/>
    </row>
    <row r="889" spans="1:3" ht="12.75" x14ac:dyDescent="0.35">
      <c r="A889" s="18"/>
      <c r="B889" s="22"/>
      <c r="C889" s="22"/>
    </row>
    <row r="890" spans="1:3" ht="12.75" x14ac:dyDescent="0.35">
      <c r="A890" s="18"/>
      <c r="B890" s="22"/>
      <c r="C890" s="22"/>
    </row>
    <row r="891" spans="1:3" ht="12.75" x14ac:dyDescent="0.35">
      <c r="A891" s="18"/>
      <c r="B891" s="22"/>
      <c r="C891" s="22"/>
    </row>
    <row r="892" spans="1:3" ht="12.75" x14ac:dyDescent="0.35">
      <c r="A892" s="18"/>
      <c r="B892" s="22"/>
      <c r="C892" s="22"/>
    </row>
    <row r="893" spans="1:3" ht="12.75" x14ac:dyDescent="0.35">
      <c r="A893" s="18"/>
      <c r="B893" s="22"/>
      <c r="C893" s="22"/>
    </row>
    <row r="894" spans="1:3" ht="12.75" x14ac:dyDescent="0.35">
      <c r="A894" s="18"/>
      <c r="B894" s="22"/>
      <c r="C894" s="22"/>
    </row>
    <row r="895" spans="1:3" ht="12.75" x14ac:dyDescent="0.35">
      <c r="A895" s="18"/>
      <c r="B895" s="22"/>
      <c r="C895" s="22"/>
    </row>
    <row r="896" spans="1:3" ht="12.75" x14ac:dyDescent="0.35">
      <c r="A896" s="18"/>
      <c r="B896" s="22"/>
      <c r="C896" s="22"/>
    </row>
    <row r="897" spans="1:3" ht="12.75" x14ac:dyDescent="0.35">
      <c r="A897" s="18"/>
      <c r="B897" s="22"/>
      <c r="C897" s="22"/>
    </row>
    <row r="898" spans="1:3" ht="12.75" x14ac:dyDescent="0.35">
      <c r="A898" s="18"/>
      <c r="B898" s="22"/>
      <c r="C898" s="22"/>
    </row>
    <row r="899" spans="1:3" ht="12.75" x14ac:dyDescent="0.35">
      <c r="A899" s="18"/>
      <c r="B899" s="22"/>
      <c r="C899" s="22"/>
    </row>
    <row r="900" spans="1:3" ht="12.75" x14ac:dyDescent="0.35">
      <c r="A900" s="18"/>
      <c r="B900" s="22"/>
      <c r="C900" s="22"/>
    </row>
    <row r="901" spans="1:3" ht="12.75" x14ac:dyDescent="0.35">
      <c r="A901" s="18"/>
      <c r="B901" s="22"/>
      <c r="C901" s="22"/>
    </row>
    <row r="902" spans="1:3" ht="12.75" x14ac:dyDescent="0.35">
      <c r="A902" s="18"/>
      <c r="B902" s="22"/>
      <c r="C902" s="22"/>
    </row>
    <row r="903" spans="1:3" ht="12.75" x14ac:dyDescent="0.35">
      <c r="A903" s="18"/>
      <c r="B903" s="22"/>
      <c r="C903" s="22"/>
    </row>
    <row r="904" spans="1:3" ht="12.75" x14ac:dyDescent="0.35">
      <c r="A904" s="18"/>
      <c r="B904" s="22"/>
      <c r="C904" s="22"/>
    </row>
    <row r="905" spans="1:3" ht="12.75" x14ac:dyDescent="0.35">
      <c r="A905" s="18"/>
      <c r="B905" s="22"/>
      <c r="C905" s="22"/>
    </row>
    <row r="906" spans="1:3" ht="12.75" x14ac:dyDescent="0.35">
      <c r="A906" s="18"/>
      <c r="B906" s="22"/>
      <c r="C906" s="22"/>
    </row>
    <row r="907" spans="1:3" ht="12.75" x14ac:dyDescent="0.35">
      <c r="A907" s="18"/>
      <c r="B907" s="22"/>
      <c r="C907" s="22"/>
    </row>
    <row r="908" spans="1:3" ht="12.75" x14ac:dyDescent="0.35">
      <c r="A908" s="18"/>
      <c r="B908" s="22"/>
      <c r="C908" s="22"/>
    </row>
    <row r="909" spans="1:3" ht="12.75" x14ac:dyDescent="0.35">
      <c r="A909" s="18"/>
      <c r="B909" s="22"/>
      <c r="C909" s="22"/>
    </row>
    <row r="910" spans="1:3" ht="12.75" x14ac:dyDescent="0.35">
      <c r="A910" s="18"/>
      <c r="B910" s="22"/>
      <c r="C910" s="22"/>
    </row>
    <row r="911" spans="1:3" ht="12.75" x14ac:dyDescent="0.35">
      <c r="A911" s="18"/>
      <c r="B911" s="22"/>
      <c r="C911" s="22"/>
    </row>
    <row r="912" spans="1:3" ht="12.75" x14ac:dyDescent="0.35">
      <c r="A912" s="18"/>
      <c r="B912" s="22"/>
      <c r="C912" s="22"/>
    </row>
    <row r="913" spans="1:3" ht="12.75" x14ac:dyDescent="0.35">
      <c r="A913" s="18"/>
      <c r="B913" s="22"/>
      <c r="C913" s="22"/>
    </row>
    <row r="914" spans="1:3" ht="12.75" x14ac:dyDescent="0.35">
      <c r="A914" s="18"/>
      <c r="B914" s="22"/>
      <c r="C914" s="22"/>
    </row>
    <row r="915" spans="1:3" ht="12.75" x14ac:dyDescent="0.35">
      <c r="A915" s="18"/>
      <c r="B915" s="22"/>
      <c r="C915" s="22"/>
    </row>
    <row r="916" spans="1:3" ht="12.75" x14ac:dyDescent="0.35">
      <c r="A916" s="18"/>
      <c r="B916" s="22"/>
      <c r="C916" s="22"/>
    </row>
    <row r="917" spans="1:3" ht="12.75" x14ac:dyDescent="0.35">
      <c r="A917" s="18"/>
      <c r="B917" s="22"/>
      <c r="C917" s="22"/>
    </row>
    <row r="918" spans="1:3" ht="12.75" x14ac:dyDescent="0.35">
      <c r="A918" s="18"/>
      <c r="B918" s="22"/>
      <c r="C918" s="22"/>
    </row>
    <row r="919" spans="1:3" ht="12.75" x14ac:dyDescent="0.35">
      <c r="A919" s="18"/>
      <c r="B919" s="22"/>
      <c r="C919" s="22"/>
    </row>
    <row r="920" spans="1:3" ht="12.75" x14ac:dyDescent="0.35">
      <c r="A920" s="18"/>
      <c r="B920" s="22"/>
      <c r="C920" s="22"/>
    </row>
    <row r="921" spans="1:3" ht="12.75" x14ac:dyDescent="0.35">
      <c r="A921" s="18"/>
      <c r="B921" s="22"/>
      <c r="C921" s="22"/>
    </row>
    <row r="922" spans="1:3" ht="12.75" x14ac:dyDescent="0.35">
      <c r="A922" s="18"/>
      <c r="B922" s="22"/>
      <c r="C922" s="22"/>
    </row>
    <row r="923" spans="1:3" ht="12.75" x14ac:dyDescent="0.35">
      <c r="A923" s="18"/>
      <c r="B923" s="22"/>
      <c r="C923" s="22"/>
    </row>
    <row r="924" spans="1:3" ht="12.75" x14ac:dyDescent="0.35">
      <c r="A924" s="18"/>
      <c r="B924" s="22"/>
      <c r="C924" s="22"/>
    </row>
    <row r="925" spans="1:3" ht="12.75" x14ac:dyDescent="0.35">
      <c r="A925" s="18"/>
      <c r="B925" s="22"/>
      <c r="C925" s="22"/>
    </row>
    <row r="926" spans="1:3" ht="12.75" x14ac:dyDescent="0.35">
      <c r="A926" s="18"/>
      <c r="B926" s="22"/>
      <c r="C926" s="22"/>
    </row>
    <row r="927" spans="1:3" ht="12.75" x14ac:dyDescent="0.35">
      <c r="A927" s="18"/>
      <c r="B927" s="22"/>
      <c r="C927" s="22"/>
    </row>
    <row r="928" spans="1:3" ht="12.75" x14ac:dyDescent="0.35">
      <c r="A928" s="18"/>
      <c r="B928" s="22"/>
      <c r="C928" s="22"/>
    </row>
    <row r="929" spans="1:3" ht="12.75" x14ac:dyDescent="0.35">
      <c r="A929" s="18"/>
      <c r="B929" s="22"/>
      <c r="C929" s="22"/>
    </row>
    <row r="930" spans="1:3" ht="12.75" x14ac:dyDescent="0.35">
      <c r="A930" s="18"/>
      <c r="B930" s="22"/>
      <c r="C930" s="22"/>
    </row>
    <row r="931" spans="1:3" ht="12.75" x14ac:dyDescent="0.35">
      <c r="A931" s="18"/>
      <c r="B931" s="22"/>
      <c r="C931" s="22"/>
    </row>
    <row r="932" spans="1:3" ht="12.75" x14ac:dyDescent="0.35">
      <c r="A932" s="18"/>
      <c r="B932" s="22"/>
      <c r="C932" s="22"/>
    </row>
    <row r="933" spans="1:3" ht="12.75" x14ac:dyDescent="0.35">
      <c r="A933" s="18"/>
      <c r="B933" s="22"/>
      <c r="C933" s="22"/>
    </row>
    <row r="934" spans="1:3" ht="12.75" x14ac:dyDescent="0.35">
      <c r="A934" s="18"/>
      <c r="B934" s="22"/>
      <c r="C934" s="22"/>
    </row>
    <row r="935" spans="1:3" ht="12.75" x14ac:dyDescent="0.35">
      <c r="A935" s="18"/>
      <c r="B935" s="22"/>
      <c r="C935" s="22"/>
    </row>
    <row r="936" spans="1:3" ht="12.75" x14ac:dyDescent="0.35">
      <c r="A936" s="18"/>
      <c r="B936" s="22"/>
      <c r="C936" s="22"/>
    </row>
    <row r="937" spans="1:3" ht="12.75" x14ac:dyDescent="0.35">
      <c r="A937" s="18"/>
      <c r="B937" s="22"/>
      <c r="C937" s="22"/>
    </row>
    <row r="938" spans="1:3" ht="12.75" x14ac:dyDescent="0.35">
      <c r="A938" s="18"/>
      <c r="B938" s="22"/>
      <c r="C938" s="22"/>
    </row>
    <row r="939" spans="1:3" ht="12.75" x14ac:dyDescent="0.35">
      <c r="A939" s="18"/>
      <c r="B939" s="22"/>
      <c r="C939" s="22"/>
    </row>
    <row r="940" spans="1:3" ht="12.75" x14ac:dyDescent="0.35">
      <c r="A940" s="18"/>
      <c r="B940" s="22"/>
      <c r="C940" s="22"/>
    </row>
    <row r="941" spans="1:3" ht="12.75" x14ac:dyDescent="0.35">
      <c r="A941" s="18"/>
      <c r="B941" s="22"/>
      <c r="C941" s="22"/>
    </row>
    <row r="942" spans="1:3" ht="12.75" x14ac:dyDescent="0.35">
      <c r="A942" s="18"/>
      <c r="B942" s="22"/>
      <c r="C942" s="22"/>
    </row>
    <row r="943" spans="1:3" ht="12.75" x14ac:dyDescent="0.35">
      <c r="A943" s="18"/>
      <c r="B943" s="22"/>
      <c r="C943" s="22"/>
    </row>
    <row r="944" spans="1:3" ht="12.75" x14ac:dyDescent="0.35">
      <c r="A944" s="18"/>
      <c r="B944" s="22"/>
      <c r="C944" s="22"/>
    </row>
    <row r="945" spans="1:3" ht="12.75" x14ac:dyDescent="0.35">
      <c r="A945" s="18"/>
      <c r="B945" s="22"/>
      <c r="C945" s="22"/>
    </row>
    <row r="946" spans="1:3" ht="12.75" x14ac:dyDescent="0.35">
      <c r="A946" s="18"/>
      <c r="B946" s="22"/>
      <c r="C946" s="22"/>
    </row>
    <row r="947" spans="1:3" ht="12.75" x14ac:dyDescent="0.35">
      <c r="A947" s="18"/>
      <c r="B947" s="22"/>
      <c r="C947" s="22"/>
    </row>
    <row r="948" spans="1:3" ht="12.75" x14ac:dyDescent="0.35">
      <c r="A948" s="18"/>
      <c r="B948" s="22"/>
      <c r="C948" s="22"/>
    </row>
    <row r="949" spans="1:3" ht="12.75" x14ac:dyDescent="0.35">
      <c r="A949" s="18"/>
      <c r="B949" s="22"/>
      <c r="C949" s="22"/>
    </row>
    <row r="950" spans="1:3" ht="12.75" x14ac:dyDescent="0.35">
      <c r="A950" s="18"/>
      <c r="B950" s="22"/>
      <c r="C950" s="22"/>
    </row>
    <row r="951" spans="1:3" ht="12.75" x14ac:dyDescent="0.35">
      <c r="A951" s="18"/>
      <c r="B951" s="22"/>
      <c r="C951" s="22"/>
    </row>
    <row r="952" spans="1:3" ht="12.75" x14ac:dyDescent="0.35">
      <c r="A952" s="18"/>
      <c r="B952" s="22"/>
      <c r="C952" s="22"/>
    </row>
    <row r="953" spans="1:3" ht="12.75" x14ac:dyDescent="0.35">
      <c r="A953" s="18"/>
      <c r="B953" s="22"/>
      <c r="C953" s="22"/>
    </row>
    <row r="954" spans="1:3" ht="12.75" x14ac:dyDescent="0.35">
      <c r="A954" s="18"/>
      <c r="B954" s="22"/>
      <c r="C954" s="22"/>
    </row>
    <row r="955" spans="1:3" ht="12.75" x14ac:dyDescent="0.35">
      <c r="A955" s="18"/>
      <c r="B955" s="22"/>
      <c r="C955" s="22"/>
    </row>
    <row r="956" spans="1:3" ht="12.75" x14ac:dyDescent="0.35">
      <c r="A956" s="18"/>
      <c r="B956" s="22"/>
      <c r="C956" s="22"/>
    </row>
    <row r="957" spans="1:3" ht="12.75" x14ac:dyDescent="0.35">
      <c r="A957" s="18"/>
      <c r="B957" s="22"/>
      <c r="C957" s="22"/>
    </row>
    <row r="958" spans="1:3" ht="12.75" x14ac:dyDescent="0.35">
      <c r="A958" s="18"/>
      <c r="B958" s="22"/>
      <c r="C958" s="22"/>
    </row>
    <row r="959" spans="1:3" ht="12.75" x14ac:dyDescent="0.35">
      <c r="A959" s="18"/>
      <c r="B959" s="22"/>
      <c r="C959" s="22"/>
    </row>
    <row r="960" spans="1:3" ht="12.75" x14ac:dyDescent="0.35">
      <c r="A960" s="18"/>
      <c r="B960" s="22"/>
      <c r="C960" s="22"/>
    </row>
    <row r="961" spans="1:3" ht="12.75" x14ac:dyDescent="0.35">
      <c r="A961" s="18"/>
      <c r="B961" s="22"/>
      <c r="C961" s="22"/>
    </row>
    <row r="962" spans="1:3" ht="12.75" x14ac:dyDescent="0.35">
      <c r="A962" s="18"/>
      <c r="B962" s="22"/>
      <c r="C962" s="22"/>
    </row>
    <row r="963" spans="1:3" ht="12.75" x14ac:dyDescent="0.35">
      <c r="A963" s="18"/>
      <c r="B963" s="22"/>
      <c r="C963" s="22"/>
    </row>
    <row r="964" spans="1:3" ht="12.75" x14ac:dyDescent="0.35">
      <c r="A964" s="18"/>
      <c r="B964" s="22"/>
      <c r="C964" s="22"/>
    </row>
    <row r="965" spans="1:3" ht="12.75" x14ac:dyDescent="0.35">
      <c r="A965" s="18"/>
      <c r="B965" s="22"/>
      <c r="C965" s="22"/>
    </row>
    <row r="966" spans="1:3" ht="12.75" x14ac:dyDescent="0.35">
      <c r="A966" s="18"/>
      <c r="B966" s="22"/>
      <c r="C966" s="22"/>
    </row>
    <row r="967" spans="1:3" ht="12.75" x14ac:dyDescent="0.35">
      <c r="A967" s="18"/>
      <c r="B967" s="22"/>
      <c r="C967" s="22"/>
    </row>
    <row r="968" spans="1:3" ht="12.75" x14ac:dyDescent="0.35">
      <c r="A968" s="18"/>
      <c r="B968" s="22"/>
      <c r="C968" s="22"/>
    </row>
    <row r="969" spans="1:3" ht="12.75" x14ac:dyDescent="0.35">
      <c r="A969" s="18"/>
      <c r="B969" s="22"/>
      <c r="C969" s="22"/>
    </row>
    <row r="970" spans="1:3" ht="12.75" x14ac:dyDescent="0.35">
      <c r="A970" s="18"/>
      <c r="B970" s="22"/>
      <c r="C970" s="22"/>
    </row>
    <row r="971" spans="1:3" ht="12.75" x14ac:dyDescent="0.35">
      <c r="A971" s="18"/>
      <c r="B971" s="22"/>
      <c r="C971" s="22"/>
    </row>
    <row r="972" spans="1:3" ht="12.75" x14ac:dyDescent="0.35">
      <c r="A972" s="18"/>
      <c r="B972" s="22"/>
      <c r="C972" s="22"/>
    </row>
    <row r="973" spans="1:3" ht="12.75" x14ac:dyDescent="0.35">
      <c r="A973" s="18"/>
      <c r="B973" s="22"/>
      <c r="C973" s="22"/>
    </row>
    <row r="974" spans="1:3" ht="12.75" x14ac:dyDescent="0.35">
      <c r="A974" s="18"/>
      <c r="B974" s="22"/>
      <c r="C974" s="22"/>
    </row>
    <row r="975" spans="1:3" ht="12.75" x14ac:dyDescent="0.35">
      <c r="A975" s="18"/>
      <c r="B975" s="22"/>
      <c r="C975" s="22"/>
    </row>
    <row r="976" spans="1:3" ht="12.75" x14ac:dyDescent="0.35">
      <c r="A976" s="18"/>
      <c r="B976" s="22"/>
      <c r="C976" s="22"/>
    </row>
    <row r="977" spans="1:3" ht="12.75" x14ac:dyDescent="0.35">
      <c r="A977" s="18"/>
      <c r="B977" s="22"/>
      <c r="C977" s="22"/>
    </row>
    <row r="978" spans="1:3" ht="12.75" x14ac:dyDescent="0.35">
      <c r="A978" s="18"/>
      <c r="B978" s="22"/>
      <c r="C978" s="22"/>
    </row>
    <row r="979" spans="1:3" ht="12.75" x14ac:dyDescent="0.35">
      <c r="A979" s="18"/>
      <c r="B979" s="22"/>
      <c r="C979" s="22"/>
    </row>
    <row r="980" spans="1:3" ht="12.75" x14ac:dyDescent="0.35">
      <c r="A980" s="18"/>
      <c r="B980" s="22"/>
      <c r="C980" s="22"/>
    </row>
    <row r="981" spans="1:3" ht="12.75" x14ac:dyDescent="0.35">
      <c r="A981" s="18"/>
      <c r="B981" s="22"/>
      <c r="C981" s="22"/>
    </row>
    <row r="982" spans="1:3" ht="12.75" x14ac:dyDescent="0.35">
      <c r="A982" s="18"/>
      <c r="B982" s="22"/>
      <c r="C982" s="22"/>
    </row>
    <row r="983" spans="1:3" ht="12.75" x14ac:dyDescent="0.35">
      <c r="A983" s="18"/>
      <c r="B983" s="22"/>
      <c r="C983" s="22"/>
    </row>
    <row r="984" spans="1:3" ht="12.75" x14ac:dyDescent="0.35">
      <c r="A984" s="18"/>
      <c r="B984" s="22"/>
      <c r="C984" s="22"/>
    </row>
    <row r="985" spans="1:3" ht="12.75" x14ac:dyDescent="0.35">
      <c r="A985" s="18"/>
      <c r="B985" s="22"/>
      <c r="C985" s="22"/>
    </row>
    <row r="986" spans="1:3" ht="12.75" x14ac:dyDescent="0.35">
      <c r="A986" s="18"/>
      <c r="B986" s="22"/>
      <c r="C986" s="22"/>
    </row>
    <row r="987" spans="1:3" ht="12.75" x14ac:dyDescent="0.35">
      <c r="A987" s="18"/>
      <c r="B987" s="22"/>
      <c r="C987" s="22"/>
    </row>
    <row r="988" spans="1:3" ht="12.75" x14ac:dyDescent="0.35">
      <c r="A988" s="18"/>
      <c r="B988" s="22"/>
      <c r="C988" s="22"/>
    </row>
    <row r="989" spans="1:3" ht="12.75" x14ac:dyDescent="0.35">
      <c r="A989" s="18"/>
      <c r="B989" s="22"/>
      <c r="C989" s="22"/>
    </row>
    <row r="990" spans="1:3" ht="12.75" x14ac:dyDescent="0.35">
      <c r="A990" s="18"/>
      <c r="B990" s="22"/>
      <c r="C990" s="22"/>
    </row>
    <row r="991" spans="1:3" ht="12.75" x14ac:dyDescent="0.35">
      <c r="A991" s="18"/>
      <c r="B991" s="22"/>
      <c r="C991" s="22"/>
    </row>
    <row r="992" spans="1:3" ht="12.75" x14ac:dyDescent="0.35">
      <c r="A992" s="18"/>
      <c r="B992" s="22"/>
      <c r="C992" s="22"/>
    </row>
    <row r="993" spans="1:3" ht="12.75" x14ac:dyDescent="0.35">
      <c r="A993" s="18"/>
      <c r="B993" s="22"/>
      <c r="C993" s="22"/>
    </row>
    <row r="994" spans="1:3" ht="12.75" x14ac:dyDescent="0.35">
      <c r="A994" s="18"/>
      <c r="B994" s="22"/>
      <c r="C994" s="22"/>
    </row>
    <row r="995" spans="1:3" ht="12.75" x14ac:dyDescent="0.35">
      <c r="A995" s="18"/>
      <c r="B995" s="22"/>
      <c r="C995" s="22"/>
    </row>
    <row r="996" spans="1:3" ht="12.75" x14ac:dyDescent="0.35">
      <c r="A996" s="18"/>
      <c r="B996" s="22"/>
      <c r="C996" s="22"/>
    </row>
    <row r="997" spans="1:3" ht="12.75" x14ac:dyDescent="0.35">
      <c r="A997" s="18"/>
      <c r="B997" s="22"/>
      <c r="C997" s="22"/>
    </row>
    <row r="998" spans="1:3" ht="12.75" x14ac:dyDescent="0.35">
      <c r="A998" s="18"/>
      <c r="B998" s="22"/>
      <c r="C998" s="22"/>
    </row>
    <row r="999" spans="1:3" ht="12.75" x14ac:dyDescent="0.35">
      <c r="A999" s="18"/>
      <c r="B999" s="22"/>
      <c r="C999" s="22"/>
    </row>
    <row r="1000" spans="1:3" ht="12.75" x14ac:dyDescent="0.35">
      <c r="A1000" s="18"/>
      <c r="B1000" s="22"/>
      <c r="C1000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zoomScale="80" zoomScaleNormal="80" workbookViewId="0">
      <selection activeCell="C15" sqref="C15"/>
    </sheetView>
  </sheetViews>
  <sheetFormatPr defaultColWidth="14.3984375" defaultRowHeight="15.75" customHeight="1" x14ac:dyDescent="0.35"/>
  <cols>
    <col min="1" max="3" width="14.3984375" style="23"/>
    <col min="4" max="4" width="11.1328125" style="23" customWidth="1"/>
    <col min="5" max="5" width="18.73046875" style="23" customWidth="1"/>
    <col min="6" max="6" width="19.265625" style="23" customWidth="1"/>
    <col min="7" max="16384" width="14.3984375" style="23"/>
  </cols>
  <sheetData>
    <row r="1" spans="1:8" ht="15.75" customHeight="1" x14ac:dyDescent="0.35">
      <c r="A1" s="9" t="s">
        <v>33</v>
      </c>
      <c r="B1" s="19" t="s">
        <v>34</v>
      </c>
      <c r="C1" s="19" t="s">
        <v>35</v>
      </c>
      <c r="D1" s="19" t="s">
        <v>102</v>
      </c>
      <c r="E1" s="19" t="s">
        <v>179</v>
      </c>
      <c r="F1" s="19" t="s">
        <v>29</v>
      </c>
      <c r="H1" s="24"/>
    </row>
    <row r="2" spans="1:8" ht="15.75" customHeight="1" x14ac:dyDescent="0.35">
      <c r="A2" s="9" t="s">
        <v>36</v>
      </c>
      <c r="B2" s="25">
        <v>1.06</v>
      </c>
      <c r="C2" s="19">
        <v>26.5</v>
      </c>
      <c r="D2" s="9">
        <v>10</v>
      </c>
      <c r="E2" s="93" t="s">
        <v>103</v>
      </c>
      <c r="F2" s="93" t="s">
        <v>103</v>
      </c>
    </row>
    <row r="3" spans="1:8" ht="15.75" customHeight="1" x14ac:dyDescent="0.35">
      <c r="A3" s="9" t="s">
        <v>37</v>
      </c>
      <c r="B3" s="25">
        <v>1.018</v>
      </c>
      <c r="C3" s="19">
        <v>26.5</v>
      </c>
      <c r="D3" s="35">
        <v>10</v>
      </c>
      <c r="E3" s="9" t="s">
        <v>103</v>
      </c>
      <c r="F3" s="35" t="s">
        <v>103</v>
      </c>
    </row>
    <row r="4" spans="1:8" ht="15.75" customHeight="1" x14ac:dyDescent="0.35">
      <c r="A4" s="9" t="s">
        <v>38</v>
      </c>
      <c r="B4" s="25">
        <v>1.071</v>
      </c>
      <c r="C4" s="19">
        <v>26.5</v>
      </c>
      <c r="D4" s="35">
        <v>10</v>
      </c>
      <c r="E4" s="93" t="s">
        <v>103</v>
      </c>
      <c r="F4" s="93" t="s">
        <v>103</v>
      </c>
    </row>
    <row r="5" spans="1:8" ht="15.75" customHeight="1" x14ac:dyDescent="0.35">
      <c r="A5" s="9" t="s">
        <v>39</v>
      </c>
      <c r="B5" s="25">
        <v>1.054</v>
      </c>
      <c r="C5" s="19">
        <v>26.5</v>
      </c>
      <c r="D5" s="35">
        <v>10</v>
      </c>
      <c r="E5" s="93" t="s">
        <v>103</v>
      </c>
      <c r="F5" s="93" t="s">
        <v>103</v>
      </c>
    </row>
    <row r="6" spans="1:8" ht="15.75" customHeight="1" x14ac:dyDescent="0.35">
      <c r="A6" s="9" t="s">
        <v>40</v>
      </c>
      <c r="B6" s="19" t="s">
        <v>41</v>
      </c>
      <c r="C6" s="19">
        <v>26.5</v>
      </c>
      <c r="D6" s="9"/>
      <c r="E6" s="9"/>
      <c r="F6" s="9"/>
    </row>
    <row r="7" spans="1:8" ht="15.75" customHeight="1" x14ac:dyDescent="0.35">
      <c r="A7" s="18"/>
      <c r="B7" s="22"/>
      <c r="C7" s="22"/>
    </row>
    <row r="8" spans="1:8" ht="15.75" customHeight="1" x14ac:dyDescent="0.35">
      <c r="A8" s="18"/>
      <c r="B8" s="18"/>
      <c r="C8" s="22"/>
    </row>
    <row r="9" spans="1:8" ht="15.75" customHeight="1" x14ac:dyDescent="0.35">
      <c r="A9" s="18"/>
      <c r="B9" s="22"/>
      <c r="C9" s="22"/>
    </row>
    <row r="10" spans="1:8" ht="15.75" customHeight="1" x14ac:dyDescent="0.35">
      <c r="A10" s="18"/>
      <c r="B10" s="22"/>
      <c r="C10" s="22"/>
    </row>
    <row r="11" spans="1:8" ht="15.75" customHeight="1" x14ac:dyDescent="0.35">
      <c r="A11" s="18"/>
      <c r="B11" s="22"/>
      <c r="C11" s="22"/>
    </row>
    <row r="12" spans="1:8" ht="15.75" customHeight="1" x14ac:dyDescent="0.35">
      <c r="A12" s="18"/>
      <c r="B12" s="22"/>
      <c r="C12" s="22"/>
    </row>
    <row r="13" spans="1:8" ht="15.75" customHeight="1" x14ac:dyDescent="0.35">
      <c r="A13" s="18"/>
      <c r="B13" s="22"/>
      <c r="C13" s="22"/>
    </row>
    <row r="14" spans="1:8" ht="15.75" customHeight="1" x14ac:dyDescent="0.35">
      <c r="A14" s="18"/>
      <c r="B14" s="22"/>
      <c r="C14" s="22"/>
    </row>
    <row r="15" spans="1:8" ht="15.75" customHeight="1" x14ac:dyDescent="0.35">
      <c r="A15" s="18"/>
      <c r="B15" s="22"/>
      <c r="C15" s="22"/>
    </row>
    <row r="16" spans="1:8" ht="15.75" customHeight="1" x14ac:dyDescent="0.35">
      <c r="A16" s="18"/>
      <c r="B16" s="22"/>
      <c r="C16" s="22"/>
    </row>
    <row r="17" spans="1:3" ht="15.75" customHeight="1" x14ac:dyDescent="0.35">
      <c r="A17" s="18"/>
      <c r="B17" s="22"/>
      <c r="C17" s="22"/>
    </row>
    <row r="18" spans="1:3" ht="15.75" customHeight="1" x14ac:dyDescent="0.35">
      <c r="A18" s="18"/>
      <c r="B18" s="22"/>
      <c r="C18" s="22"/>
    </row>
    <row r="19" spans="1:3" ht="15.75" customHeight="1" x14ac:dyDescent="0.35">
      <c r="A19" s="18"/>
      <c r="B19" s="22"/>
      <c r="C19" s="22"/>
    </row>
    <row r="20" spans="1:3" ht="15.75" customHeight="1" x14ac:dyDescent="0.35">
      <c r="A20" s="18"/>
      <c r="B20" s="22"/>
      <c r="C20" s="22"/>
    </row>
    <row r="21" spans="1:3" ht="15.75" customHeight="1" x14ac:dyDescent="0.35">
      <c r="A21" s="18"/>
      <c r="B21" s="22"/>
      <c r="C21" s="22"/>
    </row>
    <row r="22" spans="1:3" ht="15.75" customHeight="1" x14ac:dyDescent="0.35">
      <c r="A22" s="18"/>
      <c r="B22" s="22"/>
      <c r="C22" s="22"/>
    </row>
    <row r="23" spans="1:3" ht="12.75" x14ac:dyDescent="0.35">
      <c r="A23" s="18"/>
      <c r="B23" s="22"/>
      <c r="C23" s="22"/>
    </row>
    <row r="24" spans="1:3" ht="12.75" x14ac:dyDescent="0.35">
      <c r="A24" s="18"/>
      <c r="B24" s="22"/>
      <c r="C24" s="22"/>
    </row>
    <row r="25" spans="1:3" ht="12.75" x14ac:dyDescent="0.35">
      <c r="A25" s="18"/>
      <c r="B25" s="22"/>
      <c r="C25" s="22"/>
    </row>
    <row r="26" spans="1:3" ht="12.75" x14ac:dyDescent="0.35">
      <c r="A26" s="18"/>
      <c r="B26" s="22"/>
      <c r="C26" s="22"/>
    </row>
    <row r="27" spans="1:3" ht="12.75" x14ac:dyDescent="0.35">
      <c r="A27" s="18"/>
      <c r="B27" s="22"/>
      <c r="C27" s="22"/>
    </row>
    <row r="28" spans="1:3" ht="12.75" x14ac:dyDescent="0.35">
      <c r="A28" s="18"/>
      <c r="B28" s="22"/>
      <c r="C28" s="22"/>
    </row>
    <row r="29" spans="1:3" ht="12.75" x14ac:dyDescent="0.35">
      <c r="A29" s="18"/>
      <c r="B29" s="22"/>
      <c r="C29" s="22"/>
    </row>
    <row r="30" spans="1:3" ht="12.75" x14ac:dyDescent="0.35">
      <c r="A30" s="18"/>
      <c r="B30" s="22"/>
      <c r="C30" s="22"/>
    </row>
    <row r="31" spans="1:3" ht="12.75" x14ac:dyDescent="0.35">
      <c r="A31" s="18"/>
      <c r="B31" s="22"/>
      <c r="C31" s="22"/>
    </row>
    <row r="32" spans="1:3" ht="12.75" x14ac:dyDescent="0.35">
      <c r="A32" s="18"/>
      <c r="B32" s="22"/>
      <c r="C32" s="22"/>
    </row>
    <row r="33" spans="1:3" ht="12.75" x14ac:dyDescent="0.35">
      <c r="A33" s="18"/>
      <c r="B33" s="22"/>
      <c r="C33" s="22"/>
    </row>
    <row r="34" spans="1:3" ht="12.75" x14ac:dyDescent="0.35">
      <c r="A34" s="18"/>
      <c r="B34" s="22"/>
      <c r="C34" s="22"/>
    </row>
    <row r="35" spans="1:3" ht="12.75" x14ac:dyDescent="0.35">
      <c r="A35" s="18"/>
      <c r="B35" s="22"/>
      <c r="C35" s="22"/>
    </row>
    <row r="36" spans="1:3" ht="12.75" x14ac:dyDescent="0.35">
      <c r="A36" s="18"/>
      <c r="B36" s="22"/>
      <c r="C36" s="22"/>
    </row>
    <row r="37" spans="1:3" ht="12.75" x14ac:dyDescent="0.35">
      <c r="A37" s="18"/>
      <c r="B37" s="22"/>
      <c r="C37" s="22"/>
    </row>
    <row r="38" spans="1:3" ht="12.75" x14ac:dyDescent="0.35">
      <c r="A38" s="18"/>
      <c r="B38" s="22"/>
      <c r="C38" s="22"/>
    </row>
    <row r="39" spans="1:3" ht="12.75" x14ac:dyDescent="0.35">
      <c r="A39" s="18"/>
      <c r="B39" s="22"/>
      <c r="C39" s="22"/>
    </row>
    <row r="40" spans="1:3" ht="12.75" x14ac:dyDescent="0.35">
      <c r="A40" s="18"/>
      <c r="B40" s="22"/>
      <c r="C40" s="22"/>
    </row>
    <row r="41" spans="1:3" ht="12.75" x14ac:dyDescent="0.35">
      <c r="A41" s="18"/>
      <c r="B41" s="22"/>
      <c r="C41" s="22"/>
    </row>
    <row r="42" spans="1:3" ht="12.75" x14ac:dyDescent="0.35">
      <c r="A42" s="18"/>
      <c r="B42" s="22"/>
      <c r="C42" s="22"/>
    </row>
    <row r="43" spans="1:3" ht="12.75" x14ac:dyDescent="0.35">
      <c r="A43" s="18"/>
      <c r="B43" s="22"/>
      <c r="C43" s="22"/>
    </row>
    <row r="44" spans="1:3" ht="12.75" x14ac:dyDescent="0.35">
      <c r="A44" s="18"/>
      <c r="B44" s="22"/>
      <c r="C44" s="22"/>
    </row>
    <row r="45" spans="1:3" ht="12.75" x14ac:dyDescent="0.35">
      <c r="A45" s="18"/>
      <c r="B45" s="22"/>
      <c r="C45" s="22"/>
    </row>
    <row r="46" spans="1:3" ht="12.75" x14ac:dyDescent="0.35">
      <c r="A46" s="18"/>
      <c r="B46" s="22"/>
      <c r="C46" s="22"/>
    </row>
    <row r="47" spans="1:3" ht="12.75" x14ac:dyDescent="0.35">
      <c r="A47" s="18"/>
      <c r="B47" s="22"/>
      <c r="C47" s="22"/>
    </row>
    <row r="48" spans="1:3" ht="12.75" x14ac:dyDescent="0.35">
      <c r="A48" s="18"/>
      <c r="B48" s="22"/>
      <c r="C48" s="22"/>
    </row>
    <row r="49" spans="1:3" ht="12.75" x14ac:dyDescent="0.35">
      <c r="A49" s="18"/>
      <c r="B49" s="22"/>
      <c r="C49" s="22"/>
    </row>
    <row r="50" spans="1:3" ht="12.75" x14ac:dyDescent="0.35">
      <c r="A50" s="18"/>
      <c r="B50" s="22"/>
      <c r="C50" s="22"/>
    </row>
    <row r="51" spans="1:3" ht="12.75" x14ac:dyDescent="0.35">
      <c r="A51" s="18"/>
      <c r="B51" s="22"/>
      <c r="C51" s="22"/>
    </row>
    <row r="52" spans="1:3" ht="12.75" x14ac:dyDescent="0.35">
      <c r="A52" s="18"/>
      <c r="B52" s="22"/>
      <c r="C52" s="22"/>
    </row>
    <row r="53" spans="1:3" ht="12.75" x14ac:dyDescent="0.35">
      <c r="A53" s="18"/>
      <c r="B53" s="22"/>
      <c r="C53" s="22"/>
    </row>
    <row r="54" spans="1:3" ht="12.75" x14ac:dyDescent="0.35">
      <c r="A54" s="18"/>
      <c r="B54" s="22"/>
      <c r="C54" s="22"/>
    </row>
    <row r="55" spans="1:3" ht="12.75" x14ac:dyDescent="0.35">
      <c r="A55" s="18"/>
      <c r="B55" s="22"/>
      <c r="C55" s="22"/>
    </row>
    <row r="56" spans="1:3" ht="12.75" x14ac:dyDescent="0.35">
      <c r="A56" s="18"/>
      <c r="B56" s="22"/>
      <c r="C56" s="22"/>
    </row>
    <row r="57" spans="1:3" ht="12.75" x14ac:dyDescent="0.35">
      <c r="A57" s="18"/>
      <c r="B57" s="22"/>
      <c r="C57" s="22"/>
    </row>
    <row r="58" spans="1:3" ht="12.75" x14ac:dyDescent="0.35">
      <c r="A58" s="18"/>
      <c r="B58" s="22"/>
      <c r="C58" s="22"/>
    </row>
    <row r="59" spans="1:3" ht="12.75" x14ac:dyDescent="0.35">
      <c r="A59" s="18"/>
      <c r="B59" s="22"/>
      <c r="C59" s="22"/>
    </row>
    <row r="60" spans="1:3" ht="12.75" x14ac:dyDescent="0.35">
      <c r="A60" s="18"/>
      <c r="B60" s="22"/>
      <c r="C60" s="22"/>
    </row>
    <row r="61" spans="1:3" ht="12.75" x14ac:dyDescent="0.35">
      <c r="A61" s="18"/>
      <c r="B61" s="22"/>
      <c r="C61" s="22"/>
    </row>
    <row r="62" spans="1:3" ht="12.75" x14ac:dyDescent="0.35">
      <c r="A62" s="18"/>
      <c r="B62" s="22"/>
      <c r="C62" s="22"/>
    </row>
    <row r="63" spans="1:3" ht="12.75" x14ac:dyDescent="0.35">
      <c r="A63" s="18"/>
      <c r="B63" s="22"/>
      <c r="C63" s="22"/>
    </row>
    <row r="64" spans="1:3" ht="12.75" x14ac:dyDescent="0.35">
      <c r="A64" s="18"/>
      <c r="B64" s="22"/>
      <c r="C64" s="22"/>
    </row>
    <row r="65" spans="1:3" ht="12.75" x14ac:dyDescent="0.35">
      <c r="A65" s="18"/>
      <c r="B65" s="22"/>
      <c r="C65" s="22"/>
    </row>
    <row r="66" spans="1:3" ht="12.75" x14ac:dyDescent="0.35">
      <c r="A66" s="18"/>
      <c r="B66" s="22"/>
      <c r="C66" s="22"/>
    </row>
    <row r="67" spans="1:3" ht="12.75" x14ac:dyDescent="0.35">
      <c r="A67" s="18"/>
      <c r="B67" s="22"/>
      <c r="C67" s="22"/>
    </row>
    <row r="68" spans="1:3" ht="12.75" x14ac:dyDescent="0.35">
      <c r="A68" s="18"/>
      <c r="B68" s="22"/>
      <c r="C68" s="22"/>
    </row>
    <row r="69" spans="1:3" ht="12.75" x14ac:dyDescent="0.35">
      <c r="A69" s="18"/>
      <c r="B69" s="22"/>
      <c r="C69" s="22"/>
    </row>
    <row r="70" spans="1:3" ht="12.75" x14ac:dyDescent="0.35">
      <c r="A70" s="18"/>
      <c r="B70" s="22"/>
      <c r="C70" s="22"/>
    </row>
    <row r="71" spans="1:3" ht="12.75" x14ac:dyDescent="0.35">
      <c r="A71" s="18"/>
      <c r="B71" s="22"/>
      <c r="C71" s="22"/>
    </row>
    <row r="72" spans="1:3" ht="12.75" x14ac:dyDescent="0.35">
      <c r="A72" s="18"/>
      <c r="B72" s="22"/>
      <c r="C72" s="22"/>
    </row>
    <row r="73" spans="1:3" ht="12.75" x14ac:dyDescent="0.35">
      <c r="A73" s="18"/>
      <c r="B73" s="22"/>
      <c r="C73" s="22"/>
    </row>
    <row r="74" spans="1:3" ht="12.75" x14ac:dyDescent="0.35">
      <c r="A74" s="18"/>
      <c r="B74" s="22"/>
      <c r="C74" s="22"/>
    </row>
    <row r="75" spans="1:3" ht="12.75" x14ac:dyDescent="0.35">
      <c r="A75" s="18"/>
      <c r="B75" s="22"/>
      <c r="C75" s="22"/>
    </row>
    <row r="76" spans="1:3" ht="12.75" x14ac:dyDescent="0.35">
      <c r="A76" s="18"/>
      <c r="B76" s="22"/>
      <c r="C76" s="22"/>
    </row>
    <row r="77" spans="1:3" ht="12.75" x14ac:dyDescent="0.35">
      <c r="A77" s="18"/>
      <c r="B77" s="22"/>
      <c r="C77" s="22"/>
    </row>
    <row r="78" spans="1:3" ht="12.75" x14ac:dyDescent="0.35">
      <c r="A78" s="18"/>
      <c r="B78" s="22"/>
      <c r="C78" s="22"/>
    </row>
    <row r="79" spans="1:3" ht="12.75" x14ac:dyDescent="0.35">
      <c r="A79" s="18"/>
      <c r="B79" s="22"/>
      <c r="C79" s="22"/>
    </row>
    <row r="80" spans="1:3" ht="12.75" x14ac:dyDescent="0.35">
      <c r="A80" s="18"/>
      <c r="B80" s="22"/>
      <c r="C80" s="22"/>
    </row>
    <row r="81" spans="1:3" ht="12.75" x14ac:dyDescent="0.35">
      <c r="A81" s="18"/>
      <c r="B81" s="22"/>
      <c r="C81" s="22"/>
    </row>
    <row r="82" spans="1:3" ht="12.75" x14ac:dyDescent="0.35">
      <c r="A82" s="18"/>
      <c r="B82" s="22"/>
      <c r="C82" s="22"/>
    </row>
    <row r="83" spans="1:3" ht="12.75" x14ac:dyDescent="0.35">
      <c r="A83" s="18"/>
      <c r="B83" s="22"/>
      <c r="C83" s="22"/>
    </row>
    <row r="84" spans="1:3" ht="12.75" x14ac:dyDescent="0.35">
      <c r="A84" s="18"/>
      <c r="B84" s="22"/>
      <c r="C84" s="22"/>
    </row>
    <row r="85" spans="1:3" ht="12.75" x14ac:dyDescent="0.35">
      <c r="A85" s="18"/>
      <c r="B85" s="22"/>
      <c r="C85" s="22"/>
    </row>
    <row r="86" spans="1:3" ht="12.75" x14ac:dyDescent="0.35">
      <c r="A86" s="18"/>
      <c r="B86" s="22"/>
      <c r="C86" s="22"/>
    </row>
    <row r="87" spans="1:3" ht="12.75" x14ac:dyDescent="0.35">
      <c r="A87" s="18"/>
      <c r="B87" s="22"/>
      <c r="C87" s="22"/>
    </row>
    <row r="88" spans="1:3" ht="12.75" x14ac:dyDescent="0.35">
      <c r="A88" s="18"/>
      <c r="B88" s="22"/>
      <c r="C88" s="22"/>
    </row>
    <row r="89" spans="1:3" ht="12.75" x14ac:dyDescent="0.35">
      <c r="A89" s="18"/>
      <c r="B89" s="22"/>
      <c r="C89" s="22"/>
    </row>
    <row r="90" spans="1:3" ht="12.75" x14ac:dyDescent="0.35">
      <c r="A90" s="18"/>
      <c r="B90" s="22"/>
      <c r="C90" s="22"/>
    </row>
    <row r="91" spans="1:3" ht="12.75" x14ac:dyDescent="0.35">
      <c r="A91" s="18"/>
      <c r="B91" s="22"/>
      <c r="C91" s="22"/>
    </row>
    <row r="92" spans="1:3" ht="12.75" x14ac:dyDescent="0.35">
      <c r="A92" s="18"/>
      <c r="B92" s="22"/>
      <c r="C92" s="22"/>
    </row>
    <row r="93" spans="1:3" ht="12.75" x14ac:dyDescent="0.35">
      <c r="A93" s="18"/>
      <c r="B93" s="22"/>
      <c r="C93" s="22"/>
    </row>
    <row r="94" spans="1:3" ht="12.75" x14ac:dyDescent="0.35">
      <c r="A94" s="18"/>
      <c r="B94" s="22"/>
      <c r="C94" s="22"/>
    </row>
    <row r="95" spans="1:3" ht="12.75" x14ac:dyDescent="0.35">
      <c r="A95" s="18"/>
      <c r="B95" s="22"/>
      <c r="C95" s="22"/>
    </row>
    <row r="96" spans="1:3" ht="12.75" x14ac:dyDescent="0.35">
      <c r="A96" s="18"/>
      <c r="B96" s="22"/>
      <c r="C96" s="22"/>
    </row>
    <row r="97" spans="1:3" ht="12.75" x14ac:dyDescent="0.35">
      <c r="A97" s="18"/>
      <c r="B97" s="22"/>
      <c r="C97" s="22"/>
    </row>
    <row r="98" spans="1:3" ht="12.75" x14ac:dyDescent="0.35">
      <c r="A98" s="18"/>
      <c r="B98" s="22"/>
      <c r="C98" s="22"/>
    </row>
    <row r="99" spans="1:3" ht="12.75" x14ac:dyDescent="0.35">
      <c r="A99" s="18"/>
      <c r="B99" s="22"/>
      <c r="C99" s="22"/>
    </row>
    <row r="100" spans="1:3" ht="12.75" x14ac:dyDescent="0.35">
      <c r="A100" s="18"/>
      <c r="B100" s="22"/>
      <c r="C100" s="22"/>
    </row>
    <row r="101" spans="1:3" ht="12.75" x14ac:dyDescent="0.35">
      <c r="A101" s="18"/>
      <c r="B101" s="22"/>
      <c r="C101" s="22"/>
    </row>
    <row r="102" spans="1:3" ht="12.75" x14ac:dyDescent="0.35">
      <c r="A102" s="18"/>
      <c r="B102" s="22"/>
      <c r="C102" s="22"/>
    </row>
    <row r="103" spans="1:3" ht="12.75" x14ac:dyDescent="0.35">
      <c r="A103" s="18"/>
      <c r="B103" s="22"/>
      <c r="C103" s="22"/>
    </row>
    <row r="104" spans="1:3" ht="12.75" x14ac:dyDescent="0.35">
      <c r="A104" s="18"/>
      <c r="B104" s="22"/>
      <c r="C104" s="22"/>
    </row>
    <row r="105" spans="1:3" ht="12.75" x14ac:dyDescent="0.35">
      <c r="A105" s="18"/>
      <c r="B105" s="22"/>
      <c r="C105" s="22"/>
    </row>
    <row r="106" spans="1:3" ht="12.75" x14ac:dyDescent="0.35">
      <c r="A106" s="18"/>
      <c r="B106" s="22"/>
      <c r="C106" s="22"/>
    </row>
    <row r="107" spans="1:3" ht="12.75" x14ac:dyDescent="0.35">
      <c r="A107" s="18"/>
      <c r="B107" s="22"/>
      <c r="C107" s="22"/>
    </row>
    <row r="108" spans="1:3" ht="12.75" x14ac:dyDescent="0.35">
      <c r="A108" s="18"/>
      <c r="B108" s="22"/>
      <c r="C108" s="22"/>
    </row>
    <row r="109" spans="1:3" ht="12.75" x14ac:dyDescent="0.35">
      <c r="A109" s="18"/>
      <c r="B109" s="22"/>
      <c r="C109" s="22"/>
    </row>
    <row r="110" spans="1:3" ht="12.75" x14ac:dyDescent="0.35">
      <c r="A110" s="18"/>
      <c r="B110" s="22"/>
      <c r="C110" s="22"/>
    </row>
    <row r="111" spans="1:3" ht="12.75" x14ac:dyDescent="0.35">
      <c r="A111" s="18"/>
      <c r="B111" s="22"/>
      <c r="C111" s="22"/>
    </row>
    <row r="112" spans="1:3" ht="12.75" x14ac:dyDescent="0.35">
      <c r="A112" s="18"/>
      <c r="B112" s="22"/>
      <c r="C112" s="22"/>
    </row>
    <row r="113" spans="1:3" ht="12.75" x14ac:dyDescent="0.35">
      <c r="A113" s="18"/>
      <c r="B113" s="22"/>
      <c r="C113" s="22"/>
    </row>
    <row r="114" spans="1:3" ht="12.75" x14ac:dyDescent="0.35">
      <c r="A114" s="18"/>
      <c r="B114" s="22"/>
      <c r="C114" s="22"/>
    </row>
    <row r="115" spans="1:3" ht="12.75" x14ac:dyDescent="0.35">
      <c r="A115" s="18"/>
      <c r="B115" s="22"/>
      <c r="C115" s="22"/>
    </row>
    <row r="116" spans="1:3" ht="12.75" x14ac:dyDescent="0.35">
      <c r="A116" s="18"/>
      <c r="B116" s="22"/>
      <c r="C116" s="22"/>
    </row>
    <row r="117" spans="1:3" ht="12.75" x14ac:dyDescent="0.35">
      <c r="A117" s="18"/>
      <c r="B117" s="22"/>
      <c r="C117" s="22"/>
    </row>
    <row r="118" spans="1:3" ht="12.75" x14ac:dyDescent="0.35">
      <c r="A118" s="18"/>
      <c r="B118" s="22"/>
      <c r="C118" s="22"/>
    </row>
    <row r="119" spans="1:3" ht="12.75" x14ac:dyDescent="0.35">
      <c r="A119" s="18"/>
      <c r="B119" s="22"/>
      <c r="C119" s="22"/>
    </row>
    <row r="120" spans="1:3" ht="12.75" x14ac:dyDescent="0.35">
      <c r="A120" s="18"/>
      <c r="B120" s="22"/>
      <c r="C120" s="22"/>
    </row>
    <row r="121" spans="1:3" ht="12.75" x14ac:dyDescent="0.35">
      <c r="A121" s="18"/>
      <c r="B121" s="22"/>
      <c r="C121" s="22"/>
    </row>
    <row r="122" spans="1:3" ht="12.75" x14ac:dyDescent="0.35">
      <c r="A122" s="18"/>
      <c r="B122" s="22"/>
      <c r="C122" s="22"/>
    </row>
    <row r="123" spans="1:3" ht="12.75" x14ac:dyDescent="0.35">
      <c r="A123" s="18"/>
      <c r="B123" s="22"/>
      <c r="C123" s="22"/>
    </row>
    <row r="124" spans="1:3" ht="12.75" x14ac:dyDescent="0.35">
      <c r="A124" s="18"/>
      <c r="B124" s="22"/>
      <c r="C124" s="22"/>
    </row>
    <row r="125" spans="1:3" ht="12.75" x14ac:dyDescent="0.35">
      <c r="A125" s="18"/>
      <c r="B125" s="22"/>
      <c r="C125" s="22"/>
    </row>
    <row r="126" spans="1:3" ht="12.75" x14ac:dyDescent="0.35">
      <c r="A126" s="18"/>
      <c r="B126" s="22"/>
      <c r="C126" s="22"/>
    </row>
    <row r="127" spans="1:3" ht="12.75" x14ac:dyDescent="0.35">
      <c r="A127" s="18"/>
      <c r="B127" s="22"/>
      <c r="C127" s="22"/>
    </row>
    <row r="128" spans="1:3" ht="12.75" x14ac:dyDescent="0.35">
      <c r="A128" s="18"/>
      <c r="B128" s="22"/>
      <c r="C128" s="22"/>
    </row>
    <row r="129" spans="1:3" ht="12.75" x14ac:dyDescent="0.35">
      <c r="A129" s="18"/>
      <c r="B129" s="22"/>
      <c r="C129" s="22"/>
    </row>
    <row r="130" spans="1:3" ht="12.75" x14ac:dyDescent="0.35">
      <c r="A130" s="18"/>
      <c r="B130" s="22"/>
      <c r="C130" s="22"/>
    </row>
    <row r="131" spans="1:3" ht="12.75" x14ac:dyDescent="0.35">
      <c r="A131" s="18"/>
      <c r="B131" s="22"/>
      <c r="C131" s="22"/>
    </row>
    <row r="132" spans="1:3" ht="12.75" x14ac:dyDescent="0.35">
      <c r="A132" s="18"/>
      <c r="B132" s="22"/>
      <c r="C132" s="22"/>
    </row>
    <row r="133" spans="1:3" ht="12.75" x14ac:dyDescent="0.35">
      <c r="A133" s="18"/>
      <c r="B133" s="22"/>
      <c r="C133" s="22"/>
    </row>
    <row r="134" spans="1:3" ht="12.75" x14ac:dyDescent="0.35">
      <c r="A134" s="18"/>
      <c r="B134" s="22"/>
      <c r="C134" s="22"/>
    </row>
    <row r="135" spans="1:3" ht="12.75" x14ac:dyDescent="0.35">
      <c r="A135" s="18"/>
      <c r="B135" s="22"/>
      <c r="C135" s="22"/>
    </row>
    <row r="136" spans="1:3" ht="12.75" x14ac:dyDescent="0.35">
      <c r="A136" s="18"/>
      <c r="B136" s="22"/>
      <c r="C136" s="22"/>
    </row>
    <row r="137" spans="1:3" ht="12.75" x14ac:dyDescent="0.35">
      <c r="A137" s="18"/>
      <c r="B137" s="22"/>
      <c r="C137" s="22"/>
    </row>
    <row r="138" spans="1:3" ht="12.75" x14ac:dyDescent="0.35">
      <c r="A138" s="18"/>
      <c r="B138" s="22"/>
      <c r="C138" s="22"/>
    </row>
    <row r="139" spans="1:3" ht="12.75" x14ac:dyDescent="0.35">
      <c r="A139" s="18"/>
      <c r="B139" s="22"/>
      <c r="C139" s="22"/>
    </row>
    <row r="140" spans="1:3" ht="12.75" x14ac:dyDescent="0.35">
      <c r="A140" s="18"/>
      <c r="B140" s="22"/>
      <c r="C140" s="22"/>
    </row>
    <row r="141" spans="1:3" ht="12.75" x14ac:dyDescent="0.35">
      <c r="A141" s="18"/>
      <c r="B141" s="22"/>
      <c r="C141" s="22"/>
    </row>
    <row r="142" spans="1:3" ht="12.75" x14ac:dyDescent="0.35">
      <c r="A142" s="18"/>
      <c r="B142" s="22"/>
      <c r="C142" s="22"/>
    </row>
    <row r="143" spans="1:3" ht="12.75" x14ac:dyDescent="0.35">
      <c r="A143" s="18"/>
      <c r="B143" s="22"/>
      <c r="C143" s="22"/>
    </row>
    <row r="144" spans="1:3" ht="12.75" x14ac:dyDescent="0.35">
      <c r="A144" s="18"/>
      <c r="B144" s="22"/>
      <c r="C144" s="22"/>
    </row>
    <row r="145" spans="1:3" ht="12.75" x14ac:dyDescent="0.35">
      <c r="A145" s="18"/>
      <c r="B145" s="22"/>
      <c r="C145" s="22"/>
    </row>
    <row r="146" spans="1:3" ht="12.75" x14ac:dyDescent="0.35">
      <c r="A146" s="18"/>
      <c r="B146" s="22"/>
      <c r="C146" s="22"/>
    </row>
    <row r="147" spans="1:3" ht="12.75" x14ac:dyDescent="0.35">
      <c r="A147" s="18"/>
      <c r="B147" s="22"/>
      <c r="C147" s="22"/>
    </row>
    <row r="148" spans="1:3" ht="12.75" x14ac:dyDescent="0.35">
      <c r="A148" s="18"/>
      <c r="B148" s="22"/>
      <c r="C148" s="22"/>
    </row>
    <row r="149" spans="1:3" ht="12.75" x14ac:dyDescent="0.35">
      <c r="A149" s="18"/>
      <c r="B149" s="22"/>
      <c r="C149" s="22"/>
    </row>
    <row r="150" spans="1:3" ht="12.75" x14ac:dyDescent="0.35">
      <c r="A150" s="18"/>
      <c r="B150" s="22"/>
      <c r="C150" s="22"/>
    </row>
    <row r="151" spans="1:3" ht="12.75" x14ac:dyDescent="0.35">
      <c r="A151" s="18"/>
      <c r="B151" s="22"/>
      <c r="C151" s="22"/>
    </row>
    <row r="152" spans="1:3" ht="12.75" x14ac:dyDescent="0.35">
      <c r="A152" s="18"/>
      <c r="B152" s="22"/>
      <c r="C152" s="22"/>
    </row>
    <row r="153" spans="1:3" ht="12.75" x14ac:dyDescent="0.35">
      <c r="A153" s="18"/>
      <c r="B153" s="22"/>
      <c r="C153" s="22"/>
    </row>
    <row r="154" spans="1:3" ht="12.75" x14ac:dyDescent="0.35">
      <c r="A154" s="18"/>
      <c r="B154" s="22"/>
      <c r="C154" s="22"/>
    </row>
    <row r="155" spans="1:3" ht="12.75" x14ac:dyDescent="0.35">
      <c r="A155" s="18"/>
      <c r="B155" s="22"/>
      <c r="C155" s="22"/>
    </row>
    <row r="156" spans="1:3" ht="12.75" x14ac:dyDescent="0.35">
      <c r="A156" s="18"/>
      <c r="B156" s="22"/>
      <c r="C156" s="22"/>
    </row>
    <row r="157" spans="1:3" ht="12.75" x14ac:dyDescent="0.35">
      <c r="A157" s="18"/>
      <c r="B157" s="22"/>
      <c r="C157" s="22"/>
    </row>
    <row r="158" spans="1:3" ht="12.75" x14ac:dyDescent="0.35">
      <c r="A158" s="18"/>
      <c r="B158" s="22"/>
      <c r="C158" s="22"/>
    </row>
    <row r="159" spans="1:3" ht="12.75" x14ac:dyDescent="0.35">
      <c r="A159" s="18"/>
      <c r="B159" s="22"/>
      <c r="C159" s="22"/>
    </row>
    <row r="160" spans="1:3" ht="12.75" x14ac:dyDescent="0.35">
      <c r="A160" s="18"/>
      <c r="B160" s="22"/>
      <c r="C160" s="22"/>
    </row>
    <row r="161" spans="1:3" ht="12.75" x14ac:dyDescent="0.35">
      <c r="A161" s="18"/>
      <c r="B161" s="22"/>
      <c r="C161" s="22"/>
    </row>
    <row r="162" spans="1:3" ht="12.75" x14ac:dyDescent="0.35">
      <c r="A162" s="18"/>
      <c r="B162" s="22"/>
      <c r="C162" s="22"/>
    </row>
    <row r="163" spans="1:3" ht="12.75" x14ac:dyDescent="0.35">
      <c r="A163" s="18"/>
      <c r="B163" s="22"/>
      <c r="C163" s="22"/>
    </row>
    <row r="164" spans="1:3" ht="12.75" x14ac:dyDescent="0.35">
      <c r="A164" s="18"/>
      <c r="B164" s="22"/>
      <c r="C164" s="22"/>
    </row>
    <row r="165" spans="1:3" ht="12.75" x14ac:dyDescent="0.35">
      <c r="A165" s="18"/>
      <c r="B165" s="22"/>
      <c r="C165" s="22"/>
    </row>
    <row r="166" spans="1:3" ht="12.75" x14ac:dyDescent="0.35">
      <c r="A166" s="18"/>
      <c r="B166" s="22"/>
      <c r="C166" s="22"/>
    </row>
    <row r="167" spans="1:3" ht="12.75" x14ac:dyDescent="0.35">
      <c r="A167" s="18"/>
      <c r="B167" s="22"/>
      <c r="C167" s="22"/>
    </row>
    <row r="168" spans="1:3" ht="12.75" x14ac:dyDescent="0.35">
      <c r="A168" s="18"/>
      <c r="B168" s="22"/>
      <c r="C168" s="22"/>
    </row>
    <row r="169" spans="1:3" ht="12.75" x14ac:dyDescent="0.35">
      <c r="A169" s="18"/>
      <c r="B169" s="22"/>
      <c r="C169" s="22"/>
    </row>
    <row r="170" spans="1:3" ht="12.75" x14ac:dyDescent="0.35">
      <c r="A170" s="18"/>
      <c r="B170" s="22"/>
      <c r="C170" s="22"/>
    </row>
    <row r="171" spans="1:3" ht="12.75" x14ac:dyDescent="0.35">
      <c r="A171" s="18"/>
      <c r="B171" s="22"/>
      <c r="C171" s="22"/>
    </row>
    <row r="172" spans="1:3" ht="12.75" x14ac:dyDescent="0.35">
      <c r="A172" s="18"/>
      <c r="B172" s="22"/>
      <c r="C172" s="22"/>
    </row>
    <row r="173" spans="1:3" ht="12.75" x14ac:dyDescent="0.35">
      <c r="A173" s="18"/>
      <c r="B173" s="22"/>
      <c r="C173" s="22"/>
    </row>
    <row r="174" spans="1:3" ht="12.75" x14ac:dyDescent="0.35">
      <c r="A174" s="18"/>
      <c r="B174" s="22"/>
      <c r="C174" s="22"/>
    </row>
    <row r="175" spans="1:3" ht="12.75" x14ac:dyDescent="0.35">
      <c r="A175" s="18"/>
      <c r="B175" s="22"/>
      <c r="C175" s="22"/>
    </row>
    <row r="176" spans="1:3" ht="12.75" x14ac:dyDescent="0.35">
      <c r="A176" s="18"/>
      <c r="B176" s="22"/>
      <c r="C176" s="22"/>
    </row>
    <row r="177" spans="1:3" ht="12.75" x14ac:dyDescent="0.35">
      <c r="A177" s="18"/>
      <c r="B177" s="22"/>
      <c r="C177" s="22"/>
    </row>
    <row r="178" spans="1:3" ht="12.75" x14ac:dyDescent="0.35">
      <c r="A178" s="18"/>
      <c r="B178" s="22"/>
      <c r="C178" s="22"/>
    </row>
    <row r="179" spans="1:3" ht="12.75" x14ac:dyDescent="0.35">
      <c r="A179" s="18"/>
      <c r="B179" s="22"/>
      <c r="C179" s="22"/>
    </row>
    <row r="180" spans="1:3" ht="12.75" x14ac:dyDescent="0.35">
      <c r="A180" s="18"/>
      <c r="B180" s="22"/>
      <c r="C180" s="22"/>
    </row>
    <row r="181" spans="1:3" ht="12.75" x14ac:dyDescent="0.35">
      <c r="A181" s="18"/>
      <c r="B181" s="22"/>
      <c r="C181" s="22"/>
    </row>
    <row r="182" spans="1:3" ht="12.75" x14ac:dyDescent="0.35">
      <c r="A182" s="18"/>
      <c r="B182" s="22"/>
      <c r="C182" s="22"/>
    </row>
    <row r="183" spans="1:3" ht="12.75" x14ac:dyDescent="0.35">
      <c r="A183" s="18"/>
      <c r="B183" s="22"/>
      <c r="C183" s="22"/>
    </row>
    <row r="184" spans="1:3" ht="12.75" x14ac:dyDescent="0.35">
      <c r="A184" s="18"/>
      <c r="B184" s="22"/>
      <c r="C184" s="22"/>
    </row>
    <row r="185" spans="1:3" ht="12.75" x14ac:dyDescent="0.35">
      <c r="A185" s="18"/>
      <c r="B185" s="22"/>
      <c r="C185" s="22"/>
    </row>
    <row r="186" spans="1:3" ht="12.75" x14ac:dyDescent="0.35">
      <c r="A186" s="18"/>
      <c r="B186" s="22"/>
      <c r="C186" s="22"/>
    </row>
    <row r="187" spans="1:3" ht="12.75" x14ac:dyDescent="0.35">
      <c r="A187" s="18"/>
      <c r="B187" s="22"/>
      <c r="C187" s="22"/>
    </row>
    <row r="188" spans="1:3" ht="12.75" x14ac:dyDescent="0.35">
      <c r="A188" s="18"/>
      <c r="B188" s="22"/>
      <c r="C188" s="22"/>
    </row>
    <row r="189" spans="1:3" ht="12.75" x14ac:dyDescent="0.35">
      <c r="A189" s="18"/>
      <c r="B189" s="22"/>
      <c r="C189" s="22"/>
    </row>
    <row r="190" spans="1:3" ht="12.75" x14ac:dyDescent="0.35">
      <c r="A190" s="18"/>
      <c r="B190" s="22"/>
      <c r="C190" s="22"/>
    </row>
    <row r="191" spans="1:3" ht="12.75" x14ac:dyDescent="0.35">
      <c r="A191" s="18"/>
      <c r="B191" s="22"/>
      <c r="C191" s="22"/>
    </row>
    <row r="192" spans="1:3" ht="12.75" x14ac:dyDescent="0.35">
      <c r="A192" s="18"/>
      <c r="B192" s="22"/>
      <c r="C192" s="22"/>
    </row>
    <row r="193" spans="1:3" ht="12.75" x14ac:dyDescent="0.35">
      <c r="A193" s="18"/>
      <c r="B193" s="22"/>
      <c r="C193" s="22"/>
    </row>
    <row r="194" spans="1:3" ht="12.75" x14ac:dyDescent="0.35">
      <c r="A194" s="18"/>
      <c r="B194" s="22"/>
      <c r="C194" s="22"/>
    </row>
    <row r="195" spans="1:3" ht="12.75" x14ac:dyDescent="0.35">
      <c r="A195" s="18"/>
      <c r="B195" s="22"/>
      <c r="C195" s="22"/>
    </row>
    <row r="196" spans="1:3" ht="12.75" x14ac:dyDescent="0.35">
      <c r="A196" s="18"/>
      <c r="B196" s="22"/>
      <c r="C196" s="22"/>
    </row>
    <row r="197" spans="1:3" ht="12.75" x14ac:dyDescent="0.35">
      <c r="A197" s="18"/>
      <c r="B197" s="22"/>
      <c r="C197" s="22"/>
    </row>
    <row r="198" spans="1:3" ht="12.75" x14ac:dyDescent="0.35">
      <c r="A198" s="18"/>
      <c r="B198" s="22"/>
      <c r="C198" s="22"/>
    </row>
    <row r="199" spans="1:3" ht="12.75" x14ac:dyDescent="0.35">
      <c r="A199" s="18"/>
      <c r="B199" s="22"/>
      <c r="C199" s="22"/>
    </row>
    <row r="200" spans="1:3" ht="12.75" x14ac:dyDescent="0.35">
      <c r="A200" s="18"/>
      <c r="B200" s="22"/>
      <c r="C200" s="22"/>
    </row>
    <row r="201" spans="1:3" ht="12.75" x14ac:dyDescent="0.35">
      <c r="A201" s="18"/>
      <c r="B201" s="22"/>
      <c r="C201" s="22"/>
    </row>
    <row r="202" spans="1:3" ht="12.75" x14ac:dyDescent="0.35">
      <c r="A202" s="18"/>
      <c r="B202" s="22"/>
      <c r="C202" s="22"/>
    </row>
    <row r="203" spans="1:3" ht="12.75" x14ac:dyDescent="0.35">
      <c r="A203" s="18"/>
      <c r="B203" s="22"/>
      <c r="C203" s="22"/>
    </row>
    <row r="204" spans="1:3" ht="12.75" x14ac:dyDescent="0.35">
      <c r="A204" s="18"/>
      <c r="B204" s="22"/>
      <c r="C204" s="22"/>
    </row>
    <row r="205" spans="1:3" ht="12.75" x14ac:dyDescent="0.35">
      <c r="A205" s="18"/>
      <c r="B205" s="22"/>
      <c r="C205" s="22"/>
    </row>
    <row r="206" spans="1:3" ht="12.75" x14ac:dyDescent="0.35">
      <c r="A206" s="18"/>
      <c r="B206" s="22"/>
      <c r="C206" s="22"/>
    </row>
    <row r="207" spans="1:3" ht="12.75" x14ac:dyDescent="0.35">
      <c r="A207" s="18"/>
      <c r="B207" s="22"/>
      <c r="C207" s="22"/>
    </row>
    <row r="208" spans="1:3" ht="12.75" x14ac:dyDescent="0.35">
      <c r="A208" s="18"/>
      <c r="B208" s="22"/>
      <c r="C208" s="22"/>
    </row>
    <row r="209" spans="1:3" ht="12.75" x14ac:dyDescent="0.35">
      <c r="A209" s="18"/>
      <c r="B209" s="22"/>
      <c r="C209" s="22"/>
    </row>
    <row r="210" spans="1:3" ht="12.75" x14ac:dyDescent="0.35">
      <c r="A210" s="18"/>
      <c r="B210" s="22"/>
      <c r="C210" s="22"/>
    </row>
    <row r="211" spans="1:3" ht="12.75" x14ac:dyDescent="0.35">
      <c r="A211" s="18"/>
      <c r="B211" s="22"/>
      <c r="C211" s="22"/>
    </row>
    <row r="212" spans="1:3" ht="12.75" x14ac:dyDescent="0.35">
      <c r="A212" s="18"/>
      <c r="B212" s="22"/>
      <c r="C212" s="22"/>
    </row>
    <row r="213" spans="1:3" ht="12.75" x14ac:dyDescent="0.35">
      <c r="A213" s="18"/>
      <c r="B213" s="22"/>
      <c r="C213" s="22"/>
    </row>
    <row r="214" spans="1:3" ht="12.75" x14ac:dyDescent="0.35">
      <c r="A214" s="18"/>
      <c r="B214" s="22"/>
      <c r="C214" s="22"/>
    </row>
    <row r="215" spans="1:3" ht="12.75" x14ac:dyDescent="0.35">
      <c r="A215" s="18"/>
      <c r="B215" s="22"/>
      <c r="C215" s="22"/>
    </row>
    <row r="216" spans="1:3" ht="12.75" x14ac:dyDescent="0.35">
      <c r="A216" s="18"/>
      <c r="B216" s="22"/>
      <c r="C216" s="22"/>
    </row>
    <row r="217" spans="1:3" ht="12.75" x14ac:dyDescent="0.35">
      <c r="A217" s="18"/>
      <c r="B217" s="22"/>
      <c r="C217" s="22"/>
    </row>
    <row r="218" spans="1:3" ht="12.75" x14ac:dyDescent="0.35">
      <c r="A218" s="18"/>
      <c r="B218" s="22"/>
      <c r="C218" s="22"/>
    </row>
    <row r="219" spans="1:3" ht="12.75" x14ac:dyDescent="0.35">
      <c r="A219" s="18"/>
      <c r="B219" s="22"/>
      <c r="C219" s="22"/>
    </row>
    <row r="220" spans="1:3" ht="12.75" x14ac:dyDescent="0.35">
      <c r="A220" s="18"/>
      <c r="B220" s="22"/>
      <c r="C220" s="22"/>
    </row>
    <row r="221" spans="1:3" ht="12.75" x14ac:dyDescent="0.35">
      <c r="A221" s="18"/>
      <c r="B221" s="22"/>
      <c r="C221" s="22"/>
    </row>
    <row r="222" spans="1:3" ht="12.75" x14ac:dyDescent="0.35">
      <c r="A222" s="18"/>
      <c r="B222" s="22"/>
      <c r="C222" s="22"/>
    </row>
    <row r="223" spans="1:3" ht="12.75" x14ac:dyDescent="0.35">
      <c r="A223" s="18"/>
      <c r="B223" s="22"/>
      <c r="C223" s="22"/>
    </row>
    <row r="224" spans="1:3" ht="12.75" x14ac:dyDescent="0.35">
      <c r="A224" s="18"/>
      <c r="B224" s="22"/>
      <c r="C224" s="22"/>
    </row>
    <row r="225" spans="1:3" ht="12.75" x14ac:dyDescent="0.35">
      <c r="A225" s="18"/>
      <c r="B225" s="22"/>
      <c r="C225" s="22"/>
    </row>
    <row r="226" spans="1:3" ht="12.75" x14ac:dyDescent="0.35">
      <c r="A226" s="18"/>
      <c r="B226" s="22"/>
      <c r="C226" s="22"/>
    </row>
    <row r="227" spans="1:3" ht="12.75" x14ac:dyDescent="0.35">
      <c r="A227" s="18"/>
      <c r="B227" s="22"/>
      <c r="C227" s="22"/>
    </row>
    <row r="228" spans="1:3" ht="12.75" x14ac:dyDescent="0.35">
      <c r="A228" s="18"/>
      <c r="B228" s="22"/>
      <c r="C228" s="22"/>
    </row>
    <row r="229" spans="1:3" ht="12.75" x14ac:dyDescent="0.35">
      <c r="A229" s="18"/>
      <c r="B229" s="22"/>
      <c r="C229" s="22"/>
    </row>
    <row r="230" spans="1:3" ht="12.75" x14ac:dyDescent="0.35">
      <c r="A230" s="18"/>
      <c r="B230" s="22"/>
      <c r="C230" s="22"/>
    </row>
    <row r="231" spans="1:3" ht="12.75" x14ac:dyDescent="0.35">
      <c r="A231" s="18"/>
      <c r="B231" s="22"/>
      <c r="C231" s="22"/>
    </row>
    <row r="232" spans="1:3" ht="12.75" x14ac:dyDescent="0.35">
      <c r="A232" s="18"/>
      <c r="B232" s="22"/>
      <c r="C232" s="22"/>
    </row>
    <row r="233" spans="1:3" ht="12.75" x14ac:dyDescent="0.35">
      <c r="A233" s="18"/>
      <c r="B233" s="22"/>
      <c r="C233" s="22"/>
    </row>
    <row r="234" spans="1:3" ht="12.75" x14ac:dyDescent="0.35">
      <c r="A234" s="18"/>
      <c r="B234" s="22"/>
      <c r="C234" s="22"/>
    </row>
    <row r="235" spans="1:3" ht="12.75" x14ac:dyDescent="0.35">
      <c r="A235" s="18"/>
      <c r="B235" s="22"/>
      <c r="C235" s="22"/>
    </row>
    <row r="236" spans="1:3" ht="12.75" x14ac:dyDescent="0.35">
      <c r="A236" s="18"/>
      <c r="B236" s="22"/>
      <c r="C236" s="22"/>
    </row>
    <row r="237" spans="1:3" ht="12.75" x14ac:dyDescent="0.35">
      <c r="A237" s="18"/>
      <c r="B237" s="22"/>
      <c r="C237" s="22"/>
    </row>
    <row r="238" spans="1:3" ht="12.75" x14ac:dyDescent="0.35">
      <c r="A238" s="18"/>
      <c r="B238" s="22"/>
      <c r="C238" s="22"/>
    </row>
    <row r="239" spans="1:3" ht="12.75" x14ac:dyDescent="0.35">
      <c r="A239" s="18"/>
      <c r="B239" s="22"/>
      <c r="C239" s="22"/>
    </row>
    <row r="240" spans="1:3" ht="12.75" x14ac:dyDescent="0.35">
      <c r="A240" s="18"/>
      <c r="B240" s="22"/>
      <c r="C240" s="22"/>
    </row>
    <row r="241" spans="1:3" ht="12.75" x14ac:dyDescent="0.35">
      <c r="A241" s="18"/>
      <c r="B241" s="22"/>
      <c r="C241" s="22"/>
    </row>
    <row r="242" spans="1:3" ht="12.75" x14ac:dyDescent="0.35">
      <c r="A242" s="18"/>
      <c r="B242" s="22"/>
      <c r="C242" s="22"/>
    </row>
    <row r="243" spans="1:3" ht="12.75" x14ac:dyDescent="0.35">
      <c r="A243" s="18"/>
      <c r="B243" s="22"/>
      <c r="C243" s="22"/>
    </row>
    <row r="244" spans="1:3" ht="12.75" x14ac:dyDescent="0.35">
      <c r="A244" s="18"/>
      <c r="B244" s="22"/>
      <c r="C244" s="22"/>
    </row>
    <row r="245" spans="1:3" ht="12.75" x14ac:dyDescent="0.35">
      <c r="A245" s="18"/>
      <c r="B245" s="22"/>
      <c r="C245" s="22"/>
    </row>
    <row r="246" spans="1:3" ht="12.75" x14ac:dyDescent="0.35">
      <c r="A246" s="18"/>
      <c r="B246" s="22"/>
      <c r="C246" s="22"/>
    </row>
    <row r="247" spans="1:3" ht="12.75" x14ac:dyDescent="0.35">
      <c r="A247" s="18"/>
      <c r="B247" s="22"/>
      <c r="C247" s="22"/>
    </row>
    <row r="248" spans="1:3" ht="12.75" x14ac:dyDescent="0.35">
      <c r="A248" s="18"/>
      <c r="B248" s="22"/>
      <c r="C248" s="22"/>
    </row>
    <row r="249" spans="1:3" ht="12.75" x14ac:dyDescent="0.35">
      <c r="A249" s="18"/>
      <c r="B249" s="22"/>
      <c r="C249" s="22"/>
    </row>
    <row r="250" spans="1:3" ht="12.75" x14ac:dyDescent="0.35">
      <c r="A250" s="18"/>
      <c r="B250" s="22"/>
      <c r="C250" s="22"/>
    </row>
    <row r="251" spans="1:3" ht="12.75" x14ac:dyDescent="0.35">
      <c r="A251" s="18"/>
      <c r="B251" s="22"/>
      <c r="C251" s="22"/>
    </row>
    <row r="252" spans="1:3" ht="12.75" x14ac:dyDescent="0.35">
      <c r="A252" s="18"/>
      <c r="B252" s="22"/>
      <c r="C252" s="22"/>
    </row>
    <row r="253" spans="1:3" ht="12.75" x14ac:dyDescent="0.35">
      <c r="A253" s="18"/>
      <c r="B253" s="22"/>
      <c r="C253" s="22"/>
    </row>
    <row r="254" spans="1:3" ht="12.75" x14ac:dyDescent="0.35">
      <c r="A254" s="18"/>
      <c r="B254" s="22"/>
      <c r="C254" s="22"/>
    </row>
    <row r="255" spans="1:3" ht="12.75" x14ac:dyDescent="0.35">
      <c r="A255" s="18"/>
      <c r="B255" s="22"/>
      <c r="C255" s="22"/>
    </row>
    <row r="256" spans="1:3" ht="12.75" x14ac:dyDescent="0.35">
      <c r="A256" s="18"/>
      <c r="B256" s="22"/>
      <c r="C256" s="22"/>
    </row>
    <row r="257" spans="1:3" ht="12.75" x14ac:dyDescent="0.35">
      <c r="A257" s="18"/>
      <c r="B257" s="22"/>
      <c r="C257" s="22"/>
    </row>
    <row r="258" spans="1:3" ht="12.75" x14ac:dyDescent="0.35">
      <c r="A258" s="18"/>
      <c r="B258" s="22"/>
      <c r="C258" s="22"/>
    </row>
    <row r="259" spans="1:3" ht="12.75" x14ac:dyDescent="0.35">
      <c r="A259" s="18"/>
      <c r="B259" s="22"/>
      <c r="C259" s="22"/>
    </row>
    <row r="260" spans="1:3" ht="12.75" x14ac:dyDescent="0.35">
      <c r="A260" s="18"/>
      <c r="B260" s="22"/>
      <c r="C260" s="22"/>
    </row>
    <row r="261" spans="1:3" ht="12.75" x14ac:dyDescent="0.35">
      <c r="A261" s="18"/>
      <c r="B261" s="22"/>
      <c r="C261" s="22"/>
    </row>
    <row r="262" spans="1:3" ht="12.75" x14ac:dyDescent="0.35">
      <c r="A262" s="18"/>
      <c r="B262" s="22"/>
      <c r="C262" s="22"/>
    </row>
    <row r="263" spans="1:3" ht="12.75" x14ac:dyDescent="0.35">
      <c r="A263" s="18"/>
      <c r="B263" s="22"/>
      <c r="C263" s="22"/>
    </row>
    <row r="264" spans="1:3" ht="12.75" x14ac:dyDescent="0.35">
      <c r="A264" s="18"/>
      <c r="B264" s="22"/>
      <c r="C264" s="22"/>
    </row>
    <row r="265" spans="1:3" ht="12.75" x14ac:dyDescent="0.35">
      <c r="A265" s="18"/>
      <c r="B265" s="22"/>
      <c r="C265" s="22"/>
    </row>
    <row r="266" spans="1:3" ht="12.75" x14ac:dyDescent="0.35">
      <c r="A266" s="18"/>
      <c r="B266" s="22"/>
      <c r="C266" s="22"/>
    </row>
    <row r="267" spans="1:3" ht="12.75" x14ac:dyDescent="0.35">
      <c r="A267" s="18"/>
      <c r="B267" s="22"/>
      <c r="C267" s="22"/>
    </row>
    <row r="268" spans="1:3" ht="12.75" x14ac:dyDescent="0.35">
      <c r="A268" s="18"/>
      <c r="B268" s="22"/>
      <c r="C268" s="22"/>
    </row>
    <row r="269" spans="1:3" ht="12.75" x14ac:dyDescent="0.35">
      <c r="A269" s="18"/>
      <c r="B269" s="22"/>
      <c r="C269" s="22"/>
    </row>
    <row r="270" spans="1:3" ht="12.75" x14ac:dyDescent="0.35">
      <c r="A270" s="18"/>
      <c r="B270" s="22"/>
      <c r="C270" s="22"/>
    </row>
    <row r="271" spans="1:3" ht="12.75" x14ac:dyDescent="0.35">
      <c r="A271" s="18"/>
      <c r="B271" s="22"/>
      <c r="C271" s="22"/>
    </row>
    <row r="272" spans="1:3" ht="12.75" x14ac:dyDescent="0.35">
      <c r="A272" s="18"/>
      <c r="B272" s="22"/>
      <c r="C272" s="22"/>
    </row>
    <row r="273" spans="1:3" ht="12.75" x14ac:dyDescent="0.35">
      <c r="A273" s="18"/>
      <c r="B273" s="22"/>
      <c r="C273" s="22"/>
    </row>
    <row r="274" spans="1:3" ht="12.75" x14ac:dyDescent="0.35">
      <c r="A274" s="18"/>
      <c r="B274" s="22"/>
      <c r="C274" s="22"/>
    </row>
    <row r="275" spans="1:3" ht="12.75" x14ac:dyDescent="0.35">
      <c r="A275" s="18"/>
      <c r="B275" s="22"/>
      <c r="C275" s="22"/>
    </row>
    <row r="276" spans="1:3" ht="12.75" x14ac:dyDescent="0.35">
      <c r="A276" s="18"/>
      <c r="B276" s="22"/>
      <c r="C276" s="22"/>
    </row>
    <row r="277" spans="1:3" ht="12.75" x14ac:dyDescent="0.35">
      <c r="A277" s="18"/>
      <c r="B277" s="22"/>
      <c r="C277" s="22"/>
    </row>
    <row r="278" spans="1:3" ht="12.75" x14ac:dyDescent="0.35">
      <c r="A278" s="18"/>
      <c r="B278" s="22"/>
      <c r="C278" s="22"/>
    </row>
    <row r="279" spans="1:3" ht="12.75" x14ac:dyDescent="0.35">
      <c r="A279" s="18"/>
      <c r="B279" s="22"/>
      <c r="C279" s="22"/>
    </row>
    <row r="280" spans="1:3" ht="12.75" x14ac:dyDescent="0.35">
      <c r="A280" s="18"/>
      <c r="B280" s="22"/>
      <c r="C280" s="22"/>
    </row>
    <row r="281" spans="1:3" ht="12.75" x14ac:dyDescent="0.35">
      <c r="A281" s="18"/>
      <c r="B281" s="22"/>
      <c r="C281" s="22"/>
    </row>
    <row r="282" spans="1:3" ht="12.75" x14ac:dyDescent="0.35">
      <c r="A282" s="18"/>
      <c r="B282" s="22"/>
      <c r="C282" s="22"/>
    </row>
    <row r="283" spans="1:3" ht="12.75" x14ac:dyDescent="0.35">
      <c r="A283" s="18"/>
      <c r="B283" s="22"/>
      <c r="C283" s="22"/>
    </row>
    <row r="284" spans="1:3" ht="12.75" x14ac:dyDescent="0.35">
      <c r="A284" s="18"/>
      <c r="B284" s="22"/>
      <c r="C284" s="22"/>
    </row>
    <row r="285" spans="1:3" ht="12.75" x14ac:dyDescent="0.35">
      <c r="A285" s="18"/>
      <c r="B285" s="22"/>
      <c r="C285" s="22"/>
    </row>
    <row r="286" spans="1:3" ht="12.75" x14ac:dyDescent="0.35">
      <c r="A286" s="18"/>
      <c r="B286" s="22"/>
      <c r="C286" s="22"/>
    </row>
    <row r="287" spans="1:3" ht="12.75" x14ac:dyDescent="0.35">
      <c r="A287" s="18"/>
      <c r="B287" s="22"/>
      <c r="C287" s="22"/>
    </row>
    <row r="288" spans="1:3" ht="12.75" x14ac:dyDescent="0.35">
      <c r="A288" s="18"/>
      <c r="B288" s="22"/>
      <c r="C288" s="22"/>
    </row>
    <row r="289" spans="1:3" ht="12.75" x14ac:dyDescent="0.35">
      <c r="A289" s="18"/>
      <c r="B289" s="22"/>
      <c r="C289" s="22"/>
    </row>
    <row r="290" spans="1:3" ht="12.75" x14ac:dyDescent="0.35">
      <c r="A290" s="18"/>
      <c r="B290" s="22"/>
      <c r="C290" s="22"/>
    </row>
    <row r="291" spans="1:3" ht="12.75" x14ac:dyDescent="0.35">
      <c r="A291" s="18"/>
      <c r="B291" s="22"/>
      <c r="C291" s="22"/>
    </row>
    <row r="292" spans="1:3" ht="12.75" x14ac:dyDescent="0.35">
      <c r="A292" s="18"/>
      <c r="B292" s="22"/>
      <c r="C292" s="22"/>
    </row>
    <row r="293" spans="1:3" ht="12.75" x14ac:dyDescent="0.35">
      <c r="A293" s="18"/>
      <c r="B293" s="22"/>
      <c r="C293" s="22"/>
    </row>
    <row r="294" spans="1:3" ht="12.75" x14ac:dyDescent="0.35">
      <c r="A294" s="18"/>
      <c r="B294" s="22"/>
      <c r="C294" s="22"/>
    </row>
    <row r="295" spans="1:3" ht="12.75" x14ac:dyDescent="0.35">
      <c r="A295" s="18"/>
      <c r="B295" s="22"/>
      <c r="C295" s="22"/>
    </row>
    <row r="296" spans="1:3" ht="12.75" x14ac:dyDescent="0.35">
      <c r="A296" s="18"/>
      <c r="B296" s="22"/>
      <c r="C296" s="22"/>
    </row>
    <row r="297" spans="1:3" ht="12.75" x14ac:dyDescent="0.35">
      <c r="A297" s="18"/>
      <c r="B297" s="22"/>
      <c r="C297" s="22"/>
    </row>
    <row r="298" spans="1:3" ht="12.75" x14ac:dyDescent="0.35">
      <c r="A298" s="18"/>
      <c r="B298" s="22"/>
      <c r="C298" s="22"/>
    </row>
    <row r="299" spans="1:3" ht="12.75" x14ac:dyDescent="0.35">
      <c r="A299" s="18"/>
      <c r="B299" s="22"/>
      <c r="C299" s="22"/>
    </row>
    <row r="300" spans="1:3" ht="12.75" x14ac:dyDescent="0.35">
      <c r="A300" s="18"/>
      <c r="B300" s="22"/>
      <c r="C300" s="22"/>
    </row>
    <row r="301" spans="1:3" ht="12.75" x14ac:dyDescent="0.35">
      <c r="A301" s="18"/>
      <c r="B301" s="22"/>
      <c r="C301" s="22"/>
    </row>
    <row r="302" spans="1:3" ht="12.75" x14ac:dyDescent="0.35">
      <c r="A302" s="18"/>
      <c r="B302" s="22"/>
      <c r="C302" s="22"/>
    </row>
    <row r="303" spans="1:3" ht="12.75" x14ac:dyDescent="0.35">
      <c r="A303" s="18"/>
      <c r="B303" s="22"/>
      <c r="C303" s="22"/>
    </row>
    <row r="304" spans="1:3" ht="12.75" x14ac:dyDescent="0.35">
      <c r="A304" s="18"/>
      <c r="B304" s="22"/>
      <c r="C304" s="22"/>
    </row>
    <row r="305" spans="1:3" ht="12.75" x14ac:dyDescent="0.35">
      <c r="A305" s="18"/>
      <c r="B305" s="22"/>
      <c r="C305" s="22"/>
    </row>
    <row r="306" spans="1:3" ht="12.75" x14ac:dyDescent="0.35">
      <c r="A306" s="18"/>
      <c r="B306" s="22"/>
      <c r="C306" s="22"/>
    </row>
    <row r="307" spans="1:3" ht="12.75" x14ac:dyDescent="0.35">
      <c r="A307" s="18"/>
      <c r="B307" s="22"/>
      <c r="C307" s="22"/>
    </row>
    <row r="308" spans="1:3" ht="12.75" x14ac:dyDescent="0.35">
      <c r="A308" s="18"/>
      <c r="B308" s="22"/>
      <c r="C308" s="22"/>
    </row>
    <row r="309" spans="1:3" ht="12.75" x14ac:dyDescent="0.35">
      <c r="A309" s="18"/>
      <c r="B309" s="22"/>
      <c r="C309" s="22"/>
    </row>
    <row r="310" spans="1:3" ht="12.75" x14ac:dyDescent="0.35">
      <c r="A310" s="18"/>
      <c r="B310" s="22"/>
      <c r="C310" s="22"/>
    </row>
    <row r="311" spans="1:3" ht="12.75" x14ac:dyDescent="0.35">
      <c r="A311" s="18"/>
      <c r="B311" s="22"/>
      <c r="C311" s="22"/>
    </row>
    <row r="312" spans="1:3" ht="12.75" x14ac:dyDescent="0.35">
      <c r="A312" s="18"/>
      <c r="B312" s="22"/>
      <c r="C312" s="22"/>
    </row>
    <row r="313" spans="1:3" ht="12.75" x14ac:dyDescent="0.35">
      <c r="A313" s="18"/>
      <c r="B313" s="22"/>
      <c r="C313" s="22"/>
    </row>
    <row r="314" spans="1:3" ht="12.75" x14ac:dyDescent="0.35">
      <c r="A314" s="18"/>
      <c r="B314" s="22"/>
      <c r="C314" s="22"/>
    </row>
    <row r="315" spans="1:3" ht="12.75" x14ac:dyDescent="0.35">
      <c r="A315" s="18"/>
      <c r="B315" s="22"/>
      <c r="C315" s="22"/>
    </row>
    <row r="316" spans="1:3" ht="12.75" x14ac:dyDescent="0.35">
      <c r="A316" s="18"/>
      <c r="B316" s="22"/>
      <c r="C316" s="22"/>
    </row>
    <row r="317" spans="1:3" ht="12.75" x14ac:dyDescent="0.35">
      <c r="A317" s="18"/>
      <c r="B317" s="22"/>
      <c r="C317" s="22"/>
    </row>
    <row r="318" spans="1:3" ht="12.75" x14ac:dyDescent="0.35">
      <c r="A318" s="18"/>
      <c r="B318" s="22"/>
      <c r="C318" s="22"/>
    </row>
    <row r="319" spans="1:3" ht="12.75" x14ac:dyDescent="0.35">
      <c r="A319" s="18"/>
      <c r="B319" s="22"/>
      <c r="C319" s="22"/>
    </row>
    <row r="320" spans="1:3" ht="12.75" x14ac:dyDescent="0.35">
      <c r="A320" s="18"/>
      <c r="B320" s="22"/>
      <c r="C320" s="22"/>
    </row>
    <row r="321" spans="1:3" ht="12.75" x14ac:dyDescent="0.35">
      <c r="A321" s="18"/>
      <c r="B321" s="22"/>
      <c r="C321" s="22"/>
    </row>
    <row r="322" spans="1:3" ht="12.75" x14ac:dyDescent="0.35">
      <c r="A322" s="18"/>
      <c r="B322" s="22"/>
      <c r="C322" s="22"/>
    </row>
    <row r="323" spans="1:3" ht="12.75" x14ac:dyDescent="0.35">
      <c r="A323" s="18"/>
      <c r="B323" s="22"/>
      <c r="C323" s="22"/>
    </row>
    <row r="324" spans="1:3" ht="12.75" x14ac:dyDescent="0.35">
      <c r="A324" s="18"/>
      <c r="B324" s="22"/>
      <c r="C324" s="22"/>
    </row>
    <row r="325" spans="1:3" ht="12.75" x14ac:dyDescent="0.35">
      <c r="A325" s="18"/>
      <c r="B325" s="22"/>
      <c r="C325" s="22"/>
    </row>
    <row r="326" spans="1:3" ht="12.75" x14ac:dyDescent="0.35">
      <c r="A326" s="18"/>
      <c r="B326" s="22"/>
      <c r="C326" s="22"/>
    </row>
    <row r="327" spans="1:3" ht="12.75" x14ac:dyDescent="0.35">
      <c r="A327" s="18"/>
      <c r="B327" s="22"/>
      <c r="C327" s="22"/>
    </row>
    <row r="328" spans="1:3" ht="12.75" x14ac:dyDescent="0.35">
      <c r="A328" s="18"/>
      <c r="B328" s="22"/>
      <c r="C328" s="22"/>
    </row>
    <row r="329" spans="1:3" ht="12.75" x14ac:dyDescent="0.35">
      <c r="A329" s="18"/>
      <c r="B329" s="22"/>
      <c r="C329" s="22"/>
    </row>
    <row r="330" spans="1:3" ht="12.75" x14ac:dyDescent="0.35">
      <c r="A330" s="18"/>
      <c r="B330" s="22"/>
      <c r="C330" s="22"/>
    </row>
    <row r="331" spans="1:3" ht="12.75" x14ac:dyDescent="0.35">
      <c r="A331" s="18"/>
      <c r="B331" s="22"/>
      <c r="C331" s="22"/>
    </row>
    <row r="332" spans="1:3" ht="12.75" x14ac:dyDescent="0.35">
      <c r="A332" s="18"/>
      <c r="B332" s="22"/>
      <c r="C332" s="22"/>
    </row>
    <row r="333" spans="1:3" ht="12.75" x14ac:dyDescent="0.35">
      <c r="A333" s="18"/>
      <c r="B333" s="22"/>
      <c r="C333" s="22"/>
    </row>
    <row r="334" spans="1:3" ht="12.75" x14ac:dyDescent="0.35">
      <c r="A334" s="18"/>
      <c r="B334" s="22"/>
      <c r="C334" s="22"/>
    </row>
    <row r="335" spans="1:3" ht="12.75" x14ac:dyDescent="0.35">
      <c r="A335" s="18"/>
      <c r="B335" s="22"/>
      <c r="C335" s="22"/>
    </row>
    <row r="336" spans="1:3" ht="12.75" x14ac:dyDescent="0.35">
      <c r="A336" s="18"/>
      <c r="B336" s="22"/>
      <c r="C336" s="22"/>
    </row>
    <row r="337" spans="1:3" ht="12.75" x14ac:dyDescent="0.35">
      <c r="A337" s="18"/>
      <c r="B337" s="22"/>
      <c r="C337" s="22"/>
    </row>
    <row r="338" spans="1:3" ht="12.75" x14ac:dyDescent="0.35">
      <c r="A338" s="18"/>
      <c r="B338" s="22"/>
      <c r="C338" s="22"/>
    </row>
    <row r="339" spans="1:3" ht="12.75" x14ac:dyDescent="0.35">
      <c r="A339" s="18"/>
      <c r="B339" s="22"/>
      <c r="C339" s="22"/>
    </row>
    <row r="340" spans="1:3" ht="12.75" x14ac:dyDescent="0.35">
      <c r="A340" s="18"/>
      <c r="B340" s="22"/>
      <c r="C340" s="22"/>
    </row>
    <row r="341" spans="1:3" ht="12.75" x14ac:dyDescent="0.35">
      <c r="A341" s="18"/>
      <c r="B341" s="22"/>
      <c r="C341" s="22"/>
    </row>
    <row r="342" spans="1:3" ht="12.75" x14ac:dyDescent="0.35">
      <c r="A342" s="18"/>
      <c r="B342" s="22"/>
      <c r="C342" s="22"/>
    </row>
    <row r="343" spans="1:3" ht="12.75" x14ac:dyDescent="0.35">
      <c r="A343" s="18"/>
      <c r="B343" s="22"/>
      <c r="C343" s="22"/>
    </row>
    <row r="344" spans="1:3" ht="12.75" x14ac:dyDescent="0.35">
      <c r="A344" s="18"/>
      <c r="B344" s="22"/>
      <c r="C344" s="22"/>
    </row>
    <row r="345" spans="1:3" ht="12.75" x14ac:dyDescent="0.35">
      <c r="A345" s="18"/>
      <c r="B345" s="22"/>
      <c r="C345" s="22"/>
    </row>
    <row r="346" spans="1:3" ht="12.75" x14ac:dyDescent="0.35">
      <c r="A346" s="18"/>
      <c r="B346" s="22"/>
      <c r="C346" s="22"/>
    </row>
    <row r="347" spans="1:3" ht="12.75" x14ac:dyDescent="0.35">
      <c r="A347" s="18"/>
      <c r="B347" s="22"/>
      <c r="C347" s="22"/>
    </row>
    <row r="348" spans="1:3" ht="12.75" x14ac:dyDescent="0.35">
      <c r="A348" s="18"/>
      <c r="B348" s="22"/>
      <c r="C348" s="22"/>
    </row>
    <row r="349" spans="1:3" ht="12.75" x14ac:dyDescent="0.35">
      <c r="A349" s="18"/>
      <c r="B349" s="22"/>
      <c r="C349" s="22"/>
    </row>
    <row r="350" spans="1:3" ht="12.75" x14ac:dyDescent="0.35">
      <c r="A350" s="18"/>
      <c r="B350" s="22"/>
      <c r="C350" s="22"/>
    </row>
    <row r="351" spans="1:3" ht="12.75" x14ac:dyDescent="0.35">
      <c r="A351" s="18"/>
      <c r="B351" s="22"/>
      <c r="C351" s="22"/>
    </row>
    <row r="352" spans="1:3" ht="12.75" x14ac:dyDescent="0.35">
      <c r="A352" s="18"/>
      <c r="B352" s="22"/>
      <c r="C352" s="22"/>
    </row>
    <row r="353" spans="1:3" ht="12.75" x14ac:dyDescent="0.35">
      <c r="A353" s="18"/>
      <c r="B353" s="22"/>
      <c r="C353" s="22"/>
    </row>
    <row r="354" spans="1:3" ht="12.75" x14ac:dyDescent="0.35">
      <c r="A354" s="18"/>
      <c r="B354" s="22"/>
      <c r="C354" s="22"/>
    </row>
    <row r="355" spans="1:3" ht="12.75" x14ac:dyDescent="0.35">
      <c r="A355" s="18"/>
      <c r="B355" s="22"/>
      <c r="C355" s="22"/>
    </row>
    <row r="356" spans="1:3" ht="12.75" x14ac:dyDescent="0.35">
      <c r="A356" s="18"/>
      <c r="B356" s="22"/>
      <c r="C356" s="22"/>
    </row>
    <row r="357" spans="1:3" ht="12.75" x14ac:dyDescent="0.35">
      <c r="A357" s="18"/>
      <c r="B357" s="22"/>
      <c r="C357" s="22"/>
    </row>
    <row r="358" spans="1:3" ht="12.75" x14ac:dyDescent="0.35">
      <c r="A358" s="18"/>
      <c r="B358" s="22"/>
      <c r="C358" s="22"/>
    </row>
    <row r="359" spans="1:3" ht="12.75" x14ac:dyDescent="0.35">
      <c r="A359" s="18"/>
      <c r="B359" s="22"/>
      <c r="C359" s="22"/>
    </row>
    <row r="360" spans="1:3" ht="12.75" x14ac:dyDescent="0.35">
      <c r="A360" s="18"/>
      <c r="B360" s="22"/>
      <c r="C360" s="22"/>
    </row>
    <row r="361" spans="1:3" ht="12.75" x14ac:dyDescent="0.35">
      <c r="A361" s="18"/>
      <c r="B361" s="22"/>
      <c r="C361" s="22"/>
    </row>
    <row r="362" spans="1:3" ht="12.75" x14ac:dyDescent="0.35">
      <c r="A362" s="18"/>
      <c r="B362" s="22"/>
      <c r="C362" s="22"/>
    </row>
    <row r="363" spans="1:3" ht="12.75" x14ac:dyDescent="0.35">
      <c r="A363" s="18"/>
      <c r="B363" s="22"/>
      <c r="C363" s="22"/>
    </row>
    <row r="364" spans="1:3" ht="12.75" x14ac:dyDescent="0.35">
      <c r="A364" s="18"/>
      <c r="B364" s="22"/>
      <c r="C364" s="22"/>
    </row>
    <row r="365" spans="1:3" ht="12.75" x14ac:dyDescent="0.35">
      <c r="A365" s="18"/>
      <c r="B365" s="22"/>
      <c r="C365" s="22"/>
    </row>
    <row r="366" spans="1:3" ht="12.75" x14ac:dyDescent="0.35">
      <c r="A366" s="18"/>
      <c r="B366" s="22"/>
      <c r="C366" s="22"/>
    </row>
    <row r="367" spans="1:3" ht="12.75" x14ac:dyDescent="0.35">
      <c r="A367" s="18"/>
      <c r="B367" s="22"/>
      <c r="C367" s="22"/>
    </row>
    <row r="368" spans="1:3" ht="12.75" x14ac:dyDescent="0.35">
      <c r="A368" s="18"/>
      <c r="B368" s="22"/>
      <c r="C368" s="22"/>
    </row>
    <row r="369" spans="1:3" ht="12.75" x14ac:dyDescent="0.35">
      <c r="A369" s="18"/>
      <c r="B369" s="22"/>
      <c r="C369" s="22"/>
    </row>
    <row r="370" spans="1:3" ht="12.75" x14ac:dyDescent="0.35">
      <c r="A370" s="18"/>
      <c r="B370" s="22"/>
      <c r="C370" s="22"/>
    </row>
    <row r="371" spans="1:3" ht="12.75" x14ac:dyDescent="0.35">
      <c r="A371" s="18"/>
      <c r="B371" s="22"/>
      <c r="C371" s="22"/>
    </row>
    <row r="372" spans="1:3" ht="12.75" x14ac:dyDescent="0.35">
      <c r="A372" s="18"/>
      <c r="B372" s="22"/>
      <c r="C372" s="22"/>
    </row>
    <row r="373" spans="1:3" ht="12.75" x14ac:dyDescent="0.35">
      <c r="A373" s="18"/>
      <c r="B373" s="22"/>
      <c r="C373" s="22"/>
    </row>
    <row r="374" spans="1:3" ht="12.75" x14ac:dyDescent="0.35">
      <c r="A374" s="18"/>
      <c r="B374" s="22"/>
      <c r="C374" s="22"/>
    </row>
    <row r="375" spans="1:3" ht="12.75" x14ac:dyDescent="0.35">
      <c r="A375" s="18"/>
      <c r="B375" s="22"/>
      <c r="C375" s="22"/>
    </row>
    <row r="376" spans="1:3" ht="12.75" x14ac:dyDescent="0.35">
      <c r="A376" s="18"/>
      <c r="B376" s="22"/>
      <c r="C376" s="22"/>
    </row>
    <row r="377" spans="1:3" ht="12.75" x14ac:dyDescent="0.35">
      <c r="A377" s="18"/>
      <c r="B377" s="22"/>
      <c r="C377" s="22"/>
    </row>
    <row r="378" spans="1:3" ht="12.75" x14ac:dyDescent="0.35">
      <c r="A378" s="18"/>
      <c r="B378" s="22"/>
      <c r="C378" s="22"/>
    </row>
    <row r="379" spans="1:3" ht="12.75" x14ac:dyDescent="0.35">
      <c r="A379" s="18"/>
      <c r="B379" s="22"/>
      <c r="C379" s="22"/>
    </row>
    <row r="380" spans="1:3" ht="12.75" x14ac:dyDescent="0.35">
      <c r="A380" s="18"/>
      <c r="B380" s="22"/>
      <c r="C380" s="22"/>
    </row>
    <row r="381" spans="1:3" ht="12.75" x14ac:dyDescent="0.35">
      <c r="A381" s="18"/>
      <c r="B381" s="22"/>
      <c r="C381" s="22"/>
    </row>
    <row r="382" spans="1:3" ht="12.75" x14ac:dyDescent="0.35">
      <c r="A382" s="18"/>
      <c r="B382" s="22"/>
      <c r="C382" s="22"/>
    </row>
    <row r="383" spans="1:3" ht="12.75" x14ac:dyDescent="0.35">
      <c r="A383" s="18"/>
      <c r="B383" s="22"/>
      <c r="C383" s="22"/>
    </row>
    <row r="384" spans="1:3" ht="12.75" x14ac:dyDescent="0.35">
      <c r="A384" s="18"/>
      <c r="B384" s="22"/>
      <c r="C384" s="22"/>
    </row>
    <row r="385" spans="1:3" ht="12.75" x14ac:dyDescent="0.35">
      <c r="A385" s="18"/>
      <c r="B385" s="22"/>
      <c r="C385" s="22"/>
    </row>
    <row r="386" spans="1:3" ht="12.75" x14ac:dyDescent="0.35">
      <c r="A386" s="18"/>
      <c r="B386" s="22"/>
      <c r="C386" s="22"/>
    </row>
    <row r="387" spans="1:3" ht="12.75" x14ac:dyDescent="0.35">
      <c r="A387" s="18"/>
      <c r="B387" s="22"/>
      <c r="C387" s="22"/>
    </row>
    <row r="388" spans="1:3" ht="12.75" x14ac:dyDescent="0.35">
      <c r="A388" s="18"/>
      <c r="B388" s="22"/>
      <c r="C388" s="22"/>
    </row>
    <row r="389" spans="1:3" ht="12.75" x14ac:dyDescent="0.35">
      <c r="A389" s="18"/>
      <c r="B389" s="22"/>
      <c r="C389" s="22"/>
    </row>
    <row r="390" spans="1:3" ht="12.75" x14ac:dyDescent="0.35">
      <c r="A390" s="18"/>
      <c r="B390" s="22"/>
      <c r="C390" s="22"/>
    </row>
    <row r="391" spans="1:3" ht="12.75" x14ac:dyDescent="0.35">
      <c r="A391" s="18"/>
      <c r="B391" s="22"/>
      <c r="C391" s="22"/>
    </row>
    <row r="392" spans="1:3" ht="12.75" x14ac:dyDescent="0.35">
      <c r="A392" s="18"/>
      <c r="B392" s="22"/>
      <c r="C392" s="22"/>
    </row>
    <row r="393" spans="1:3" ht="12.75" x14ac:dyDescent="0.35">
      <c r="A393" s="18"/>
      <c r="B393" s="22"/>
      <c r="C393" s="22"/>
    </row>
    <row r="394" spans="1:3" ht="12.75" x14ac:dyDescent="0.35">
      <c r="A394" s="18"/>
      <c r="B394" s="22"/>
      <c r="C394" s="22"/>
    </row>
    <row r="395" spans="1:3" ht="12.75" x14ac:dyDescent="0.35">
      <c r="A395" s="18"/>
      <c r="B395" s="22"/>
      <c r="C395" s="22"/>
    </row>
    <row r="396" spans="1:3" ht="12.75" x14ac:dyDescent="0.35">
      <c r="A396" s="18"/>
      <c r="B396" s="22"/>
      <c r="C396" s="22"/>
    </row>
    <row r="397" spans="1:3" ht="12.75" x14ac:dyDescent="0.35">
      <c r="A397" s="18"/>
      <c r="B397" s="22"/>
      <c r="C397" s="22"/>
    </row>
    <row r="398" spans="1:3" ht="12.75" x14ac:dyDescent="0.35">
      <c r="A398" s="18"/>
      <c r="B398" s="22"/>
      <c r="C398" s="22"/>
    </row>
    <row r="399" spans="1:3" ht="12.75" x14ac:dyDescent="0.35">
      <c r="A399" s="18"/>
      <c r="B399" s="22"/>
      <c r="C399" s="22"/>
    </row>
    <row r="400" spans="1:3" ht="12.75" x14ac:dyDescent="0.35">
      <c r="A400" s="18"/>
      <c r="B400" s="22"/>
      <c r="C400" s="22"/>
    </row>
    <row r="401" spans="1:3" ht="12.75" x14ac:dyDescent="0.35">
      <c r="A401" s="18"/>
      <c r="B401" s="22"/>
      <c r="C401" s="22"/>
    </row>
    <row r="402" spans="1:3" ht="12.75" x14ac:dyDescent="0.35">
      <c r="A402" s="18"/>
      <c r="B402" s="22"/>
      <c r="C402" s="22"/>
    </row>
    <row r="403" spans="1:3" ht="12.75" x14ac:dyDescent="0.35">
      <c r="A403" s="18"/>
      <c r="B403" s="22"/>
      <c r="C403" s="22"/>
    </row>
    <row r="404" spans="1:3" ht="12.75" x14ac:dyDescent="0.35">
      <c r="A404" s="18"/>
      <c r="B404" s="22"/>
      <c r="C404" s="22"/>
    </row>
    <row r="405" spans="1:3" ht="12.75" x14ac:dyDescent="0.35">
      <c r="A405" s="18"/>
      <c r="B405" s="22"/>
      <c r="C405" s="22"/>
    </row>
    <row r="406" spans="1:3" ht="12.75" x14ac:dyDescent="0.35">
      <c r="A406" s="18"/>
      <c r="B406" s="22"/>
      <c r="C406" s="22"/>
    </row>
    <row r="407" spans="1:3" ht="12.75" x14ac:dyDescent="0.35">
      <c r="A407" s="18"/>
      <c r="B407" s="22"/>
      <c r="C407" s="22"/>
    </row>
    <row r="408" spans="1:3" ht="12.75" x14ac:dyDescent="0.35">
      <c r="A408" s="18"/>
      <c r="B408" s="22"/>
      <c r="C408" s="22"/>
    </row>
    <row r="409" spans="1:3" ht="12.75" x14ac:dyDescent="0.35">
      <c r="A409" s="18"/>
      <c r="B409" s="22"/>
      <c r="C409" s="22"/>
    </row>
    <row r="410" spans="1:3" ht="12.75" x14ac:dyDescent="0.35">
      <c r="A410" s="18"/>
      <c r="B410" s="22"/>
      <c r="C410" s="22"/>
    </row>
    <row r="411" spans="1:3" ht="12.75" x14ac:dyDescent="0.35">
      <c r="A411" s="18"/>
      <c r="B411" s="22"/>
      <c r="C411" s="22"/>
    </row>
    <row r="412" spans="1:3" ht="12.75" x14ac:dyDescent="0.35">
      <c r="A412" s="18"/>
      <c r="B412" s="22"/>
      <c r="C412" s="22"/>
    </row>
    <row r="413" spans="1:3" ht="12.75" x14ac:dyDescent="0.35">
      <c r="A413" s="18"/>
      <c r="B413" s="22"/>
      <c r="C413" s="22"/>
    </row>
    <row r="414" spans="1:3" ht="12.75" x14ac:dyDescent="0.35">
      <c r="A414" s="18"/>
      <c r="B414" s="22"/>
      <c r="C414" s="22"/>
    </row>
    <row r="415" spans="1:3" ht="12.75" x14ac:dyDescent="0.35">
      <c r="A415" s="18"/>
      <c r="B415" s="22"/>
      <c r="C415" s="22"/>
    </row>
    <row r="416" spans="1:3" ht="12.75" x14ac:dyDescent="0.35">
      <c r="A416" s="18"/>
      <c r="B416" s="22"/>
      <c r="C416" s="22"/>
    </row>
    <row r="417" spans="1:3" ht="12.75" x14ac:dyDescent="0.35">
      <c r="A417" s="18"/>
      <c r="B417" s="22"/>
      <c r="C417" s="22"/>
    </row>
    <row r="418" spans="1:3" ht="12.75" x14ac:dyDescent="0.35">
      <c r="A418" s="18"/>
      <c r="B418" s="22"/>
      <c r="C418" s="22"/>
    </row>
    <row r="419" spans="1:3" ht="12.75" x14ac:dyDescent="0.35">
      <c r="A419" s="18"/>
      <c r="B419" s="22"/>
      <c r="C419" s="22"/>
    </row>
    <row r="420" spans="1:3" ht="12.75" x14ac:dyDescent="0.35">
      <c r="A420" s="18"/>
      <c r="B420" s="22"/>
      <c r="C420" s="22"/>
    </row>
    <row r="421" spans="1:3" ht="12.75" x14ac:dyDescent="0.35">
      <c r="A421" s="18"/>
      <c r="B421" s="22"/>
      <c r="C421" s="22"/>
    </row>
    <row r="422" spans="1:3" ht="12.75" x14ac:dyDescent="0.35">
      <c r="A422" s="18"/>
      <c r="B422" s="22"/>
      <c r="C422" s="22"/>
    </row>
    <row r="423" spans="1:3" ht="12.75" x14ac:dyDescent="0.35">
      <c r="A423" s="18"/>
      <c r="B423" s="22"/>
      <c r="C423" s="22"/>
    </row>
    <row r="424" spans="1:3" ht="12.75" x14ac:dyDescent="0.35">
      <c r="A424" s="18"/>
      <c r="B424" s="22"/>
      <c r="C424" s="22"/>
    </row>
    <row r="425" spans="1:3" ht="12.75" x14ac:dyDescent="0.35">
      <c r="A425" s="18"/>
      <c r="B425" s="22"/>
      <c r="C425" s="22"/>
    </row>
    <row r="426" spans="1:3" ht="12.75" x14ac:dyDescent="0.35">
      <c r="A426" s="18"/>
      <c r="B426" s="22"/>
      <c r="C426" s="22"/>
    </row>
    <row r="427" spans="1:3" ht="12.75" x14ac:dyDescent="0.35">
      <c r="A427" s="18"/>
      <c r="B427" s="22"/>
      <c r="C427" s="22"/>
    </row>
    <row r="428" spans="1:3" ht="12.75" x14ac:dyDescent="0.35">
      <c r="A428" s="18"/>
      <c r="B428" s="22"/>
      <c r="C428" s="22"/>
    </row>
    <row r="429" spans="1:3" ht="12.75" x14ac:dyDescent="0.35">
      <c r="A429" s="18"/>
      <c r="B429" s="22"/>
      <c r="C429" s="22"/>
    </row>
    <row r="430" spans="1:3" ht="12.75" x14ac:dyDescent="0.35">
      <c r="A430" s="18"/>
      <c r="B430" s="22"/>
      <c r="C430" s="22"/>
    </row>
    <row r="431" spans="1:3" ht="12.75" x14ac:dyDescent="0.35">
      <c r="A431" s="18"/>
      <c r="B431" s="22"/>
      <c r="C431" s="22"/>
    </row>
    <row r="432" spans="1:3" ht="12.75" x14ac:dyDescent="0.35">
      <c r="A432" s="18"/>
      <c r="B432" s="22"/>
      <c r="C432" s="22"/>
    </row>
    <row r="433" spans="1:3" ht="12.75" x14ac:dyDescent="0.35">
      <c r="A433" s="18"/>
      <c r="B433" s="22"/>
      <c r="C433" s="22"/>
    </row>
    <row r="434" spans="1:3" ht="12.75" x14ac:dyDescent="0.35">
      <c r="A434" s="18"/>
      <c r="B434" s="22"/>
      <c r="C434" s="22"/>
    </row>
    <row r="435" spans="1:3" ht="12.75" x14ac:dyDescent="0.35">
      <c r="A435" s="18"/>
      <c r="B435" s="22"/>
      <c r="C435" s="22"/>
    </row>
    <row r="436" spans="1:3" ht="12.75" x14ac:dyDescent="0.35">
      <c r="A436" s="18"/>
      <c r="B436" s="22"/>
      <c r="C436" s="22"/>
    </row>
    <row r="437" spans="1:3" ht="12.75" x14ac:dyDescent="0.35">
      <c r="A437" s="18"/>
      <c r="B437" s="22"/>
      <c r="C437" s="22"/>
    </row>
    <row r="438" spans="1:3" ht="12.75" x14ac:dyDescent="0.35">
      <c r="A438" s="18"/>
      <c r="B438" s="22"/>
      <c r="C438" s="22"/>
    </row>
    <row r="439" spans="1:3" ht="12.75" x14ac:dyDescent="0.35">
      <c r="A439" s="18"/>
      <c r="B439" s="22"/>
      <c r="C439" s="22"/>
    </row>
    <row r="440" spans="1:3" ht="12.75" x14ac:dyDescent="0.35">
      <c r="A440" s="18"/>
      <c r="B440" s="22"/>
      <c r="C440" s="22"/>
    </row>
    <row r="441" spans="1:3" ht="12.75" x14ac:dyDescent="0.35">
      <c r="A441" s="18"/>
      <c r="B441" s="22"/>
      <c r="C441" s="22"/>
    </row>
    <row r="442" spans="1:3" ht="12.75" x14ac:dyDescent="0.35">
      <c r="A442" s="18"/>
      <c r="B442" s="22"/>
      <c r="C442" s="22"/>
    </row>
    <row r="443" spans="1:3" ht="12.75" x14ac:dyDescent="0.35">
      <c r="A443" s="18"/>
      <c r="B443" s="22"/>
      <c r="C443" s="22"/>
    </row>
    <row r="444" spans="1:3" ht="12.75" x14ac:dyDescent="0.35">
      <c r="A444" s="18"/>
      <c r="B444" s="22"/>
      <c r="C444" s="22"/>
    </row>
    <row r="445" spans="1:3" ht="12.75" x14ac:dyDescent="0.35">
      <c r="A445" s="18"/>
      <c r="B445" s="22"/>
      <c r="C445" s="22"/>
    </row>
    <row r="446" spans="1:3" ht="12.75" x14ac:dyDescent="0.35">
      <c r="A446" s="18"/>
      <c r="B446" s="22"/>
      <c r="C446" s="22"/>
    </row>
    <row r="447" spans="1:3" ht="12.75" x14ac:dyDescent="0.35">
      <c r="A447" s="18"/>
      <c r="B447" s="22"/>
      <c r="C447" s="22"/>
    </row>
    <row r="448" spans="1:3" ht="12.75" x14ac:dyDescent="0.35">
      <c r="A448" s="18"/>
      <c r="B448" s="22"/>
      <c r="C448" s="22"/>
    </row>
    <row r="449" spans="1:3" ht="12.75" x14ac:dyDescent="0.35">
      <c r="A449" s="18"/>
      <c r="B449" s="22"/>
      <c r="C449" s="22"/>
    </row>
    <row r="450" spans="1:3" ht="12.75" x14ac:dyDescent="0.35">
      <c r="A450" s="18"/>
      <c r="B450" s="22"/>
      <c r="C450" s="22"/>
    </row>
    <row r="451" spans="1:3" ht="12.75" x14ac:dyDescent="0.35">
      <c r="A451" s="18"/>
      <c r="B451" s="22"/>
      <c r="C451" s="22"/>
    </row>
    <row r="452" spans="1:3" ht="12.75" x14ac:dyDescent="0.35">
      <c r="A452" s="18"/>
      <c r="B452" s="22"/>
      <c r="C452" s="22"/>
    </row>
    <row r="453" spans="1:3" ht="12.75" x14ac:dyDescent="0.35">
      <c r="A453" s="18"/>
      <c r="B453" s="22"/>
      <c r="C453" s="22"/>
    </row>
    <row r="454" spans="1:3" ht="12.75" x14ac:dyDescent="0.35">
      <c r="A454" s="18"/>
      <c r="B454" s="22"/>
      <c r="C454" s="22"/>
    </row>
    <row r="455" spans="1:3" ht="12.75" x14ac:dyDescent="0.35">
      <c r="A455" s="18"/>
      <c r="B455" s="22"/>
      <c r="C455" s="22"/>
    </row>
    <row r="456" spans="1:3" ht="12.75" x14ac:dyDescent="0.35">
      <c r="A456" s="18"/>
      <c r="B456" s="22"/>
      <c r="C456" s="22"/>
    </row>
    <row r="457" spans="1:3" ht="12.75" x14ac:dyDescent="0.35">
      <c r="A457" s="18"/>
      <c r="B457" s="22"/>
      <c r="C457" s="22"/>
    </row>
    <row r="458" spans="1:3" ht="12.75" x14ac:dyDescent="0.35">
      <c r="A458" s="18"/>
      <c r="B458" s="22"/>
      <c r="C458" s="22"/>
    </row>
    <row r="459" spans="1:3" ht="12.75" x14ac:dyDescent="0.35">
      <c r="A459" s="18"/>
      <c r="B459" s="22"/>
      <c r="C459" s="22"/>
    </row>
    <row r="460" spans="1:3" ht="12.75" x14ac:dyDescent="0.35">
      <c r="A460" s="18"/>
      <c r="B460" s="22"/>
      <c r="C460" s="22"/>
    </row>
    <row r="461" spans="1:3" ht="12.75" x14ac:dyDescent="0.35">
      <c r="A461" s="18"/>
      <c r="B461" s="22"/>
      <c r="C461" s="22"/>
    </row>
    <row r="462" spans="1:3" ht="12.75" x14ac:dyDescent="0.35">
      <c r="A462" s="18"/>
      <c r="B462" s="22"/>
      <c r="C462" s="22"/>
    </row>
    <row r="463" spans="1:3" ht="12.75" x14ac:dyDescent="0.35">
      <c r="A463" s="18"/>
      <c r="B463" s="22"/>
      <c r="C463" s="22"/>
    </row>
    <row r="464" spans="1:3" ht="12.75" x14ac:dyDescent="0.35">
      <c r="A464" s="18"/>
      <c r="B464" s="22"/>
      <c r="C464" s="22"/>
    </row>
    <row r="465" spans="1:3" ht="12.75" x14ac:dyDescent="0.35">
      <c r="A465" s="18"/>
      <c r="B465" s="22"/>
      <c r="C465" s="22"/>
    </row>
    <row r="466" spans="1:3" ht="12.75" x14ac:dyDescent="0.35">
      <c r="A466" s="18"/>
      <c r="B466" s="22"/>
      <c r="C466" s="22"/>
    </row>
    <row r="467" spans="1:3" ht="12.75" x14ac:dyDescent="0.35">
      <c r="A467" s="18"/>
      <c r="B467" s="22"/>
      <c r="C467" s="22"/>
    </row>
    <row r="468" spans="1:3" ht="12.75" x14ac:dyDescent="0.35">
      <c r="A468" s="18"/>
      <c r="B468" s="22"/>
      <c r="C468" s="22"/>
    </row>
    <row r="469" spans="1:3" ht="12.75" x14ac:dyDescent="0.35">
      <c r="A469" s="18"/>
      <c r="B469" s="22"/>
      <c r="C469" s="22"/>
    </row>
    <row r="470" spans="1:3" ht="12.75" x14ac:dyDescent="0.35">
      <c r="A470" s="18"/>
      <c r="B470" s="22"/>
      <c r="C470" s="22"/>
    </row>
    <row r="471" spans="1:3" ht="12.75" x14ac:dyDescent="0.35">
      <c r="A471" s="18"/>
      <c r="B471" s="22"/>
      <c r="C471" s="22"/>
    </row>
    <row r="472" spans="1:3" ht="12.75" x14ac:dyDescent="0.35">
      <c r="A472" s="18"/>
      <c r="B472" s="22"/>
      <c r="C472" s="22"/>
    </row>
    <row r="473" spans="1:3" ht="12.75" x14ac:dyDescent="0.35">
      <c r="A473" s="18"/>
      <c r="B473" s="22"/>
      <c r="C473" s="22"/>
    </row>
    <row r="474" spans="1:3" ht="12.75" x14ac:dyDescent="0.35">
      <c r="A474" s="18"/>
      <c r="B474" s="22"/>
      <c r="C474" s="22"/>
    </row>
    <row r="475" spans="1:3" ht="12.75" x14ac:dyDescent="0.35">
      <c r="A475" s="18"/>
      <c r="B475" s="22"/>
      <c r="C475" s="22"/>
    </row>
    <row r="476" spans="1:3" ht="12.75" x14ac:dyDescent="0.35">
      <c r="A476" s="18"/>
      <c r="B476" s="22"/>
      <c r="C476" s="22"/>
    </row>
    <row r="477" spans="1:3" ht="12.75" x14ac:dyDescent="0.35">
      <c r="A477" s="18"/>
      <c r="B477" s="22"/>
      <c r="C477" s="22"/>
    </row>
    <row r="478" spans="1:3" ht="12.75" x14ac:dyDescent="0.35">
      <c r="A478" s="18"/>
      <c r="B478" s="22"/>
      <c r="C478" s="22"/>
    </row>
    <row r="479" spans="1:3" ht="12.75" x14ac:dyDescent="0.35">
      <c r="A479" s="18"/>
      <c r="B479" s="22"/>
      <c r="C479" s="22"/>
    </row>
    <row r="480" spans="1:3" ht="12.75" x14ac:dyDescent="0.35">
      <c r="A480" s="18"/>
      <c r="B480" s="22"/>
      <c r="C480" s="22"/>
    </row>
    <row r="481" spans="1:3" ht="12.75" x14ac:dyDescent="0.35">
      <c r="A481" s="18"/>
      <c r="B481" s="22"/>
      <c r="C481" s="22"/>
    </row>
    <row r="482" spans="1:3" ht="12.75" x14ac:dyDescent="0.35">
      <c r="A482" s="18"/>
      <c r="B482" s="22"/>
      <c r="C482" s="22"/>
    </row>
    <row r="483" spans="1:3" ht="12.75" x14ac:dyDescent="0.35">
      <c r="A483" s="18"/>
      <c r="B483" s="22"/>
      <c r="C483" s="22"/>
    </row>
    <row r="484" spans="1:3" ht="12.75" x14ac:dyDescent="0.35">
      <c r="A484" s="18"/>
      <c r="B484" s="22"/>
      <c r="C484" s="22"/>
    </row>
    <row r="485" spans="1:3" ht="12.75" x14ac:dyDescent="0.35">
      <c r="A485" s="18"/>
      <c r="B485" s="22"/>
      <c r="C485" s="22"/>
    </row>
    <row r="486" spans="1:3" ht="12.75" x14ac:dyDescent="0.35">
      <c r="A486" s="18"/>
      <c r="B486" s="22"/>
      <c r="C486" s="22"/>
    </row>
    <row r="487" spans="1:3" ht="12.75" x14ac:dyDescent="0.35">
      <c r="A487" s="18"/>
      <c r="B487" s="22"/>
      <c r="C487" s="22"/>
    </row>
    <row r="488" spans="1:3" ht="12.75" x14ac:dyDescent="0.35">
      <c r="A488" s="18"/>
      <c r="B488" s="22"/>
      <c r="C488" s="22"/>
    </row>
    <row r="489" spans="1:3" ht="12.75" x14ac:dyDescent="0.35">
      <c r="A489" s="18"/>
      <c r="B489" s="22"/>
      <c r="C489" s="22"/>
    </row>
    <row r="490" spans="1:3" ht="12.75" x14ac:dyDescent="0.35">
      <c r="A490" s="18"/>
      <c r="B490" s="22"/>
      <c r="C490" s="22"/>
    </row>
    <row r="491" spans="1:3" ht="12.75" x14ac:dyDescent="0.35">
      <c r="A491" s="18"/>
      <c r="B491" s="22"/>
      <c r="C491" s="22"/>
    </row>
    <row r="492" spans="1:3" ht="12.75" x14ac:dyDescent="0.35">
      <c r="A492" s="18"/>
      <c r="B492" s="22"/>
      <c r="C492" s="22"/>
    </row>
    <row r="493" spans="1:3" ht="12.75" x14ac:dyDescent="0.35">
      <c r="A493" s="18"/>
      <c r="B493" s="22"/>
      <c r="C493" s="22"/>
    </row>
    <row r="494" spans="1:3" ht="12.75" x14ac:dyDescent="0.35">
      <c r="A494" s="18"/>
      <c r="B494" s="22"/>
      <c r="C494" s="22"/>
    </row>
    <row r="495" spans="1:3" ht="12.75" x14ac:dyDescent="0.35">
      <c r="A495" s="18"/>
      <c r="B495" s="22"/>
      <c r="C495" s="22"/>
    </row>
    <row r="496" spans="1:3" ht="12.75" x14ac:dyDescent="0.35">
      <c r="A496" s="18"/>
      <c r="B496" s="22"/>
      <c r="C496" s="22"/>
    </row>
    <row r="497" spans="1:3" ht="12.75" x14ac:dyDescent="0.35">
      <c r="A497" s="18"/>
      <c r="B497" s="22"/>
      <c r="C497" s="22"/>
    </row>
    <row r="498" spans="1:3" ht="12.75" x14ac:dyDescent="0.35">
      <c r="A498" s="18"/>
      <c r="B498" s="22"/>
      <c r="C498" s="22"/>
    </row>
    <row r="499" spans="1:3" ht="12.75" x14ac:dyDescent="0.35">
      <c r="A499" s="18"/>
      <c r="B499" s="22"/>
      <c r="C499" s="22"/>
    </row>
    <row r="500" spans="1:3" ht="12.75" x14ac:dyDescent="0.35">
      <c r="A500" s="18"/>
      <c r="B500" s="22"/>
      <c r="C500" s="22"/>
    </row>
    <row r="501" spans="1:3" ht="12.75" x14ac:dyDescent="0.35">
      <c r="A501" s="18"/>
      <c r="B501" s="22"/>
      <c r="C501" s="22"/>
    </row>
    <row r="502" spans="1:3" ht="12.75" x14ac:dyDescent="0.35">
      <c r="A502" s="18"/>
      <c r="B502" s="22"/>
      <c r="C502" s="22"/>
    </row>
    <row r="503" spans="1:3" ht="12.75" x14ac:dyDescent="0.35">
      <c r="A503" s="18"/>
      <c r="B503" s="22"/>
      <c r="C503" s="22"/>
    </row>
    <row r="504" spans="1:3" ht="12.75" x14ac:dyDescent="0.35">
      <c r="A504" s="18"/>
      <c r="B504" s="22"/>
      <c r="C504" s="22"/>
    </row>
    <row r="505" spans="1:3" ht="12.75" x14ac:dyDescent="0.35">
      <c r="A505" s="18"/>
      <c r="B505" s="22"/>
      <c r="C505" s="22"/>
    </row>
    <row r="506" spans="1:3" ht="12.75" x14ac:dyDescent="0.35">
      <c r="A506" s="18"/>
      <c r="B506" s="22"/>
      <c r="C506" s="22"/>
    </row>
    <row r="507" spans="1:3" ht="12.75" x14ac:dyDescent="0.35">
      <c r="A507" s="18"/>
      <c r="B507" s="22"/>
      <c r="C507" s="22"/>
    </row>
    <row r="508" spans="1:3" ht="12.75" x14ac:dyDescent="0.35">
      <c r="A508" s="18"/>
      <c r="B508" s="22"/>
      <c r="C508" s="22"/>
    </row>
    <row r="509" spans="1:3" ht="12.75" x14ac:dyDescent="0.35">
      <c r="A509" s="18"/>
      <c r="B509" s="22"/>
      <c r="C509" s="22"/>
    </row>
    <row r="510" spans="1:3" ht="12.75" x14ac:dyDescent="0.35">
      <c r="A510" s="18"/>
      <c r="B510" s="22"/>
      <c r="C510" s="22"/>
    </row>
    <row r="511" spans="1:3" ht="12.75" x14ac:dyDescent="0.35">
      <c r="A511" s="18"/>
      <c r="B511" s="22"/>
      <c r="C511" s="22"/>
    </row>
    <row r="512" spans="1:3" ht="12.75" x14ac:dyDescent="0.35">
      <c r="A512" s="18"/>
      <c r="B512" s="22"/>
      <c r="C512" s="22"/>
    </row>
    <row r="513" spans="1:3" ht="12.75" x14ac:dyDescent="0.35">
      <c r="A513" s="18"/>
      <c r="B513" s="22"/>
      <c r="C513" s="22"/>
    </row>
    <row r="514" spans="1:3" ht="12.75" x14ac:dyDescent="0.35">
      <c r="A514" s="18"/>
      <c r="B514" s="22"/>
      <c r="C514" s="22"/>
    </row>
    <row r="515" spans="1:3" ht="12.75" x14ac:dyDescent="0.35">
      <c r="A515" s="18"/>
      <c r="B515" s="22"/>
      <c r="C515" s="22"/>
    </row>
    <row r="516" spans="1:3" ht="12.75" x14ac:dyDescent="0.35">
      <c r="A516" s="18"/>
      <c r="B516" s="22"/>
      <c r="C516" s="22"/>
    </row>
    <row r="517" spans="1:3" ht="12.75" x14ac:dyDescent="0.35">
      <c r="A517" s="18"/>
      <c r="B517" s="22"/>
      <c r="C517" s="22"/>
    </row>
    <row r="518" spans="1:3" ht="12.75" x14ac:dyDescent="0.35">
      <c r="A518" s="18"/>
      <c r="B518" s="22"/>
      <c r="C518" s="22"/>
    </row>
    <row r="519" spans="1:3" ht="12.75" x14ac:dyDescent="0.35">
      <c r="A519" s="18"/>
      <c r="B519" s="22"/>
      <c r="C519" s="22"/>
    </row>
    <row r="520" spans="1:3" ht="12.75" x14ac:dyDescent="0.35">
      <c r="A520" s="18"/>
      <c r="B520" s="22"/>
      <c r="C520" s="22"/>
    </row>
    <row r="521" spans="1:3" ht="12.75" x14ac:dyDescent="0.35">
      <c r="A521" s="18"/>
      <c r="B521" s="22"/>
      <c r="C521" s="22"/>
    </row>
    <row r="522" spans="1:3" ht="12.75" x14ac:dyDescent="0.35">
      <c r="A522" s="18"/>
      <c r="B522" s="22"/>
      <c r="C522" s="22"/>
    </row>
    <row r="523" spans="1:3" ht="12.75" x14ac:dyDescent="0.35">
      <c r="A523" s="18"/>
      <c r="B523" s="22"/>
      <c r="C523" s="22"/>
    </row>
    <row r="524" spans="1:3" ht="12.75" x14ac:dyDescent="0.35">
      <c r="A524" s="18"/>
      <c r="B524" s="22"/>
      <c r="C524" s="22"/>
    </row>
    <row r="525" spans="1:3" ht="12.75" x14ac:dyDescent="0.35">
      <c r="A525" s="18"/>
      <c r="B525" s="22"/>
      <c r="C525" s="22"/>
    </row>
    <row r="526" spans="1:3" ht="12.75" x14ac:dyDescent="0.35">
      <c r="A526" s="18"/>
      <c r="B526" s="22"/>
      <c r="C526" s="22"/>
    </row>
    <row r="527" spans="1:3" ht="12.75" x14ac:dyDescent="0.35">
      <c r="A527" s="18"/>
      <c r="B527" s="22"/>
      <c r="C527" s="22"/>
    </row>
    <row r="528" spans="1:3" ht="12.75" x14ac:dyDescent="0.35">
      <c r="A528" s="18"/>
      <c r="B528" s="22"/>
      <c r="C528" s="22"/>
    </row>
    <row r="529" spans="1:3" ht="12.75" x14ac:dyDescent="0.35">
      <c r="A529" s="18"/>
      <c r="B529" s="22"/>
      <c r="C529" s="22"/>
    </row>
    <row r="530" spans="1:3" ht="12.75" x14ac:dyDescent="0.35">
      <c r="A530" s="18"/>
      <c r="B530" s="22"/>
      <c r="C530" s="22"/>
    </row>
    <row r="531" spans="1:3" ht="12.75" x14ac:dyDescent="0.35">
      <c r="A531" s="18"/>
      <c r="B531" s="22"/>
      <c r="C531" s="22"/>
    </row>
    <row r="532" spans="1:3" ht="12.75" x14ac:dyDescent="0.35">
      <c r="A532" s="18"/>
      <c r="B532" s="22"/>
      <c r="C532" s="22"/>
    </row>
    <row r="533" spans="1:3" ht="12.75" x14ac:dyDescent="0.35">
      <c r="A533" s="18"/>
      <c r="B533" s="22"/>
      <c r="C533" s="22"/>
    </row>
    <row r="534" spans="1:3" ht="12.75" x14ac:dyDescent="0.35">
      <c r="A534" s="18"/>
      <c r="B534" s="22"/>
      <c r="C534" s="22"/>
    </row>
    <row r="535" spans="1:3" ht="12.75" x14ac:dyDescent="0.35">
      <c r="A535" s="18"/>
      <c r="B535" s="22"/>
      <c r="C535" s="22"/>
    </row>
    <row r="536" spans="1:3" ht="12.75" x14ac:dyDescent="0.35">
      <c r="A536" s="18"/>
      <c r="B536" s="22"/>
      <c r="C536" s="22"/>
    </row>
    <row r="537" spans="1:3" ht="12.75" x14ac:dyDescent="0.35">
      <c r="A537" s="18"/>
      <c r="B537" s="22"/>
      <c r="C537" s="22"/>
    </row>
    <row r="538" spans="1:3" ht="12.75" x14ac:dyDescent="0.35">
      <c r="A538" s="18"/>
      <c r="B538" s="22"/>
      <c r="C538" s="22"/>
    </row>
    <row r="539" spans="1:3" ht="12.75" x14ac:dyDescent="0.35">
      <c r="A539" s="18"/>
      <c r="B539" s="22"/>
      <c r="C539" s="22"/>
    </row>
    <row r="540" spans="1:3" ht="12.75" x14ac:dyDescent="0.35">
      <c r="A540" s="18"/>
      <c r="B540" s="22"/>
      <c r="C540" s="22"/>
    </row>
    <row r="541" spans="1:3" ht="12.75" x14ac:dyDescent="0.35">
      <c r="A541" s="18"/>
      <c r="B541" s="22"/>
      <c r="C541" s="22"/>
    </row>
    <row r="542" spans="1:3" ht="12.75" x14ac:dyDescent="0.35">
      <c r="A542" s="18"/>
      <c r="B542" s="22"/>
      <c r="C542" s="22"/>
    </row>
    <row r="543" spans="1:3" ht="12.75" x14ac:dyDescent="0.35">
      <c r="A543" s="18"/>
      <c r="B543" s="22"/>
      <c r="C543" s="22"/>
    </row>
    <row r="544" spans="1:3" ht="12.75" x14ac:dyDescent="0.35">
      <c r="A544" s="18"/>
      <c r="B544" s="22"/>
      <c r="C544" s="22"/>
    </row>
    <row r="545" spans="1:3" ht="12.75" x14ac:dyDescent="0.35">
      <c r="A545" s="18"/>
      <c r="B545" s="22"/>
      <c r="C545" s="22"/>
    </row>
    <row r="546" spans="1:3" ht="12.75" x14ac:dyDescent="0.35">
      <c r="A546" s="18"/>
      <c r="B546" s="22"/>
      <c r="C546" s="22"/>
    </row>
    <row r="547" spans="1:3" ht="12.75" x14ac:dyDescent="0.35">
      <c r="A547" s="18"/>
      <c r="B547" s="22"/>
      <c r="C547" s="22"/>
    </row>
    <row r="548" spans="1:3" ht="12.75" x14ac:dyDescent="0.35">
      <c r="A548" s="18"/>
      <c r="B548" s="22"/>
      <c r="C548" s="22"/>
    </row>
    <row r="549" spans="1:3" ht="12.75" x14ac:dyDescent="0.35">
      <c r="A549" s="18"/>
      <c r="B549" s="22"/>
      <c r="C549" s="22"/>
    </row>
    <row r="550" spans="1:3" ht="12.75" x14ac:dyDescent="0.35">
      <c r="A550" s="18"/>
      <c r="B550" s="22"/>
      <c r="C550" s="22"/>
    </row>
    <row r="551" spans="1:3" ht="12.75" x14ac:dyDescent="0.35">
      <c r="A551" s="18"/>
      <c r="B551" s="22"/>
      <c r="C551" s="22"/>
    </row>
    <row r="552" spans="1:3" ht="12.75" x14ac:dyDescent="0.35">
      <c r="A552" s="18"/>
      <c r="B552" s="22"/>
      <c r="C552" s="22"/>
    </row>
    <row r="553" spans="1:3" ht="12.75" x14ac:dyDescent="0.35">
      <c r="A553" s="18"/>
      <c r="B553" s="22"/>
      <c r="C553" s="22"/>
    </row>
    <row r="554" spans="1:3" ht="12.75" x14ac:dyDescent="0.35">
      <c r="A554" s="18"/>
      <c r="B554" s="22"/>
      <c r="C554" s="22"/>
    </row>
    <row r="555" spans="1:3" ht="12.75" x14ac:dyDescent="0.35">
      <c r="A555" s="18"/>
      <c r="B555" s="22"/>
      <c r="C555" s="22"/>
    </row>
    <row r="556" spans="1:3" ht="12.75" x14ac:dyDescent="0.35">
      <c r="A556" s="18"/>
      <c r="B556" s="22"/>
      <c r="C556" s="22"/>
    </row>
    <row r="557" spans="1:3" ht="12.75" x14ac:dyDescent="0.35">
      <c r="A557" s="18"/>
      <c r="B557" s="22"/>
      <c r="C557" s="22"/>
    </row>
    <row r="558" spans="1:3" ht="12.75" x14ac:dyDescent="0.35">
      <c r="A558" s="18"/>
      <c r="B558" s="22"/>
      <c r="C558" s="22"/>
    </row>
    <row r="559" spans="1:3" ht="12.75" x14ac:dyDescent="0.35">
      <c r="A559" s="18"/>
      <c r="B559" s="22"/>
      <c r="C559" s="22"/>
    </row>
    <row r="560" spans="1:3" ht="12.75" x14ac:dyDescent="0.35">
      <c r="A560" s="18"/>
      <c r="B560" s="22"/>
      <c r="C560" s="22"/>
    </row>
    <row r="561" spans="1:3" ht="12.75" x14ac:dyDescent="0.35">
      <c r="A561" s="18"/>
      <c r="B561" s="22"/>
      <c r="C561" s="22"/>
    </row>
    <row r="562" spans="1:3" ht="12.75" x14ac:dyDescent="0.35">
      <c r="A562" s="18"/>
      <c r="B562" s="22"/>
      <c r="C562" s="22"/>
    </row>
    <row r="563" spans="1:3" ht="12.75" x14ac:dyDescent="0.35">
      <c r="A563" s="18"/>
      <c r="B563" s="22"/>
      <c r="C563" s="22"/>
    </row>
    <row r="564" spans="1:3" ht="12.75" x14ac:dyDescent="0.35">
      <c r="A564" s="18"/>
      <c r="B564" s="22"/>
      <c r="C564" s="22"/>
    </row>
    <row r="565" spans="1:3" ht="12.75" x14ac:dyDescent="0.35">
      <c r="A565" s="18"/>
      <c r="B565" s="22"/>
      <c r="C565" s="22"/>
    </row>
    <row r="566" spans="1:3" ht="12.75" x14ac:dyDescent="0.35">
      <c r="A566" s="18"/>
      <c r="B566" s="22"/>
      <c r="C566" s="22"/>
    </row>
    <row r="567" spans="1:3" ht="12.75" x14ac:dyDescent="0.35">
      <c r="A567" s="18"/>
      <c r="B567" s="22"/>
      <c r="C567" s="22"/>
    </row>
    <row r="568" spans="1:3" ht="12.75" x14ac:dyDescent="0.35">
      <c r="A568" s="18"/>
      <c r="B568" s="22"/>
      <c r="C568" s="22"/>
    </row>
    <row r="569" spans="1:3" ht="12.75" x14ac:dyDescent="0.35">
      <c r="A569" s="18"/>
      <c r="B569" s="22"/>
      <c r="C569" s="22"/>
    </row>
    <row r="570" spans="1:3" ht="12.75" x14ac:dyDescent="0.35">
      <c r="A570" s="18"/>
      <c r="B570" s="22"/>
      <c r="C570" s="22"/>
    </row>
    <row r="571" spans="1:3" ht="12.75" x14ac:dyDescent="0.35">
      <c r="A571" s="18"/>
      <c r="B571" s="22"/>
      <c r="C571" s="22"/>
    </row>
    <row r="572" spans="1:3" ht="12.75" x14ac:dyDescent="0.35">
      <c r="A572" s="18"/>
      <c r="B572" s="22"/>
      <c r="C572" s="22"/>
    </row>
    <row r="573" spans="1:3" ht="12.75" x14ac:dyDescent="0.35">
      <c r="A573" s="18"/>
      <c r="B573" s="22"/>
      <c r="C573" s="22"/>
    </row>
    <row r="574" spans="1:3" ht="12.75" x14ac:dyDescent="0.35">
      <c r="A574" s="18"/>
      <c r="B574" s="22"/>
      <c r="C574" s="22"/>
    </row>
    <row r="575" spans="1:3" ht="12.75" x14ac:dyDescent="0.35">
      <c r="A575" s="18"/>
      <c r="B575" s="22"/>
      <c r="C575" s="22"/>
    </row>
    <row r="576" spans="1:3" ht="12.75" x14ac:dyDescent="0.35">
      <c r="A576" s="18"/>
      <c r="B576" s="22"/>
      <c r="C576" s="22"/>
    </row>
    <row r="577" spans="1:3" ht="12.75" x14ac:dyDescent="0.35">
      <c r="A577" s="18"/>
      <c r="B577" s="22"/>
      <c r="C577" s="22"/>
    </row>
    <row r="578" spans="1:3" ht="12.75" x14ac:dyDescent="0.35">
      <c r="A578" s="18"/>
      <c r="B578" s="22"/>
      <c r="C578" s="22"/>
    </row>
    <row r="579" spans="1:3" ht="12.75" x14ac:dyDescent="0.35">
      <c r="A579" s="18"/>
      <c r="B579" s="22"/>
      <c r="C579" s="22"/>
    </row>
    <row r="580" spans="1:3" ht="12.75" x14ac:dyDescent="0.35">
      <c r="A580" s="18"/>
      <c r="B580" s="22"/>
      <c r="C580" s="22"/>
    </row>
    <row r="581" spans="1:3" ht="12.75" x14ac:dyDescent="0.35">
      <c r="A581" s="18"/>
      <c r="B581" s="22"/>
      <c r="C581" s="22"/>
    </row>
    <row r="582" spans="1:3" ht="12.75" x14ac:dyDescent="0.35">
      <c r="A582" s="18"/>
      <c r="B582" s="22"/>
      <c r="C582" s="22"/>
    </row>
    <row r="583" spans="1:3" ht="12.75" x14ac:dyDescent="0.35">
      <c r="A583" s="18"/>
      <c r="B583" s="22"/>
      <c r="C583" s="22"/>
    </row>
    <row r="584" spans="1:3" ht="12.75" x14ac:dyDescent="0.35">
      <c r="A584" s="18"/>
      <c r="B584" s="22"/>
      <c r="C584" s="22"/>
    </row>
    <row r="585" spans="1:3" ht="12.75" x14ac:dyDescent="0.35">
      <c r="A585" s="18"/>
      <c r="B585" s="22"/>
      <c r="C585" s="22"/>
    </row>
    <row r="586" spans="1:3" ht="12.75" x14ac:dyDescent="0.35">
      <c r="A586" s="18"/>
      <c r="B586" s="22"/>
      <c r="C586" s="22"/>
    </row>
    <row r="587" spans="1:3" ht="12.75" x14ac:dyDescent="0.35">
      <c r="A587" s="18"/>
      <c r="B587" s="22"/>
      <c r="C587" s="22"/>
    </row>
    <row r="588" spans="1:3" ht="12.75" x14ac:dyDescent="0.35">
      <c r="A588" s="18"/>
      <c r="B588" s="22"/>
      <c r="C588" s="22"/>
    </row>
    <row r="589" spans="1:3" ht="12.75" x14ac:dyDescent="0.35">
      <c r="A589" s="18"/>
      <c r="B589" s="22"/>
      <c r="C589" s="22"/>
    </row>
    <row r="590" spans="1:3" ht="12.75" x14ac:dyDescent="0.35">
      <c r="A590" s="18"/>
      <c r="B590" s="22"/>
      <c r="C590" s="22"/>
    </row>
    <row r="591" spans="1:3" ht="12.75" x14ac:dyDescent="0.35">
      <c r="A591" s="18"/>
      <c r="B591" s="22"/>
      <c r="C591" s="22"/>
    </row>
    <row r="592" spans="1:3" ht="12.75" x14ac:dyDescent="0.35">
      <c r="A592" s="18"/>
      <c r="B592" s="22"/>
      <c r="C592" s="22"/>
    </row>
    <row r="593" spans="1:3" ht="12.75" x14ac:dyDescent="0.35">
      <c r="A593" s="18"/>
      <c r="B593" s="22"/>
      <c r="C593" s="22"/>
    </row>
    <row r="594" spans="1:3" ht="12.75" x14ac:dyDescent="0.35">
      <c r="A594" s="18"/>
      <c r="B594" s="22"/>
      <c r="C594" s="22"/>
    </row>
    <row r="595" spans="1:3" ht="12.75" x14ac:dyDescent="0.35">
      <c r="A595" s="18"/>
      <c r="B595" s="22"/>
      <c r="C595" s="22"/>
    </row>
    <row r="596" spans="1:3" ht="12.75" x14ac:dyDescent="0.35">
      <c r="A596" s="18"/>
      <c r="B596" s="22"/>
      <c r="C596" s="22"/>
    </row>
    <row r="597" spans="1:3" ht="12.75" x14ac:dyDescent="0.35">
      <c r="A597" s="18"/>
      <c r="B597" s="22"/>
      <c r="C597" s="22"/>
    </row>
    <row r="598" spans="1:3" ht="12.75" x14ac:dyDescent="0.35">
      <c r="A598" s="18"/>
      <c r="B598" s="22"/>
      <c r="C598" s="22"/>
    </row>
    <row r="599" spans="1:3" ht="12.75" x14ac:dyDescent="0.35">
      <c r="A599" s="18"/>
      <c r="B599" s="22"/>
      <c r="C599" s="22"/>
    </row>
    <row r="600" spans="1:3" ht="12.75" x14ac:dyDescent="0.35">
      <c r="A600" s="18"/>
      <c r="B600" s="22"/>
      <c r="C600" s="22"/>
    </row>
    <row r="601" spans="1:3" ht="12.75" x14ac:dyDescent="0.35">
      <c r="A601" s="18"/>
      <c r="B601" s="22"/>
      <c r="C601" s="22"/>
    </row>
    <row r="602" spans="1:3" ht="12.75" x14ac:dyDescent="0.35">
      <c r="A602" s="18"/>
      <c r="B602" s="22"/>
      <c r="C602" s="22"/>
    </row>
    <row r="603" spans="1:3" ht="12.75" x14ac:dyDescent="0.35">
      <c r="A603" s="18"/>
      <c r="B603" s="22"/>
      <c r="C603" s="22"/>
    </row>
    <row r="604" spans="1:3" ht="12.75" x14ac:dyDescent="0.35">
      <c r="A604" s="18"/>
      <c r="B604" s="22"/>
      <c r="C604" s="22"/>
    </row>
    <row r="605" spans="1:3" ht="12.75" x14ac:dyDescent="0.35">
      <c r="A605" s="18"/>
      <c r="B605" s="22"/>
      <c r="C605" s="22"/>
    </row>
    <row r="606" spans="1:3" ht="12.75" x14ac:dyDescent="0.35">
      <c r="A606" s="18"/>
      <c r="B606" s="22"/>
      <c r="C606" s="22"/>
    </row>
    <row r="607" spans="1:3" ht="12.75" x14ac:dyDescent="0.35">
      <c r="A607" s="18"/>
      <c r="B607" s="22"/>
      <c r="C607" s="22"/>
    </row>
    <row r="608" spans="1:3" ht="12.75" x14ac:dyDescent="0.35">
      <c r="A608" s="18"/>
      <c r="B608" s="22"/>
      <c r="C608" s="22"/>
    </row>
    <row r="609" spans="1:3" ht="12.75" x14ac:dyDescent="0.35">
      <c r="A609" s="18"/>
      <c r="B609" s="22"/>
      <c r="C609" s="22"/>
    </row>
    <row r="610" spans="1:3" ht="12.75" x14ac:dyDescent="0.35">
      <c r="A610" s="18"/>
      <c r="B610" s="22"/>
      <c r="C610" s="22"/>
    </row>
    <row r="611" spans="1:3" ht="12.75" x14ac:dyDescent="0.35">
      <c r="A611" s="18"/>
      <c r="B611" s="22"/>
      <c r="C611" s="22"/>
    </row>
    <row r="612" spans="1:3" ht="12.75" x14ac:dyDescent="0.35">
      <c r="A612" s="18"/>
      <c r="B612" s="22"/>
      <c r="C612" s="22"/>
    </row>
    <row r="613" spans="1:3" ht="12.75" x14ac:dyDescent="0.35">
      <c r="A613" s="18"/>
      <c r="B613" s="22"/>
      <c r="C613" s="22"/>
    </row>
    <row r="614" spans="1:3" ht="12.75" x14ac:dyDescent="0.35">
      <c r="A614" s="18"/>
      <c r="B614" s="22"/>
      <c r="C614" s="22"/>
    </row>
    <row r="615" spans="1:3" ht="12.75" x14ac:dyDescent="0.35">
      <c r="A615" s="18"/>
      <c r="B615" s="22"/>
      <c r="C615" s="22"/>
    </row>
    <row r="616" spans="1:3" ht="12.75" x14ac:dyDescent="0.35">
      <c r="A616" s="18"/>
      <c r="B616" s="22"/>
      <c r="C616" s="22"/>
    </row>
    <row r="617" spans="1:3" ht="12.75" x14ac:dyDescent="0.35">
      <c r="A617" s="18"/>
      <c r="B617" s="22"/>
      <c r="C617" s="22"/>
    </row>
    <row r="618" spans="1:3" ht="12.75" x14ac:dyDescent="0.35">
      <c r="A618" s="18"/>
      <c r="B618" s="22"/>
      <c r="C618" s="22"/>
    </row>
    <row r="619" spans="1:3" ht="12.75" x14ac:dyDescent="0.35">
      <c r="A619" s="18"/>
      <c r="B619" s="22"/>
      <c r="C619" s="22"/>
    </row>
    <row r="620" spans="1:3" ht="12.75" x14ac:dyDescent="0.35">
      <c r="A620" s="18"/>
      <c r="B620" s="22"/>
      <c r="C620" s="22"/>
    </row>
    <row r="621" spans="1:3" ht="12.75" x14ac:dyDescent="0.35">
      <c r="A621" s="18"/>
      <c r="B621" s="22"/>
      <c r="C621" s="22"/>
    </row>
    <row r="622" spans="1:3" ht="12.75" x14ac:dyDescent="0.35">
      <c r="A622" s="18"/>
      <c r="B622" s="22"/>
      <c r="C622" s="22"/>
    </row>
    <row r="623" spans="1:3" ht="12.75" x14ac:dyDescent="0.35">
      <c r="A623" s="18"/>
      <c r="B623" s="22"/>
      <c r="C623" s="22"/>
    </row>
    <row r="624" spans="1:3" ht="12.75" x14ac:dyDescent="0.35">
      <c r="A624" s="18"/>
      <c r="B624" s="22"/>
      <c r="C624" s="22"/>
    </row>
    <row r="625" spans="1:3" ht="12.75" x14ac:dyDescent="0.35">
      <c r="A625" s="18"/>
      <c r="B625" s="22"/>
      <c r="C625" s="22"/>
    </row>
    <row r="626" spans="1:3" ht="12.75" x14ac:dyDescent="0.35">
      <c r="A626" s="18"/>
      <c r="B626" s="22"/>
      <c r="C626" s="22"/>
    </row>
    <row r="627" spans="1:3" ht="12.75" x14ac:dyDescent="0.35">
      <c r="A627" s="18"/>
      <c r="B627" s="22"/>
      <c r="C627" s="22"/>
    </row>
    <row r="628" spans="1:3" ht="12.75" x14ac:dyDescent="0.35">
      <c r="A628" s="18"/>
      <c r="B628" s="22"/>
      <c r="C628" s="22"/>
    </row>
    <row r="629" spans="1:3" ht="12.75" x14ac:dyDescent="0.35">
      <c r="A629" s="18"/>
      <c r="B629" s="22"/>
      <c r="C629" s="22"/>
    </row>
    <row r="630" spans="1:3" ht="12.75" x14ac:dyDescent="0.35">
      <c r="A630" s="18"/>
      <c r="B630" s="22"/>
      <c r="C630" s="22"/>
    </row>
    <row r="631" spans="1:3" ht="12.75" x14ac:dyDescent="0.35">
      <c r="A631" s="18"/>
      <c r="B631" s="22"/>
      <c r="C631" s="22"/>
    </row>
    <row r="632" spans="1:3" ht="12.75" x14ac:dyDescent="0.35">
      <c r="A632" s="18"/>
      <c r="B632" s="22"/>
      <c r="C632" s="22"/>
    </row>
    <row r="633" spans="1:3" ht="12.75" x14ac:dyDescent="0.35">
      <c r="A633" s="18"/>
      <c r="B633" s="22"/>
      <c r="C633" s="22"/>
    </row>
    <row r="634" spans="1:3" ht="12.75" x14ac:dyDescent="0.35">
      <c r="A634" s="18"/>
      <c r="B634" s="22"/>
      <c r="C634" s="22"/>
    </row>
    <row r="635" spans="1:3" ht="12.75" x14ac:dyDescent="0.35">
      <c r="A635" s="18"/>
      <c r="B635" s="22"/>
      <c r="C635" s="22"/>
    </row>
    <row r="636" spans="1:3" ht="12.75" x14ac:dyDescent="0.35">
      <c r="A636" s="18"/>
      <c r="B636" s="22"/>
      <c r="C636" s="22"/>
    </row>
    <row r="637" spans="1:3" ht="12.75" x14ac:dyDescent="0.35">
      <c r="A637" s="18"/>
      <c r="B637" s="22"/>
      <c r="C637" s="22"/>
    </row>
    <row r="638" spans="1:3" ht="12.75" x14ac:dyDescent="0.35">
      <c r="A638" s="18"/>
      <c r="B638" s="22"/>
      <c r="C638" s="22"/>
    </row>
    <row r="639" spans="1:3" ht="12.75" x14ac:dyDescent="0.35">
      <c r="A639" s="18"/>
      <c r="B639" s="22"/>
      <c r="C639" s="22"/>
    </row>
    <row r="640" spans="1:3" ht="12.75" x14ac:dyDescent="0.35">
      <c r="A640" s="18"/>
      <c r="B640" s="22"/>
      <c r="C640" s="22"/>
    </row>
    <row r="641" spans="1:3" ht="12.75" x14ac:dyDescent="0.35">
      <c r="A641" s="18"/>
      <c r="B641" s="22"/>
      <c r="C641" s="22"/>
    </row>
    <row r="642" spans="1:3" ht="12.75" x14ac:dyDescent="0.35">
      <c r="A642" s="18"/>
      <c r="B642" s="22"/>
      <c r="C642" s="22"/>
    </row>
    <row r="643" spans="1:3" ht="12.75" x14ac:dyDescent="0.35">
      <c r="A643" s="18"/>
      <c r="B643" s="22"/>
      <c r="C643" s="22"/>
    </row>
    <row r="644" spans="1:3" ht="12.75" x14ac:dyDescent="0.35">
      <c r="A644" s="18"/>
      <c r="B644" s="22"/>
      <c r="C644" s="22"/>
    </row>
    <row r="645" spans="1:3" ht="12.75" x14ac:dyDescent="0.35">
      <c r="A645" s="18"/>
      <c r="B645" s="22"/>
      <c r="C645" s="22"/>
    </row>
    <row r="646" spans="1:3" ht="12.75" x14ac:dyDescent="0.35">
      <c r="A646" s="18"/>
      <c r="B646" s="22"/>
      <c r="C646" s="22"/>
    </row>
    <row r="647" spans="1:3" ht="12.75" x14ac:dyDescent="0.35">
      <c r="A647" s="18"/>
      <c r="B647" s="22"/>
      <c r="C647" s="22"/>
    </row>
    <row r="648" spans="1:3" ht="12.75" x14ac:dyDescent="0.35">
      <c r="A648" s="18"/>
      <c r="B648" s="22"/>
      <c r="C648" s="22"/>
    </row>
    <row r="649" spans="1:3" ht="12.75" x14ac:dyDescent="0.35">
      <c r="A649" s="18"/>
      <c r="B649" s="22"/>
      <c r="C649" s="22"/>
    </row>
    <row r="650" spans="1:3" ht="12.75" x14ac:dyDescent="0.35">
      <c r="A650" s="18"/>
      <c r="B650" s="22"/>
      <c r="C650" s="22"/>
    </row>
    <row r="651" spans="1:3" ht="12.75" x14ac:dyDescent="0.35">
      <c r="A651" s="18"/>
      <c r="B651" s="22"/>
      <c r="C651" s="22"/>
    </row>
    <row r="652" spans="1:3" ht="12.75" x14ac:dyDescent="0.35">
      <c r="A652" s="18"/>
      <c r="B652" s="22"/>
      <c r="C652" s="22"/>
    </row>
    <row r="653" spans="1:3" ht="12.75" x14ac:dyDescent="0.35">
      <c r="A653" s="18"/>
      <c r="B653" s="22"/>
      <c r="C653" s="22"/>
    </row>
    <row r="654" spans="1:3" ht="12.75" x14ac:dyDescent="0.35">
      <c r="A654" s="18"/>
      <c r="B654" s="22"/>
      <c r="C654" s="22"/>
    </row>
    <row r="655" spans="1:3" ht="12.75" x14ac:dyDescent="0.35">
      <c r="A655" s="18"/>
      <c r="B655" s="22"/>
      <c r="C655" s="22"/>
    </row>
    <row r="656" spans="1:3" ht="12.75" x14ac:dyDescent="0.35">
      <c r="A656" s="18"/>
      <c r="B656" s="22"/>
      <c r="C656" s="22"/>
    </row>
    <row r="657" spans="1:3" ht="12.75" x14ac:dyDescent="0.35">
      <c r="A657" s="18"/>
      <c r="B657" s="22"/>
      <c r="C657" s="22"/>
    </row>
    <row r="658" spans="1:3" ht="12.75" x14ac:dyDescent="0.35">
      <c r="A658" s="18"/>
      <c r="B658" s="22"/>
      <c r="C658" s="22"/>
    </row>
    <row r="659" spans="1:3" ht="12.75" x14ac:dyDescent="0.35">
      <c r="A659" s="18"/>
      <c r="B659" s="22"/>
      <c r="C659" s="22"/>
    </row>
    <row r="660" spans="1:3" ht="12.75" x14ac:dyDescent="0.35">
      <c r="A660" s="18"/>
      <c r="B660" s="22"/>
      <c r="C660" s="22"/>
    </row>
    <row r="661" spans="1:3" ht="12.75" x14ac:dyDescent="0.35">
      <c r="A661" s="18"/>
      <c r="B661" s="22"/>
      <c r="C661" s="22"/>
    </row>
    <row r="662" spans="1:3" ht="12.75" x14ac:dyDescent="0.35">
      <c r="A662" s="18"/>
      <c r="B662" s="22"/>
      <c r="C662" s="22"/>
    </row>
    <row r="663" spans="1:3" ht="12.75" x14ac:dyDescent="0.35">
      <c r="A663" s="18"/>
      <c r="B663" s="22"/>
      <c r="C663" s="22"/>
    </row>
    <row r="664" spans="1:3" ht="12.75" x14ac:dyDescent="0.35">
      <c r="A664" s="18"/>
      <c r="B664" s="22"/>
      <c r="C664" s="22"/>
    </row>
    <row r="665" spans="1:3" ht="12.75" x14ac:dyDescent="0.35">
      <c r="A665" s="18"/>
      <c r="B665" s="22"/>
      <c r="C665" s="22"/>
    </row>
    <row r="666" spans="1:3" ht="12.75" x14ac:dyDescent="0.35">
      <c r="A666" s="18"/>
      <c r="B666" s="22"/>
      <c r="C666" s="22"/>
    </row>
    <row r="667" spans="1:3" ht="12.75" x14ac:dyDescent="0.35">
      <c r="A667" s="18"/>
      <c r="B667" s="22"/>
      <c r="C667" s="22"/>
    </row>
    <row r="668" spans="1:3" ht="12.75" x14ac:dyDescent="0.35">
      <c r="A668" s="18"/>
      <c r="B668" s="22"/>
      <c r="C668" s="22"/>
    </row>
    <row r="669" spans="1:3" ht="12.75" x14ac:dyDescent="0.35">
      <c r="A669" s="18"/>
      <c r="B669" s="22"/>
      <c r="C669" s="22"/>
    </row>
    <row r="670" spans="1:3" ht="12.75" x14ac:dyDescent="0.35">
      <c r="A670" s="18"/>
      <c r="B670" s="22"/>
      <c r="C670" s="22"/>
    </row>
    <row r="671" spans="1:3" ht="12.75" x14ac:dyDescent="0.35">
      <c r="A671" s="18"/>
      <c r="B671" s="22"/>
      <c r="C671" s="22"/>
    </row>
    <row r="672" spans="1:3" ht="12.75" x14ac:dyDescent="0.35">
      <c r="A672" s="18"/>
      <c r="B672" s="22"/>
      <c r="C672" s="22"/>
    </row>
    <row r="673" spans="1:3" ht="12.75" x14ac:dyDescent="0.35">
      <c r="A673" s="18"/>
      <c r="B673" s="22"/>
      <c r="C673" s="22"/>
    </row>
    <row r="674" spans="1:3" ht="12.75" x14ac:dyDescent="0.35">
      <c r="A674" s="18"/>
      <c r="B674" s="22"/>
      <c r="C674" s="22"/>
    </row>
    <row r="675" spans="1:3" ht="12.75" x14ac:dyDescent="0.35">
      <c r="A675" s="18"/>
      <c r="B675" s="22"/>
      <c r="C675" s="22"/>
    </row>
    <row r="676" spans="1:3" ht="12.75" x14ac:dyDescent="0.35">
      <c r="A676" s="18"/>
      <c r="B676" s="22"/>
      <c r="C676" s="22"/>
    </row>
    <row r="677" spans="1:3" ht="12.75" x14ac:dyDescent="0.35">
      <c r="A677" s="18"/>
      <c r="B677" s="22"/>
      <c r="C677" s="22"/>
    </row>
    <row r="678" spans="1:3" ht="12.75" x14ac:dyDescent="0.35">
      <c r="A678" s="18"/>
      <c r="B678" s="22"/>
      <c r="C678" s="22"/>
    </row>
    <row r="679" spans="1:3" ht="12.75" x14ac:dyDescent="0.35">
      <c r="A679" s="18"/>
      <c r="B679" s="22"/>
      <c r="C679" s="22"/>
    </row>
    <row r="680" spans="1:3" ht="12.75" x14ac:dyDescent="0.35">
      <c r="A680" s="18"/>
      <c r="B680" s="22"/>
      <c r="C680" s="22"/>
    </row>
    <row r="681" spans="1:3" ht="12.75" x14ac:dyDescent="0.35">
      <c r="A681" s="18"/>
      <c r="B681" s="22"/>
      <c r="C681" s="22"/>
    </row>
    <row r="682" spans="1:3" ht="12.75" x14ac:dyDescent="0.35">
      <c r="A682" s="18"/>
      <c r="B682" s="22"/>
      <c r="C682" s="22"/>
    </row>
    <row r="683" spans="1:3" ht="12.75" x14ac:dyDescent="0.35">
      <c r="A683" s="18"/>
      <c r="B683" s="22"/>
      <c r="C683" s="22"/>
    </row>
    <row r="684" spans="1:3" ht="12.75" x14ac:dyDescent="0.35">
      <c r="A684" s="18"/>
      <c r="B684" s="22"/>
      <c r="C684" s="22"/>
    </row>
    <row r="685" spans="1:3" ht="12.75" x14ac:dyDescent="0.35">
      <c r="A685" s="18"/>
      <c r="B685" s="22"/>
      <c r="C685" s="22"/>
    </row>
    <row r="686" spans="1:3" ht="12.75" x14ac:dyDescent="0.35">
      <c r="A686" s="18"/>
      <c r="B686" s="22"/>
      <c r="C686" s="22"/>
    </row>
    <row r="687" spans="1:3" ht="12.75" x14ac:dyDescent="0.35">
      <c r="A687" s="18"/>
      <c r="B687" s="22"/>
      <c r="C687" s="22"/>
    </row>
    <row r="688" spans="1:3" ht="12.75" x14ac:dyDescent="0.35">
      <c r="A688" s="18"/>
      <c r="B688" s="22"/>
      <c r="C688" s="22"/>
    </row>
    <row r="689" spans="1:3" ht="12.75" x14ac:dyDescent="0.35">
      <c r="A689" s="18"/>
      <c r="B689" s="22"/>
      <c r="C689" s="22"/>
    </row>
    <row r="690" spans="1:3" ht="12.75" x14ac:dyDescent="0.35">
      <c r="A690" s="18"/>
      <c r="B690" s="22"/>
      <c r="C690" s="22"/>
    </row>
    <row r="691" spans="1:3" ht="12.75" x14ac:dyDescent="0.35">
      <c r="A691" s="18"/>
      <c r="B691" s="22"/>
      <c r="C691" s="22"/>
    </row>
    <row r="692" spans="1:3" ht="12.75" x14ac:dyDescent="0.35">
      <c r="A692" s="18"/>
      <c r="B692" s="22"/>
      <c r="C692" s="22"/>
    </row>
    <row r="693" spans="1:3" ht="12.75" x14ac:dyDescent="0.35">
      <c r="A693" s="18"/>
      <c r="B693" s="22"/>
      <c r="C693" s="22"/>
    </row>
    <row r="694" spans="1:3" ht="12.75" x14ac:dyDescent="0.35">
      <c r="A694" s="18"/>
      <c r="B694" s="22"/>
      <c r="C694" s="22"/>
    </row>
    <row r="695" spans="1:3" ht="12.75" x14ac:dyDescent="0.35">
      <c r="A695" s="18"/>
      <c r="B695" s="22"/>
      <c r="C695" s="22"/>
    </row>
    <row r="696" spans="1:3" ht="12.75" x14ac:dyDescent="0.35">
      <c r="A696" s="18"/>
      <c r="B696" s="22"/>
      <c r="C696" s="22"/>
    </row>
    <row r="697" spans="1:3" ht="12.75" x14ac:dyDescent="0.35">
      <c r="A697" s="18"/>
      <c r="B697" s="22"/>
      <c r="C697" s="22"/>
    </row>
    <row r="698" spans="1:3" ht="12.75" x14ac:dyDescent="0.35">
      <c r="A698" s="18"/>
      <c r="B698" s="22"/>
      <c r="C698" s="22"/>
    </row>
    <row r="699" spans="1:3" ht="12.75" x14ac:dyDescent="0.35">
      <c r="A699" s="18"/>
      <c r="B699" s="22"/>
      <c r="C699" s="22"/>
    </row>
    <row r="700" spans="1:3" ht="12.75" x14ac:dyDescent="0.35">
      <c r="A700" s="18"/>
      <c r="B700" s="22"/>
      <c r="C700" s="22"/>
    </row>
    <row r="701" spans="1:3" ht="12.75" x14ac:dyDescent="0.35">
      <c r="A701" s="18"/>
      <c r="B701" s="22"/>
      <c r="C701" s="22"/>
    </row>
    <row r="702" spans="1:3" ht="12.75" x14ac:dyDescent="0.35">
      <c r="A702" s="18"/>
      <c r="B702" s="22"/>
      <c r="C702" s="22"/>
    </row>
    <row r="703" spans="1:3" ht="12.75" x14ac:dyDescent="0.35">
      <c r="A703" s="18"/>
      <c r="B703" s="22"/>
      <c r="C703" s="22"/>
    </row>
    <row r="704" spans="1:3" ht="12.75" x14ac:dyDescent="0.35">
      <c r="A704" s="18"/>
      <c r="B704" s="22"/>
      <c r="C704" s="22"/>
    </row>
    <row r="705" spans="1:3" ht="12.75" x14ac:dyDescent="0.35">
      <c r="A705" s="18"/>
      <c r="B705" s="22"/>
      <c r="C705" s="22"/>
    </row>
    <row r="706" spans="1:3" ht="12.75" x14ac:dyDescent="0.35">
      <c r="A706" s="18"/>
      <c r="B706" s="22"/>
      <c r="C706" s="22"/>
    </row>
    <row r="707" spans="1:3" ht="12.75" x14ac:dyDescent="0.35">
      <c r="A707" s="18"/>
      <c r="B707" s="22"/>
      <c r="C707" s="22"/>
    </row>
    <row r="708" spans="1:3" ht="12.75" x14ac:dyDescent="0.35">
      <c r="A708" s="18"/>
      <c r="B708" s="22"/>
      <c r="C708" s="22"/>
    </row>
    <row r="709" spans="1:3" ht="12.75" x14ac:dyDescent="0.35">
      <c r="A709" s="18"/>
      <c r="B709" s="22"/>
      <c r="C709" s="22"/>
    </row>
    <row r="710" spans="1:3" ht="12.75" x14ac:dyDescent="0.35">
      <c r="A710" s="18"/>
      <c r="B710" s="22"/>
      <c r="C710" s="22"/>
    </row>
    <row r="711" spans="1:3" ht="12.75" x14ac:dyDescent="0.35">
      <c r="A711" s="18"/>
      <c r="B711" s="22"/>
      <c r="C711" s="22"/>
    </row>
    <row r="712" spans="1:3" ht="12.75" x14ac:dyDescent="0.35">
      <c r="A712" s="18"/>
      <c r="B712" s="22"/>
      <c r="C712" s="22"/>
    </row>
    <row r="713" spans="1:3" ht="12.75" x14ac:dyDescent="0.35">
      <c r="A713" s="18"/>
      <c r="B713" s="22"/>
      <c r="C713" s="22"/>
    </row>
    <row r="714" spans="1:3" ht="12.75" x14ac:dyDescent="0.35">
      <c r="A714" s="18"/>
      <c r="B714" s="22"/>
      <c r="C714" s="22"/>
    </row>
    <row r="715" spans="1:3" ht="12.75" x14ac:dyDescent="0.35">
      <c r="A715" s="18"/>
      <c r="B715" s="22"/>
      <c r="C715" s="22"/>
    </row>
    <row r="716" spans="1:3" ht="12.75" x14ac:dyDescent="0.35">
      <c r="A716" s="18"/>
      <c r="B716" s="22"/>
      <c r="C716" s="22"/>
    </row>
    <row r="717" spans="1:3" ht="12.75" x14ac:dyDescent="0.35">
      <c r="A717" s="18"/>
      <c r="B717" s="22"/>
      <c r="C717" s="22"/>
    </row>
    <row r="718" spans="1:3" ht="12.75" x14ac:dyDescent="0.35">
      <c r="A718" s="18"/>
      <c r="B718" s="22"/>
      <c r="C718" s="22"/>
    </row>
    <row r="719" spans="1:3" ht="12.75" x14ac:dyDescent="0.35">
      <c r="A719" s="18"/>
      <c r="B719" s="22"/>
      <c r="C719" s="22"/>
    </row>
    <row r="720" spans="1:3" ht="12.75" x14ac:dyDescent="0.35">
      <c r="A720" s="18"/>
      <c r="B720" s="22"/>
      <c r="C720" s="22"/>
    </row>
    <row r="721" spans="1:3" ht="12.75" x14ac:dyDescent="0.35">
      <c r="A721" s="18"/>
      <c r="B721" s="22"/>
      <c r="C721" s="22"/>
    </row>
    <row r="722" spans="1:3" ht="12.75" x14ac:dyDescent="0.35">
      <c r="A722" s="18"/>
      <c r="B722" s="22"/>
      <c r="C722" s="22"/>
    </row>
    <row r="723" spans="1:3" ht="12.75" x14ac:dyDescent="0.35">
      <c r="A723" s="18"/>
      <c r="B723" s="22"/>
      <c r="C723" s="22"/>
    </row>
    <row r="724" spans="1:3" ht="12.75" x14ac:dyDescent="0.35">
      <c r="A724" s="18"/>
      <c r="B724" s="22"/>
      <c r="C724" s="22"/>
    </row>
    <row r="725" spans="1:3" ht="12.75" x14ac:dyDescent="0.35">
      <c r="A725" s="18"/>
      <c r="B725" s="22"/>
      <c r="C725" s="22"/>
    </row>
    <row r="726" spans="1:3" ht="12.75" x14ac:dyDescent="0.35">
      <c r="A726" s="18"/>
      <c r="B726" s="22"/>
      <c r="C726" s="22"/>
    </row>
    <row r="727" spans="1:3" ht="12.75" x14ac:dyDescent="0.35">
      <c r="A727" s="18"/>
      <c r="B727" s="22"/>
      <c r="C727" s="22"/>
    </row>
    <row r="728" spans="1:3" ht="12.75" x14ac:dyDescent="0.35">
      <c r="A728" s="18"/>
      <c r="B728" s="22"/>
      <c r="C728" s="22"/>
    </row>
    <row r="729" spans="1:3" ht="12.75" x14ac:dyDescent="0.35">
      <c r="A729" s="18"/>
      <c r="B729" s="22"/>
      <c r="C729" s="22"/>
    </row>
    <row r="730" spans="1:3" ht="12.75" x14ac:dyDescent="0.35">
      <c r="A730" s="18"/>
      <c r="B730" s="22"/>
      <c r="C730" s="22"/>
    </row>
    <row r="731" spans="1:3" ht="12.75" x14ac:dyDescent="0.35">
      <c r="A731" s="18"/>
      <c r="B731" s="22"/>
      <c r="C731" s="22"/>
    </row>
    <row r="732" spans="1:3" ht="12.75" x14ac:dyDescent="0.35">
      <c r="A732" s="18"/>
      <c r="B732" s="22"/>
      <c r="C732" s="22"/>
    </row>
    <row r="733" spans="1:3" ht="12.75" x14ac:dyDescent="0.35">
      <c r="A733" s="18"/>
      <c r="B733" s="22"/>
      <c r="C733" s="22"/>
    </row>
    <row r="734" spans="1:3" ht="12.75" x14ac:dyDescent="0.35">
      <c r="A734" s="18"/>
      <c r="B734" s="22"/>
      <c r="C734" s="22"/>
    </row>
    <row r="735" spans="1:3" ht="12.75" x14ac:dyDescent="0.35">
      <c r="A735" s="18"/>
      <c r="B735" s="22"/>
      <c r="C735" s="22"/>
    </row>
    <row r="736" spans="1:3" ht="12.75" x14ac:dyDescent="0.35">
      <c r="A736" s="18"/>
      <c r="B736" s="22"/>
      <c r="C736" s="22"/>
    </row>
    <row r="737" spans="1:3" ht="12.75" x14ac:dyDescent="0.35">
      <c r="A737" s="18"/>
      <c r="B737" s="22"/>
      <c r="C737" s="22"/>
    </row>
    <row r="738" spans="1:3" ht="12.75" x14ac:dyDescent="0.35">
      <c r="A738" s="18"/>
      <c r="B738" s="22"/>
      <c r="C738" s="22"/>
    </row>
    <row r="739" spans="1:3" ht="12.75" x14ac:dyDescent="0.35">
      <c r="A739" s="18"/>
      <c r="B739" s="22"/>
      <c r="C739" s="22"/>
    </row>
    <row r="740" spans="1:3" ht="12.75" x14ac:dyDescent="0.35">
      <c r="A740" s="18"/>
      <c r="B740" s="22"/>
      <c r="C740" s="22"/>
    </row>
    <row r="741" spans="1:3" ht="12.75" x14ac:dyDescent="0.35">
      <c r="A741" s="18"/>
      <c r="B741" s="22"/>
      <c r="C741" s="22"/>
    </row>
    <row r="742" spans="1:3" ht="12.75" x14ac:dyDescent="0.35">
      <c r="A742" s="18"/>
      <c r="B742" s="22"/>
      <c r="C742" s="22"/>
    </row>
    <row r="743" spans="1:3" ht="12.75" x14ac:dyDescent="0.35">
      <c r="A743" s="18"/>
      <c r="B743" s="22"/>
      <c r="C743" s="22"/>
    </row>
    <row r="744" spans="1:3" ht="12.75" x14ac:dyDescent="0.35">
      <c r="A744" s="18"/>
      <c r="B744" s="22"/>
      <c r="C744" s="22"/>
    </row>
    <row r="745" spans="1:3" ht="12.75" x14ac:dyDescent="0.35">
      <c r="A745" s="18"/>
      <c r="B745" s="22"/>
      <c r="C745" s="22"/>
    </row>
    <row r="746" spans="1:3" ht="12.75" x14ac:dyDescent="0.35">
      <c r="A746" s="18"/>
      <c r="B746" s="22"/>
      <c r="C746" s="22"/>
    </row>
    <row r="747" spans="1:3" ht="12.75" x14ac:dyDescent="0.35">
      <c r="A747" s="18"/>
      <c r="B747" s="22"/>
      <c r="C747" s="22"/>
    </row>
    <row r="748" spans="1:3" ht="12.75" x14ac:dyDescent="0.35">
      <c r="A748" s="18"/>
      <c r="B748" s="22"/>
      <c r="C748" s="22"/>
    </row>
    <row r="749" spans="1:3" ht="12.75" x14ac:dyDescent="0.35">
      <c r="A749" s="18"/>
      <c r="B749" s="22"/>
      <c r="C749" s="22"/>
    </row>
    <row r="750" spans="1:3" ht="12.75" x14ac:dyDescent="0.35">
      <c r="A750" s="18"/>
      <c r="B750" s="22"/>
      <c r="C750" s="22"/>
    </row>
    <row r="751" spans="1:3" ht="12.75" x14ac:dyDescent="0.35">
      <c r="A751" s="18"/>
      <c r="B751" s="22"/>
      <c r="C751" s="22"/>
    </row>
    <row r="752" spans="1:3" ht="12.75" x14ac:dyDescent="0.35">
      <c r="A752" s="18"/>
      <c r="B752" s="22"/>
      <c r="C752" s="22"/>
    </row>
    <row r="753" spans="1:3" ht="12.75" x14ac:dyDescent="0.35">
      <c r="A753" s="18"/>
      <c r="B753" s="22"/>
      <c r="C753" s="22"/>
    </row>
    <row r="754" spans="1:3" ht="12.75" x14ac:dyDescent="0.35">
      <c r="A754" s="18"/>
      <c r="B754" s="22"/>
      <c r="C754" s="22"/>
    </row>
    <row r="755" spans="1:3" ht="12.75" x14ac:dyDescent="0.35">
      <c r="A755" s="18"/>
      <c r="B755" s="22"/>
      <c r="C755" s="22"/>
    </row>
    <row r="756" spans="1:3" ht="12.75" x14ac:dyDescent="0.35">
      <c r="A756" s="18"/>
      <c r="B756" s="22"/>
      <c r="C756" s="22"/>
    </row>
    <row r="757" spans="1:3" ht="12.75" x14ac:dyDescent="0.35">
      <c r="A757" s="18"/>
      <c r="B757" s="22"/>
      <c r="C757" s="22"/>
    </row>
    <row r="758" spans="1:3" ht="12.75" x14ac:dyDescent="0.35">
      <c r="A758" s="18"/>
      <c r="B758" s="22"/>
      <c r="C758" s="22"/>
    </row>
    <row r="759" spans="1:3" ht="12.75" x14ac:dyDescent="0.35">
      <c r="A759" s="18"/>
      <c r="B759" s="22"/>
      <c r="C759" s="22"/>
    </row>
    <row r="760" spans="1:3" ht="12.75" x14ac:dyDescent="0.35">
      <c r="A760" s="18"/>
      <c r="B760" s="22"/>
      <c r="C760" s="22"/>
    </row>
    <row r="761" spans="1:3" ht="12.75" x14ac:dyDescent="0.35">
      <c r="A761" s="18"/>
      <c r="B761" s="22"/>
      <c r="C761" s="22"/>
    </row>
    <row r="762" spans="1:3" ht="12.75" x14ac:dyDescent="0.35">
      <c r="A762" s="18"/>
      <c r="B762" s="22"/>
      <c r="C762" s="22"/>
    </row>
    <row r="763" spans="1:3" ht="12.75" x14ac:dyDescent="0.35">
      <c r="A763" s="18"/>
      <c r="B763" s="22"/>
      <c r="C763" s="22"/>
    </row>
    <row r="764" spans="1:3" ht="12.75" x14ac:dyDescent="0.35">
      <c r="A764" s="18"/>
      <c r="B764" s="22"/>
      <c r="C764" s="22"/>
    </row>
    <row r="765" spans="1:3" ht="12.75" x14ac:dyDescent="0.35">
      <c r="A765" s="18"/>
      <c r="B765" s="22"/>
      <c r="C765" s="22"/>
    </row>
    <row r="766" spans="1:3" ht="12.75" x14ac:dyDescent="0.35">
      <c r="A766" s="18"/>
      <c r="B766" s="22"/>
      <c r="C766" s="22"/>
    </row>
    <row r="767" spans="1:3" ht="12.75" x14ac:dyDescent="0.35">
      <c r="A767" s="18"/>
      <c r="B767" s="22"/>
      <c r="C767" s="22"/>
    </row>
    <row r="768" spans="1:3" ht="12.75" x14ac:dyDescent="0.35">
      <c r="A768" s="18"/>
      <c r="B768" s="22"/>
      <c r="C768" s="22"/>
    </row>
    <row r="769" spans="1:3" ht="12.75" x14ac:dyDescent="0.35">
      <c r="A769" s="18"/>
      <c r="B769" s="22"/>
      <c r="C769" s="22"/>
    </row>
    <row r="770" spans="1:3" ht="12.75" x14ac:dyDescent="0.35">
      <c r="A770" s="18"/>
      <c r="B770" s="22"/>
      <c r="C770" s="22"/>
    </row>
    <row r="771" spans="1:3" ht="12.75" x14ac:dyDescent="0.35">
      <c r="A771" s="18"/>
      <c r="B771" s="22"/>
      <c r="C771" s="22"/>
    </row>
    <row r="772" spans="1:3" ht="12.75" x14ac:dyDescent="0.35">
      <c r="A772" s="18"/>
      <c r="B772" s="22"/>
      <c r="C772" s="22"/>
    </row>
    <row r="773" spans="1:3" ht="12.75" x14ac:dyDescent="0.35">
      <c r="A773" s="18"/>
      <c r="B773" s="22"/>
      <c r="C773" s="22"/>
    </row>
    <row r="774" spans="1:3" ht="12.75" x14ac:dyDescent="0.35">
      <c r="A774" s="18"/>
      <c r="B774" s="22"/>
      <c r="C774" s="22"/>
    </row>
    <row r="775" spans="1:3" ht="12.75" x14ac:dyDescent="0.35">
      <c r="A775" s="18"/>
      <c r="B775" s="22"/>
      <c r="C775" s="22"/>
    </row>
    <row r="776" spans="1:3" ht="12.75" x14ac:dyDescent="0.35">
      <c r="A776" s="18"/>
      <c r="B776" s="22"/>
      <c r="C776" s="22"/>
    </row>
    <row r="777" spans="1:3" ht="12.75" x14ac:dyDescent="0.35">
      <c r="A777" s="18"/>
      <c r="B777" s="22"/>
      <c r="C777" s="22"/>
    </row>
    <row r="778" spans="1:3" ht="12.75" x14ac:dyDescent="0.35">
      <c r="A778" s="18"/>
      <c r="B778" s="22"/>
      <c r="C778" s="22"/>
    </row>
    <row r="779" spans="1:3" ht="12.75" x14ac:dyDescent="0.35">
      <c r="A779" s="18"/>
      <c r="B779" s="22"/>
      <c r="C779" s="22"/>
    </row>
    <row r="780" spans="1:3" ht="12.75" x14ac:dyDescent="0.35">
      <c r="A780" s="18"/>
      <c r="B780" s="22"/>
      <c r="C780" s="22"/>
    </row>
    <row r="781" spans="1:3" ht="12.75" x14ac:dyDescent="0.35">
      <c r="A781" s="18"/>
      <c r="B781" s="22"/>
      <c r="C781" s="22"/>
    </row>
    <row r="782" spans="1:3" ht="12.75" x14ac:dyDescent="0.35">
      <c r="A782" s="18"/>
      <c r="B782" s="22"/>
      <c r="C782" s="22"/>
    </row>
    <row r="783" spans="1:3" ht="12.75" x14ac:dyDescent="0.35">
      <c r="A783" s="18"/>
      <c r="B783" s="22"/>
      <c r="C783" s="22"/>
    </row>
    <row r="784" spans="1:3" ht="12.75" x14ac:dyDescent="0.35">
      <c r="A784" s="18"/>
      <c r="B784" s="22"/>
      <c r="C784" s="22"/>
    </row>
    <row r="785" spans="1:3" ht="12.75" x14ac:dyDescent="0.35">
      <c r="A785" s="18"/>
      <c r="B785" s="22"/>
      <c r="C785" s="22"/>
    </row>
    <row r="786" spans="1:3" ht="12.75" x14ac:dyDescent="0.35">
      <c r="A786" s="18"/>
      <c r="B786" s="22"/>
      <c r="C786" s="22"/>
    </row>
    <row r="787" spans="1:3" ht="12.75" x14ac:dyDescent="0.35">
      <c r="A787" s="18"/>
      <c r="B787" s="22"/>
      <c r="C787" s="22"/>
    </row>
    <row r="788" spans="1:3" ht="12.75" x14ac:dyDescent="0.35">
      <c r="A788" s="18"/>
      <c r="B788" s="22"/>
      <c r="C788" s="22"/>
    </row>
    <row r="789" spans="1:3" ht="12.75" x14ac:dyDescent="0.35">
      <c r="A789" s="18"/>
      <c r="B789" s="22"/>
      <c r="C789" s="22"/>
    </row>
    <row r="790" spans="1:3" ht="12.75" x14ac:dyDescent="0.35">
      <c r="A790" s="18"/>
      <c r="B790" s="22"/>
      <c r="C790" s="22"/>
    </row>
    <row r="791" spans="1:3" ht="12.75" x14ac:dyDescent="0.35">
      <c r="A791" s="18"/>
      <c r="B791" s="22"/>
      <c r="C791" s="22"/>
    </row>
    <row r="792" spans="1:3" ht="12.75" x14ac:dyDescent="0.35">
      <c r="A792" s="18"/>
      <c r="B792" s="22"/>
      <c r="C792" s="22"/>
    </row>
    <row r="793" spans="1:3" ht="12.75" x14ac:dyDescent="0.35">
      <c r="A793" s="18"/>
      <c r="B793" s="22"/>
      <c r="C793" s="22"/>
    </row>
    <row r="794" spans="1:3" ht="12.75" x14ac:dyDescent="0.35">
      <c r="A794" s="18"/>
      <c r="B794" s="22"/>
      <c r="C794" s="22"/>
    </row>
    <row r="795" spans="1:3" ht="12.75" x14ac:dyDescent="0.35">
      <c r="A795" s="18"/>
      <c r="B795" s="22"/>
      <c r="C795" s="22"/>
    </row>
    <row r="796" spans="1:3" ht="12.75" x14ac:dyDescent="0.35">
      <c r="A796" s="18"/>
      <c r="B796" s="22"/>
      <c r="C796" s="22"/>
    </row>
    <row r="797" spans="1:3" ht="12.75" x14ac:dyDescent="0.35">
      <c r="A797" s="18"/>
      <c r="B797" s="22"/>
      <c r="C797" s="22"/>
    </row>
    <row r="798" spans="1:3" ht="12.75" x14ac:dyDescent="0.35">
      <c r="A798" s="18"/>
      <c r="B798" s="22"/>
      <c r="C798" s="22"/>
    </row>
    <row r="799" spans="1:3" ht="12.75" x14ac:dyDescent="0.35">
      <c r="A799" s="18"/>
      <c r="B799" s="22"/>
      <c r="C799" s="22"/>
    </row>
    <row r="800" spans="1:3" ht="12.75" x14ac:dyDescent="0.35">
      <c r="A800" s="18"/>
      <c r="B800" s="22"/>
      <c r="C800" s="22"/>
    </row>
    <row r="801" spans="1:3" ht="12.75" x14ac:dyDescent="0.35">
      <c r="A801" s="18"/>
      <c r="B801" s="22"/>
      <c r="C801" s="22"/>
    </row>
    <row r="802" spans="1:3" ht="12.75" x14ac:dyDescent="0.35">
      <c r="A802" s="18"/>
      <c r="B802" s="22"/>
      <c r="C802" s="22"/>
    </row>
    <row r="803" spans="1:3" ht="12.75" x14ac:dyDescent="0.35">
      <c r="A803" s="18"/>
      <c r="B803" s="22"/>
      <c r="C803" s="22"/>
    </row>
    <row r="804" spans="1:3" ht="12.75" x14ac:dyDescent="0.35">
      <c r="A804" s="18"/>
      <c r="B804" s="22"/>
      <c r="C804" s="22"/>
    </row>
    <row r="805" spans="1:3" ht="12.75" x14ac:dyDescent="0.35">
      <c r="A805" s="18"/>
      <c r="B805" s="22"/>
      <c r="C805" s="22"/>
    </row>
    <row r="806" spans="1:3" ht="12.75" x14ac:dyDescent="0.35">
      <c r="A806" s="18"/>
      <c r="B806" s="22"/>
      <c r="C806" s="22"/>
    </row>
    <row r="807" spans="1:3" ht="12.75" x14ac:dyDescent="0.35">
      <c r="A807" s="18"/>
      <c r="B807" s="22"/>
      <c r="C807" s="22"/>
    </row>
    <row r="808" spans="1:3" ht="12.75" x14ac:dyDescent="0.35">
      <c r="A808" s="18"/>
      <c r="B808" s="22"/>
      <c r="C808" s="22"/>
    </row>
    <row r="809" spans="1:3" ht="12.75" x14ac:dyDescent="0.35">
      <c r="A809" s="18"/>
      <c r="B809" s="22"/>
      <c r="C809" s="22"/>
    </row>
    <row r="810" spans="1:3" ht="12.75" x14ac:dyDescent="0.35">
      <c r="A810" s="18"/>
      <c r="B810" s="22"/>
      <c r="C810" s="22"/>
    </row>
    <row r="811" spans="1:3" ht="12.75" x14ac:dyDescent="0.35">
      <c r="A811" s="18"/>
      <c r="B811" s="22"/>
      <c r="C811" s="22"/>
    </row>
    <row r="812" spans="1:3" ht="12.75" x14ac:dyDescent="0.35">
      <c r="A812" s="18"/>
      <c r="B812" s="22"/>
      <c r="C812" s="22"/>
    </row>
    <row r="813" spans="1:3" ht="12.75" x14ac:dyDescent="0.35">
      <c r="A813" s="18"/>
      <c r="B813" s="22"/>
      <c r="C813" s="22"/>
    </row>
    <row r="814" spans="1:3" ht="12.75" x14ac:dyDescent="0.35">
      <c r="A814" s="18"/>
      <c r="B814" s="22"/>
      <c r="C814" s="22"/>
    </row>
    <row r="815" spans="1:3" ht="12.75" x14ac:dyDescent="0.35">
      <c r="A815" s="18"/>
      <c r="B815" s="22"/>
      <c r="C815" s="22"/>
    </row>
    <row r="816" spans="1:3" ht="12.75" x14ac:dyDescent="0.35">
      <c r="A816" s="18"/>
      <c r="B816" s="22"/>
      <c r="C816" s="22"/>
    </row>
    <row r="817" spans="1:3" ht="12.75" x14ac:dyDescent="0.35">
      <c r="A817" s="18"/>
      <c r="B817" s="22"/>
      <c r="C817" s="22"/>
    </row>
    <row r="818" spans="1:3" ht="12.75" x14ac:dyDescent="0.35">
      <c r="A818" s="18"/>
      <c r="B818" s="22"/>
      <c r="C818" s="22"/>
    </row>
    <row r="819" spans="1:3" ht="12.75" x14ac:dyDescent="0.35">
      <c r="A819" s="18"/>
      <c r="B819" s="22"/>
      <c r="C819" s="22"/>
    </row>
    <row r="820" spans="1:3" ht="12.75" x14ac:dyDescent="0.35">
      <c r="A820" s="18"/>
      <c r="B820" s="22"/>
      <c r="C820" s="22"/>
    </row>
    <row r="821" spans="1:3" ht="12.75" x14ac:dyDescent="0.35">
      <c r="A821" s="18"/>
      <c r="B821" s="22"/>
      <c r="C821" s="22"/>
    </row>
    <row r="822" spans="1:3" ht="12.75" x14ac:dyDescent="0.35">
      <c r="A822" s="18"/>
      <c r="B822" s="22"/>
      <c r="C822" s="22"/>
    </row>
    <row r="823" spans="1:3" ht="12.75" x14ac:dyDescent="0.35">
      <c r="A823" s="18"/>
      <c r="B823" s="22"/>
      <c r="C823" s="22"/>
    </row>
    <row r="824" spans="1:3" ht="12.75" x14ac:dyDescent="0.35">
      <c r="A824" s="18"/>
      <c r="B824" s="22"/>
      <c r="C824" s="22"/>
    </row>
    <row r="825" spans="1:3" ht="12.75" x14ac:dyDescent="0.35">
      <c r="A825" s="18"/>
      <c r="B825" s="22"/>
      <c r="C825" s="22"/>
    </row>
    <row r="826" spans="1:3" ht="12.75" x14ac:dyDescent="0.35">
      <c r="A826" s="18"/>
      <c r="B826" s="22"/>
      <c r="C826" s="22"/>
    </row>
    <row r="827" spans="1:3" ht="12.75" x14ac:dyDescent="0.35">
      <c r="A827" s="18"/>
      <c r="B827" s="22"/>
      <c r="C827" s="22"/>
    </row>
    <row r="828" spans="1:3" ht="12.75" x14ac:dyDescent="0.35">
      <c r="A828" s="18"/>
      <c r="B828" s="22"/>
      <c r="C828" s="22"/>
    </row>
    <row r="829" spans="1:3" ht="12.75" x14ac:dyDescent="0.35">
      <c r="A829" s="18"/>
      <c r="B829" s="22"/>
      <c r="C829" s="22"/>
    </row>
    <row r="830" spans="1:3" ht="12.75" x14ac:dyDescent="0.35">
      <c r="A830" s="18"/>
      <c r="B830" s="22"/>
      <c r="C830" s="22"/>
    </row>
    <row r="831" spans="1:3" ht="12.75" x14ac:dyDescent="0.35">
      <c r="A831" s="18"/>
      <c r="B831" s="22"/>
      <c r="C831" s="22"/>
    </row>
    <row r="832" spans="1:3" ht="12.75" x14ac:dyDescent="0.35">
      <c r="A832" s="18"/>
      <c r="B832" s="22"/>
      <c r="C832" s="22"/>
    </row>
    <row r="833" spans="1:3" ht="12.75" x14ac:dyDescent="0.35">
      <c r="A833" s="18"/>
      <c r="B833" s="22"/>
      <c r="C833" s="22"/>
    </row>
    <row r="834" spans="1:3" ht="12.75" x14ac:dyDescent="0.35">
      <c r="A834" s="18"/>
      <c r="B834" s="22"/>
      <c r="C834" s="22"/>
    </row>
    <row r="835" spans="1:3" ht="12.75" x14ac:dyDescent="0.35">
      <c r="A835" s="18"/>
      <c r="B835" s="22"/>
      <c r="C835" s="22"/>
    </row>
    <row r="836" spans="1:3" ht="12.75" x14ac:dyDescent="0.35">
      <c r="A836" s="18"/>
      <c r="B836" s="22"/>
      <c r="C836" s="22"/>
    </row>
    <row r="837" spans="1:3" ht="12.75" x14ac:dyDescent="0.35">
      <c r="A837" s="18"/>
      <c r="B837" s="22"/>
      <c r="C837" s="22"/>
    </row>
    <row r="838" spans="1:3" ht="12.75" x14ac:dyDescent="0.35">
      <c r="A838" s="18"/>
      <c r="B838" s="22"/>
      <c r="C838" s="22"/>
    </row>
    <row r="839" spans="1:3" ht="12.75" x14ac:dyDescent="0.35">
      <c r="A839" s="18"/>
      <c r="B839" s="22"/>
      <c r="C839" s="22"/>
    </row>
    <row r="840" spans="1:3" ht="12.75" x14ac:dyDescent="0.35">
      <c r="A840" s="18"/>
      <c r="B840" s="22"/>
      <c r="C840" s="22"/>
    </row>
    <row r="841" spans="1:3" ht="12.75" x14ac:dyDescent="0.35">
      <c r="A841" s="18"/>
      <c r="B841" s="22"/>
      <c r="C841" s="22"/>
    </row>
    <row r="842" spans="1:3" ht="12.75" x14ac:dyDescent="0.35">
      <c r="A842" s="18"/>
      <c r="B842" s="22"/>
      <c r="C842" s="22"/>
    </row>
    <row r="843" spans="1:3" ht="12.75" x14ac:dyDescent="0.35">
      <c r="A843" s="18"/>
      <c r="B843" s="22"/>
      <c r="C843" s="22"/>
    </row>
    <row r="844" spans="1:3" ht="12.75" x14ac:dyDescent="0.35">
      <c r="A844" s="18"/>
      <c r="B844" s="22"/>
      <c r="C844" s="22"/>
    </row>
    <row r="845" spans="1:3" ht="12.75" x14ac:dyDescent="0.35">
      <c r="A845" s="18"/>
      <c r="B845" s="22"/>
      <c r="C845" s="22"/>
    </row>
    <row r="846" spans="1:3" ht="12.75" x14ac:dyDescent="0.35">
      <c r="A846" s="18"/>
      <c r="B846" s="22"/>
      <c r="C846" s="22"/>
    </row>
    <row r="847" spans="1:3" ht="12.75" x14ac:dyDescent="0.35">
      <c r="A847" s="18"/>
      <c r="B847" s="22"/>
      <c r="C847" s="22"/>
    </row>
    <row r="848" spans="1:3" ht="12.75" x14ac:dyDescent="0.35">
      <c r="A848" s="18"/>
      <c r="B848" s="22"/>
      <c r="C848" s="22"/>
    </row>
    <row r="849" spans="1:3" ht="12.75" x14ac:dyDescent="0.35">
      <c r="A849" s="18"/>
      <c r="B849" s="22"/>
      <c r="C849" s="22"/>
    </row>
    <row r="850" spans="1:3" ht="12.75" x14ac:dyDescent="0.35">
      <c r="A850" s="18"/>
      <c r="B850" s="22"/>
      <c r="C850" s="22"/>
    </row>
    <row r="851" spans="1:3" ht="12.75" x14ac:dyDescent="0.35">
      <c r="A851" s="18"/>
      <c r="B851" s="22"/>
      <c r="C851" s="22"/>
    </row>
    <row r="852" spans="1:3" ht="12.75" x14ac:dyDescent="0.35">
      <c r="A852" s="18"/>
      <c r="B852" s="22"/>
      <c r="C852" s="22"/>
    </row>
    <row r="853" spans="1:3" ht="12.75" x14ac:dyDescent="0.35">
      <c r="A853" s="18"/>
      <c r="B853" s="22"/>
      <c r="C853" s="22"/>
    </row>
    <row r="854" spans="1:3" ht="12.75" x14ac:dyDescent="0.35">
      <c r="A854" s="18"/>
      <c r="B854" s="22"/>
      <c r="C854" s="22"/>
    </row>
    <row r="855" spans="1:3" ht="12.75" x14ac:dyDescent="0.35">
      <c r="A855" s="18"/>
      <c r="B855" s="22"/>
      <c r="C855" s="22"/>
    </row>
    <row r="856" spans="1:3" ht="12.75" x14ac:dyDescent="0.35">
      <c r="A856" s="18"/>
      <c r="B856" s="22"/>
      <c r="C856" s="22"/>
    </row>
    <row r="857" spans="1:3" ht="12.75" x14ac:dyDescent="0.35">
      <c r="A857" s="18"/>
      <c r="B857" s="22"/>
      <c r="C857" s="22"/>
    </row>
    <row r="858" spans="1:3" ht="12.75" x14ac:dyDescent="0.35">
      <c r="A858" s="18"/>
      <c r="B858" s="22"/>
      <c r="C858" s="22"/>
    </row>
    <row r="859" spans="1:3" ht="12.75" x14ac:dyDescent="0.35">
      <c r="A859" s="18"/>
      <c r="B859" s="22"/>
      <c r="C859" s="22"/>
    </row>
    <row r="860" spans="1:3" ht="12.75" x14ac:dyDescent="0.35">
      <c r="A860" s="18"/>
      <c r="B860" s="22"/>
      <c r="C860" s="22"/>
    </row>
    <row r="861" spans="1:3" ht="12.75" x14ac:dyDescent="0.35">
      <c r="A861" s="18"/>
      <c r="B861" s="22"/>
      <c r="C861" s="22"/>
    </row>
    <row r="862" spans="1:3" ht="12.75" x14ac:dyDescent="0.35">
      <c r="A862" s="18"/>
      <c r="B862" s="22"/>
      <c r="C862" s="22"/>
    </row>
    <row r="863" spans="1:3" ht="12.75" x14ac:dyDescent="0.35">
      <c r="A863" s="18"/>
      <c r="B863" s="22"/>
      <c r="C863" s="22"/>
    </row>
    <row r="864" spans="1:3" ht="12.75" x14ac:dyDescent="0.35">
      <c r="A864" s="18"/>
      <c r="B864" s="22"/>
      <c r="C864" s="22"/>
    </row>
    <row r="865" spans="1:3" ht="12.75" x14ac:dyDescent="0.35">
      <c r="A865" s="18"/>
      <c r="B865" s="22"/>
      <c r="C865" s="22"/>
    </row>
    <row r="866" spans="1:3" ht="12.75" x14ac:dyDescent="0.35">
      <c r="A866" s="18"/>
      <c r="B866" s="22"/>
      <c r="C866" s="22"/>
    </row>
    <row r="867" spans="1:3" ht="12.75" x14ac:dyDescent="0.35">
      <c r="A867" s="18"/>
      <c r="B867" s="22"/>
      <c r="C867" s="22"/>
    </row>
    <row r="868" spans="1:3" ht="12.75" x14ac:dyDescent="0.35">
      <c r="A868" s="18"/>
      <c r="B868" s="22"/>
      <c r="C868" s="22"/>
    </row>
    <row r="869" spans="1:3" ht="12.75" x14ac:dyDescent="0.35">
      <c r="A869" s="18"/>
      <c r="B869" s="22"/>
      <c r="C869" s="22"/>
    </row>
    <row r="870" spans="1:3" ht="12.75" x14ac:dyDescent="0.35">
      <c r="A870" s="18"/>
      <c r="B870" s="22"/>
      <c r="C870" s="22"/>
    </row>
    <row r="871" spans="1:3" ht="12.75" x14ac:dyDescent="0.35">
      <c r="A871" s="18"/>
      <c r="B871" s="22"/>
      <c r="C871" s="22"/>
    </row>
    <row r="872" spans="1:3" ht="12.75" x14ac:dyDescent="0.35">
      <c r="A872" s="18"/>
      <c r="B872" s="22"/>
      <c r="C872" s="22"/>
    </row>
    <row r="873" spans="1:3" ht="12.75" x14ac:dyDescent="0.35">
      <c r="A873" s="18"/>
      <c r="B873" s="22"/>
      <c r="C873" s="22"/>
    </row>
    <row r="874" spans="1:3" ht="12.75" x14ac:dyDescent="0.35">
      <c r="A874" s="18"/>
      <c r="B874" s="22"/>
      <c r="C874" s="22"/>
    </row>
    <row r="875" spans="1:3" ht="12.75" x14ac:dyDescent="0.35">
      <c r="A875" s="18"/>
      <c r="B875" s="22"/>
      <c r="C875" s="22"/>
    </row>
    <row r="876" spans="1:3" ht="12.75" x14ac:dyDescent="0.35">
      <c r="A876" s="18"/>
      <c r="B876" s="22"/>
      <c r="C876" s="22"/>
    </row>
    <row r="877" spans="1:3" ht="12.75" x14ac:dyDescent="0.35">
      <c r="A877" s="18"/>
      <c r="B877" s="22"/>
      <c r="C877" s="22"/>
    </row>
    <row r="878" spans="1:3" ht="12.75" x14ac:dyDescent="0.35">
      <c r="A878" s="18"/>
      <c r="B878" s="22"/>
      <c r="C878" s="22"/>
    </row>
    <row r="879" spans="1:3" ht="12.75" x14ac:dyDescent="0.35">
      <c r="A879" s="18"/>
      <c r="B879" s="22"/>
      <c r="C879" s="22"/>
    </row>
    <row r="880" spans="1:3" ht="12.75" x14ac:dyDescent="0.35">
      <c r="A880" s="18"/>
      <c r="B880" s="22"/>
      <c r="C880" s="22"/>
    </row>
    <row r="881" spans="1:3" ht="12.75" x14ac:dyDescent="0.35">
      <c r="A881" s="18"/>
      <c r="B881" s="22"/>
      <c r="C881" s="22"/>
    </row>
    <row r="882" spans="1:3" ht="12.75" x14ac:dyDescent="0.35">
      <c r="A882" s="18"/>
      <c r="B882" s="22"/>
      <c r="C882" s="22"/>
    </row>
    <row r="883" spans="1:3" ht="12.75" x14ac:dyDescent="0.35">
      <c r="A883" s="18"/>
      <c r="B883" s="22"/>
      <c r="C883" s="22"/>
    </row>
    <row r="884" spans="1:3" ht="12.75" x14ac:dyDescent="0.35">
      <c r="A884" s="18"/>
      <c r="B884" s="22"/>
      <c r="C884" s="22"/>
    </row>
    <row r="885" spans="1:3" ht="12.75" x14ac:dyDescent="0.35">
      <c r="A885" s="18"/>
      <c r="B885" s="22"/>
      <c r="C885" s="22"/>
    </row>
    <row r="886" spans="1:3" ht="12.75" x14ac:dyDescent="0.35">
      <c r="A886" s="18"/>
      <c r="B886" s="22"/>
      <c r="C886" s="22"/>
    </row>
    <row r="887" spans="1:3" ht="12.75" x14ac:dyDescent="0.35">
      <c r="A887" s="18"/>
      <c r="B887" s="22"/>
      <c r="C887" s="22"/>
    </row>
    <row r="888" spans="1:3" ht="12.75" x14ac:dyDescent="0.35">
      <c r="A888" s="18"/>
      <c r="B888" s="22"/>
      <c r="C888" s="22"/>
    </row>
    <row r="889" spans="1:3" ht="12.75" x14ac:dyDescent="0.35">
      <c r="A889" s="18"/>
      <c r="B889" s="22"/>
      <c r="C889" s="22"/>
    </row>
    <row r="890" spans="1:3" ht="12.75" x14ac:dyDescent="0.35">
      <c r="A890" s="18"/>
      <c r="B890" s="22"/>
      <c r="C890" s="22"/>
    </row>
    <row r="891" spans="1:3" ht="12.75" x14ac:dyDescent="0.35">
      <c r="A891" s="18"/>
      <c r="B891" s="22"/>
      <c r="C891" s="22"/>
    </row>
    <row r="892" spans="1:3" ht="12.75" x14ac:dyDescent="0.35">
      <c r="A892" s="18"/>
      <c r="B892" s="22"/>
      <c r="C892" s="22"/>
    </row>
    <row r="893" spans="1:3" ht="12.75" x14ac:dyDescent="0.35">
      <c r="A893" s="18"/>
      <c r="B893" s="22"/>
      <c r="C893" s="22"/>
    </row>
    <row r="894" spans="1:3" ht="12.75" x14ac:dyDescent="0.35">
      <c r="A894" s="18"/>
      <c r="B894" s="22"/>
      <c r="C894" s="22"/>
    </row>
    <row r="895" spans="1:3" ht="12.75" x14ac:dyDescent="0.35">
      <c r="A895" s="18"/>
      <c r="B895" s="22"/>
      <c r="C895" s="22"/>
    </row>
    <row r="896" spans="1:3" ht="12.75" x14ac:dyDescent="0.35">
      <c r="A896" s="18"/>
      <c r="B896" s="22"/>
      <c r="C896" s="22"/>
    </row>
    <row r="897" spans="1:3" ht="12.75" x14ac:dyDescent="0.35">
      <c r="A897" s="18"/>
      <c r="B897" s="22"/>
      <c r="C897" s="22"/>
    </row>
    <row r="898" spans="1:3" ht="12.75" x14ac:dyDescent="0.35">
      <c r="A898" s="18"/>
      <c r="B898" s="22"/>
      <c r="C898" s="22"/>
    </row>
    <row r="899" spans="1:3" ht="12.75" x14ac:dyDescent="0.35">
      <c r="A899" s="18"/>
      <c r="B899" s="22"/>
      <c r="C899" s="22"/>
    </row>
    <row r="900" spans="1:3" ht="12.75" x14ac:dyDescent="0.35">
      <c r="A900" s="18"/>
      <c r="B900" s="22"/>
      <c r="C900" s="22"/>
    </row>
    <row r="901" spans="1:3" ht="12.75" x14ac:dyDescent="0.35">
      <c r="A901" s="18"/>
      <c r="B901" s="22"/>
      <c r="C901" s="22"/>
    </row>
    <row r="902" spans="1:3" ht="12.75" x14ac:dyDescent="0.35">
      <c r="A902" s="18"/>
      <c r="B902" s="22"/>
      <c r="C902" s="22"/>
    </row>
    <row r="903" spans="1:3" ht="12.75" x14ac:dyDescent="0.35">
      <c r="A903" s="18"/>
      <c r="B903" s="22"/>
      <c r="C903" s="22"/>
    </row>
    <row r="904" spans="1:3" ht="12.75" x14ac:dyDescent="0.35">
      <c r="A904" s="18"/>
      <c r="B904" s="22"/>
      <c r="C904" s="22"/>
    </row>
    <row r="905" spans="1:3" ht="12.75" x14ac:dyDescent="0.35">
      <c r="A905" s="18"/>
      <c r="B905" s="22"/>
      <c r="C905" s="22"/>
    </row>
    <row r="906" spans="1:3" ht="12.75" x14ac:dyDescent="0.35">
      <c r="A906" s="18"/>
      <c r="B906" s="22"/>
      <c r="C906" s="22"/>
    </row>
    <row r="907" spans="1:3" ht="12.75" x14ac:dyDescent="0.35">
      <c r="A907" s="18"/>
      <c r="B907" s="22"/>
      <c r="C907" s="22"/>
    </row>
    <row r="908" spans="1:3" ht="12.75" x14ac:dyDescent="0.35">
      <c r="A908" s="18"/>
      <c r="B908" s="22"/>
      <c r="C908" s="22"/>
    </row>
    <row r="909" spans="1:3" ht="12.75" x14ac:dyDescent="0.35">
      <c r="A909" s="18"/>
      <c r="B909" s="22"/>
      <c r="C909" s="22"/>
    </row>
    <row r="910" spans="1:3" ht="12.75" x14ac:dyDescent="0.35">
      <c r="A910" s="18"/>
      <c r="B910" s="22"/>
      <c r="C910" s="22"/>
    </row>
    <row r="911" spans="1:3" ht="12.75" x14ac:dyDescent="0.35">
      <c r="A911" s="18"/>
      <c r="B911" s="22"/>
      <c r="C911" s="22"/>
    </row>
    <row r="912" spans="1:3" ht="12.75" x14ac:dyDescent="0.35">
      <c r="A912" s="18"/>
      <c r="B912" s="22"/>
      <c r="C912" s="22"/>
    </row>
    <row r="913" spans="1:3" ht="12.75" x14ac:dyDescent="0.35">
      <c r="A913" s="18"/>
      <c r="B913" s="22"/>
      <c r="C913" s="22"/>
    </row>
    <row r="914" spans="1:3" ht="12.75" x14ac:dyDescent="0.35">
      <c r="A914" s="18"/>
      <c r="B914" s="22"/>
      <c r="C914" s="22"/>
    </row>
    <row r="915" spans="1:3" ht="12.75" x14ac:dyDescent="0.35">
      <c r="A915" s="18"/>
      <c r="B915" s="22"/>
      <c r="C915" s="22"/>
    </row>
    <row r="916" spans="1:3" ht="12.75" x14ac:dyDescent="0.35">
      <c r="A916" s="18"/>
      <c r="B916" s="22"/>
      <c r="C916" s="22"/>
    </row>
    <row r="917" spans="1:3" ht="12.75" x14ac:dyDescent="0.35">
      <c r="A917" s="18"/>
      <c r="B917" s="22"/>
      <c r="C917" s="22"/>
    </row>
    <row r="918" spans="1:3" ht="12.75" x14ac:dyDescent="0.35">
      <c r="A918" s="18"/>
      <c r="B918" s="22"/>
      <c r="C918" s="22"/>
    </row>
    <row r="919" spans="1:3" ht="12.75" x14ac:dyDescent="0.35">
      <c r="A919" s="18"/>
      <c r="B919" s="22"/>
      <c r="C919" s="22"/>
    </row>
    <row r="920" spans="1:3" ht="12.75" x14ac:dyDescent="0.35">
      <c r="A920" s="18"/>
      <c r="B920" s="22"/>
      <c r="C920" s="22"/>
    </row>
    <row r="921" spans="1:3" ht="12.75" x14ac:dyDescent="0.35">
      <c r="A921" s="18"/>
      <c r="B921" s="22"/>
      <c r="C921" s="22"/>
    </row>
    <row r="922" spans="1:3" ht="12.75" x14ac:dyDescent="0.35">
      <c r="A922" s="18"/>
      <c r="B922" s="22"/>
      <c r="C922" s="22"/>
    </row>
    <row r="923" spans="1:3" ht="12.75" x14ac:dyDescent="0.35">
      <c r="A923" s="18"/>
      <c r="B923" s="22"/>
      <c r="C923" s="22"/>
    </row>
    <row r="924" spans="1:3" ht="12.75" x14ac:dyDescent="0.35">
      <c r="A924" s="18"/>
      <c r="B924" s="22"/>
      <c r="C924" s="22"/>
    </row>
    <row r="925" spans="1:3" ht="12.75" x14ac:dyDescent="0.35">
      <c r="A925" s="18"/>
      <c r="B925" s="22"/>
      <c r="C925" s="22"/>
    </row>
    <row r="926" spans="1:3" ht="12.75" x14ac:dyDescent="0.35">
      <c r="A926" s="18"/>
      <c r="B926" s="22"/>
      <c r="C926" s="22"/>
    </row>
    <row r="927" spans="1:3" ht="12.75" x14ac:dyDescent="0.35">
      <c r="A927" s="18"/>
      <c r="B927" s="22"/>
      <c r="C927" s="22"/>
    </row>
    <row r="928" spans="1:3" ht="12.75" x14ac:dyDescent="0.35">
      <c r="A928" s="18"/>
      <c r="B928" s="22"/>
      <c r="C928" s="22"/>
    </row>
    <row r="929" spans="1:3" ht="12.75" x14ac:dyDescent="0.35">
      <c r="A929" s="18"/>
      <c r="B929" s="22"/>
      <c r="C929" s="22"/>
    </row>
    <row r="930" spans="1:3" ht="12.75" x14ac:dyDescent="0.35">
      <c r="A930" s="18"/>
      <c r="B930" s="22"/>
      <c r="C930" s="22"/>
    </row>
    <row r="931" spans="1:3" ht="12.75" x14ac:dyDescent="0.35">
      <c r="A931" s="18"/>
      <c r="B931" s="22"/>
      <c r="C931" s="22"/>
    </row>
    <row r="932" spans="1:3" ht="12.75" x14ac:dyDescent="0.35">
      <c r="A932" s="18"/>
      <c r="B932" s="22"/>
      <c r="C932" s="22"/>
    </row>
    <row r="933" spans="1:3" ht="12.75" x14ac:dyDescent="0.35">
      <c r="A933" s="18"/>
      <c r="B933" s="22"/>
      <c r="C933" s="22"/>
    </row>
    <row r="934" spans="1:3" ht="12.75" x14ac:dyDescent="0.35">
      <c r="A934" s="18"/>
      <c r="B934" s="22"/>
      <c r="C934" s="22"/>
    </row>
    <row r="935" spans="1:3" ht="12.75" x14ac:dyDescent="0.35">
      <c r="A935" s="18"/>
      <c r="B935" s="22"/>
      <c r="C935" s="22"/>
    </row>
    <row r="936" spans="1:3" ht="12.75" x14ac:dyDescent="0.35">
      <c r="A936" s="18"/>
      <c r="B936" s="22"/>
      <c r="C936" s="22"/>
    </row>
    <row r="937" spans="1:3" ht="12.75" x14ac:dyDescent="0.35">
      <c r="A937" s="18"/>
      <c r="B937" s="22"/>
      <c r="C937" s="22"/>
    </row>
    <row r="938" spans="1:3" ht="12.75" x14ac:dyDescent="0.35">
      <c r="A938" s="18"/>
      <c r="B938" s="22"/>
      <c r="C938" s="22"/>
    </row>
    <row r="939" spans="1:3" ht="12.75" x14ac:dyDescent="0.35">
      <c r="A939" s="18"/>
      <c r="B939" s="22"/>
      <c r="C939" s="22"/>
    </row>
    <row r="940" spans="1:3" ht="12.75" x14ac:dyDescent="0.35">
      <c r="A940" s="18"/>
      <c r="B940" s="22"/>
      <c r="C940" s="22"/>
    </row>
    <row r="941" spans="1:3" ht="12.75" x14ac:dyDescent="0.35">
      <c r="A941" s="18"/>
      <c r="B941" s="22"/>
      <c r="C941" s="22"/>
    </row>
    <row r="942" spans="1:3" ht="12.75" x14ac:dyDescent="0.35">
      <c r="A942" s="18"/>
      <c r="B942" s="22"/>
      <c r="C942" s="22"/>
    </row>
    <row r="943" spans="1:3" ht="12.75" x14ac:dyDescent="0.35">
      <c r="A943" s="18"/>
      <c r="B943" s="22"/>
      <c r="C943" s="22"/>
    </row>
    <row r="944" spans="1:3" ht="12.75" x14ac:dyDescent="0.35">
      <c r="A944" s="18"/>
      <c r="B944" s="22"/>
      <c r="C944" s="22"/>
    </row>
    <row r="945" spans="1:3" ht="12.75" x14ac:dyDescent="0.35">
      <c r="A945" s="18"/>
      <c r="B945" s="22"/>
      <c r="C945" s="22"/>
    </row>
    <row r="946" spans="1:3" ht="12.75" x14ac:dyDescent="0.35">
      <c r="A946" s="18"/>
      <c r="B946" s="22"/>
      <c r="C946" s="22"/>
    </row>
    <row r="947" spans="1:3" ht="12.75" x14ac:dyDescent="0.35">
      <c r="A947" s="18"/>
      <c r="B947" s="22"/>
      <c r="C947" s="22"/>
    </row>
    <row r="948" spans="1:3" ht="12.75" x14ac:dyDescent="0.35">
      <c r="A948" s="18"/>
      <c r="B948" s="22"/>
      <c r="C948" s="22"/>
    </row>
    <row r="949" spans="1:3" ht="12.75" x14ac:dyDescent="0.35">
      <c r="A949" s="18"/>
      <c r="B949" s="22"/>
      <c r="C949" s="22"/>
    </row>
    <row r="950" spans="1:3" ht="12.75" x14ac:dyDescent="0.35">
      <c r="A950" s="18"/>
      <c r="B950" s="22"/>
      <c r="C950" s="22"/>
    </row>
    <row r="951" spans="1:3" ht="12.75" x14ac:dyDescent="0.35">
      <c r="A951" s="18"/>
      <c r="B951" s="22"/>
      <c r="C951" s="22"/>
    </row>
    <row r="952" spans="1:3" ht="12.75" x14ac:dyDescent="0.35">
      <c r="A952" s="18"/>
      <c r="B952" s="22"/>
      <c r="C952" s="22"/>
    </row>
    <row r="953" spans="1:3" ht="12.75" x14ac:dyDescent="0.35">
      <c r="A953" s="18"/>
      <c r="B953" s="22"/>
      <c r="C953" s="22"/>
    </row>
    <row r="954" spans="1:3" ht="12.75" x14ac:dyDescent="0.35">
      <c r="A954" s="18"/>
      <c r="B954" s="22"/>
      <c r="C954" s="22"/>
    </row>
    <row r="955" spans="1:3" ht="12.75" x14ac:dyDescent="0.35">
      <c r="A955" s="18"/>
      <c r="B955" s="22"/>
      <c r="C955" s="22"/>
    </row>
    <row r="956" spans="1:3" ht="12.75" x14ac:dyDescent="0.35">
      <c r="A956" s="18"/>
      <c r="B956" s="22"/>
      <c r="C956" s="22"/>
    </row>
    <row r="957" spans="1:3" ht="12.75" x14ac:dyDescent="0.35">
      <c r="A957" s="18"/>
      <c r="B957" s="22"/>
      <c r="C957" s="22"/>
    </row>
    <row r="958" spans="1:3" ht="12.75" x14ac:dyDescent="0.35">
      <c r="A958" s="18"/>
      <c r="B958" s="22"/>
      <c r="C958" s="22"/>
    </row>
    <row r="959" spans="1:3" ht="12.75" x14ac:dyDescent="0.35">
      <c r="A959" s="18"/>
      <c r="B959" s="22"/>
      <c r="C959" s="22"/>
    </row>
    <row r="960" spans="1:3" ht="12.75" x14ac:dyDescent="0.35">
      <c r="A960" s="18"/>
      <c r="B960" s="22"/>
      <c r="C960" s="22"/>
    </row>
    <row r="961" spans="1:3" ht="12.75" x14ac:dyDescent="0.35">
      <c r="A961" s="18"/>
      <c r="B961" s="22"/>
      <c r="C961" s="22"/>
    </row>
    <row r="962" spans="1:3" ht="12.75" x14ac:dyDescent="0.35">
      <c r="A962" s="18"/>
      <c r="B962" s="22"/>
      <c r="C962" s="22"/>
    </row>
    <row r="963" spans="1:3" ht="12.75" x14ac:dyDescent="0.35">
      <c r="A963" s="18"/>
      <c r="B963" s="22"/>
      <c r="C963" s="22"/>
    </row>
    <row r="964" spans="1:3" ht="12.75" x14ac:dyDescent="0.35">
      <c r="A964" s="18"/>
      <c r="B964" s="22"/>
      <c r="C964" s="22"/>
    </row>
    <row r="965" spans="1:3" ht="12.75" x14ac:dyDescent="0.35">
      <c r="A965" s="18"/>
      <c r="B965" s="22"/>
      <c r="C965" s="22"/>
    </row>
    <row r="966" spans="1:3" ht="12.75" x14ac:dyDescent="0.35">
      <c r="A966" s="18"/>
      <c r="B966" s="22"/>
      <c r="C966" s="22"/>
    </row>
    <row r="967" spans="1:3" ht="12.75" x14ac:dyDescent="0.35">
      <c r="A967" s="18"/>
      <c r="B967" s="22"/>
      <c r="C967" s="22"/>
    </row>
    <row r="968" spans="1:3" ht="12.75" x14ac:dyDescent="0.35">
      <c r="A968" s="18"/>
      <c r="B968" s="22"/>
      <c r="C968" s="22"/>
    </row>
    <row r="969" spans="1:3" ht="12.75" x14ac:dyDescent="0.35">
      <c r="A969" s="18"/>
      <c r="B969" s="22"/>
      <c r="C969" s="22"/>
    </row>
    <row r="970" spans="1:3" ht="12.75" x14ac:dyDescent="0.35">
      <c r="A970" s="18"/>
      <c r="B970" s="22"/>
      <c r="C970" s="22"/>
    </row>
    <row r="971" spans="1:3" ht="12.75" x14ac:dyDescent="0.35">
      <c r="A971" s="18"/>
      <c r="B971" s="22"/>
      <c r="C971" s="22"/>
    </row>
    <row r="972" spans="1:3" ht="12.75" x14ac:dyDescent="0.35">
      <c r="A972" s="18"/>
      <c r="B972" s="22"/>
      <c r="C972" s="22"/>
    </row>
    <row r="973" spans="1:3" ht="12.75" x14ac:dyDescent="0.35">
      <c r="A973" s="18"/>
      <c r="B973" s="22"/>
      <c r="C973" s="22"/>
    </row>
    <row r="974" spans="1:3" ht="12.75" x14ac:dyDescent="0.35">
      <c r="A974" s="18"/>
      <c r="B974" s="22"/>
      <c r="C974" s="22"/>
    </row>
    <row r="975" spans="1:3" ht="12.75" x14ac:dyDescent="0.35">
      <c r="A975" s="18"/>
      <c r="B975" s="22"/>
      <c r="C975" s="22"/>
    </row>
    <row r="976" spans="1:3" ht="12.75" x14ac:dyDescent="0.35">
      <c r="A976" s="18"/>
      <c r="B976" s="22"/>
      <c r="C976" s="22"/>
    </row>
    <row r="977" spans="1:3" ht="12.75" x14ac:dyDescent="0.35">
      <c r="A977" s="18"/>
      <c r="B977" s="22"/>
      <c r="C977" s="22"/>
    </row>
    <row r="978" spans="1:3" ht="12.75" x14ac:dyDescent="0.35">
      <c r="A978" s="18"/>
      <c r="B978" s="22"/>
      <c r="C978" s="22"/>
    </row>
    <row r="979" spans="1:3" ht="12.75" x14ac:dyDescent="0.35">
      <c r="A979" s="18"/>
      <c r="B979" s="22"/>
      <c r="C979" s="22"/>
    </row>
    <row r="980" spans="1:3" ht="12.75" x14ac:dyDescent="0.35">
      <c r="A980" s="18"/>
      <c r="B980" s="22"/>
      <c r="C980" s="22"/>
    </row>
    <row r="981" spans="1:3" ht="12.75" x14ac:dyDescent="0.35">
      <c r="A981" s="18"/>
      <c r="B981" s="22"/>
      <c r="C981" s="22"/>
    </row>
    <row r="982" spans="1:3" ht="12.75" x14ac:dyDescent="0.35">
      <c r="A982" s="18"/>
      <c r="B982" s="22"/>
      <c r="C982" s="22"/>
    </row>
    <row r="983" spans="1:3" ht="12.75" x14ac:dyDescent="0.35">
      <c r="A983" s="18"/>
      <c r="B983" s="22"/>
      <c r="C983" s="22"/>
    </row>
    <row r="984" spans="1:3" ht="12.75" x14ac:dyDescent="0.35">
      <c r="A984" s="18"/>
      <c r="B984" s="22"/>
      <c r="C984" s="22"/>
    </row>
    <row r="985" spans="1:3" ht="12.75" x14ac:dyDescent="0.35">
      <c r="A985" s="18"/>
      <c r="B985" s="22"/>
      <c r="C985" s="22"/>
    </row>
    <row r="986" spans="1:3" ht="12.75" x14ac:dyDescent="0.35">
      <c r="A986" s="18"/>
      <c r="B986" s="22"/>
      <c r="C986" s="22"/>
    </row>
    <row r="987" spans="1:3" ht="12.75" x14ac:dyDescent="0.35">
      <c r="A987" s="18"/>
      <c r="B987" s="22"/>
      <c r="C987" s="22"/>
    </row>
    <row r="988" spans="1:3" ht="12.75" x14ac:dyDescent="0.35">
      <c r="A988" s="18"/>
      <c r="B988" s="22"/>
      <c r="C988" s="22"/>
    </row>
    <row r="989" spans="1:3" ht="12.75" x14ac:dyDescent="0.35">
      <c r="A989" s="18"/>
      <c r="B989" s="22"/>
      <c r="C989" s="22"/>
    </row>
    <row r="990" spans="1:3" ht="12.75" x14ac:dyDescent="0.35">
      <c r="A990" s="18"/>
      <c r="B990" s="22"/>
      <c r="C990" s="22"/>
    </row>
    <row r="991" spans="1:3" ht="12.75" x14ac:dyDescent="0.35">
      <c r="A991" s="18"/>
      <c r="B991" s="22"/>
      <c r="C991" s="22"/>
    </row>
    <row r="992" spans="1:3" ht="12.75" x14ac:dyDescent="0.35">
      <c r="A992" s="18"/>
      <c r="B992" s="22"/>
      <c r="C992" s="22"/>
    </row>
    <row r="993" spans="1:3" ht="12.75" x14ac:dyDescent="0.35">
      <c r="A993" s="18"/>
      <c r="B993" s="22"/>
      <c r="C993" s="22"/>
    </row>
    <row r="994" spans="1:3" ht="12.75" x14ac:dyDescent="0.35">
      <c r="A994" s="18"/>
      <c r="B994" s="22"/>
      <c r="C994" s="22"/>
    </row>
    <row r="995" spans="1:3" ht="12.75" x14ac:dyDescent="0.35">
      <c r="A995" s="18"/>
      <c r="B995" s="22"/>
      <c r="C995" s="22"/>
    </row>
    <row r="996" spans="1:3" ht="12.75" x14ac:dyDescent="0.35">
      <c r="A996" s="18"/>
      <c r="B996" s="22"/>
      <c r="C996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17" sqref="K17"/>
    </sheetView>
  </sheetViews>
  <sheetFormatPr defaultColWidth="9.1328125" defaultRowHeight="12.75" x14ac:dyDescent="0.35"/>
  <cols>
    <col min="1" max="1" width="14" style="55" bestFit="1" customWidth="1"/>
    <col min="2" max="2" width="21.86328125" style="55" bestFit="1" customWidth="1"/>
    <col min="3" max="3" width="17.86328125" style="55" bestFit="1" customWidth="1"/>
    <col min="4" max="4" width="4.86328125" style="55" bestFit="1" customWidth="1"/>
    <col min="5" max="6" width="21" style="55" bestFit="1" customWidth="1"/>
    <col min="7" max="7" width="13.265625" style="55" bestFit="1" customWidth="1"/>
    <col min="8" max="8" width="12.1328125" style="55" bestFit="1" customWidth="1"/>
    <col min="9" max="9" width="9.1328125" style="37"/>
    <col min="10" max="10" width="8.73046875" style="55" customWidth="1"/>
    <col min="11" max="11" width="8.86328125" style="57" customWidth="1"/>
    <col min="12" max="12" width="7.86328125" style="37" customWidth="1"/>
    <col min="13" max="16384" width="9.1328125" style="37"/>
  </cols>
  <sheetData>
    <row r="1" spans="1:12" x14ac:dyDescent="0.35">
      <c r="A1" s="48" t="s">
        <v>18</v>
      </c>
      <c r="B1" s="55" t="s">
        <v>112</v>
      </c>
      <c r="C1" s="55" t="s">
        <v>126</v>
      </c>
      <c r="D1" s="55" t="s">
        <v>125</v>
      </c>
      <c r="E1" s="55" t="s">
        <v>177</v>
      </c>
      <c r="F1" s="55" t="s">
        <v>178</v>
      </c>
      <c r="G1" s="55" t="s">
        <v>127</v>
      </c>
      <c r="H1" s="55" t="s">
        <v>128</v>
      </c>
    </row>
    <row r="2" spans="1:12" x14ac:dyDescent="0.35">
      <c r="A2" s="18" t="s">
        <v>120</v>
      </c>
      <c r="B2" s="55">
        <v>134.76</v>
      </c>
      <c r="C2" s="57">
        <v>131.44</v>
      </c>
      <c r="D2" s="55">
        <v>1</v>
      </c>
      <c r="E2" s="55">
        <v>26.856000000000002</v>
      </c>
      <c r="F2" s="55">
        <v>25.003</v>
      </c>
      <c r="G2" s="56">
        <f>AVERAGE(E2:F2)</f>
        <v>25.929500000000001</v>
      </c>
      <c r="H2" s="58">
        <f>G2/100</f>
        <v>0.259295</v>
      </c>
      <c r="L2" s="18"/>
    </row>
    <row r="3" spans="1:12" x14ac:dyDescent="0.35">
      <c r="A3" s="18" t="s">
        <v>119</v>
      </c>
      <c r="B3" s="55">
        <v>335.97</v>
      </c>
      <c r="C3" s="57">
        <v>330.22</v>
      </c>
      <c r="D3" s="55">
        <v>2</v>
      </c>
      <c r="E3" s="55">
        <v>33.005000000000003</v>
      </c>
      <c r="F3" s="55">
        <v>32.981999999999999</v>
      </c>
      <c r="G3" s="56">
        <f>AVERAGE(E3:F3)</f>
        <v>32.993499999999997</v>
      </c>
      <c r="H3" s="58">
        <f t="shared" ref="H3:H7" si="0">G3/100</f>
        <v>0.32993499999999998</v>
      </c>
      <c r="L3" s="18"/>
    </row>
    <row r="4" spans="1:12" x14ac:dyDescent="0.35">
      <c r="A4" s="18" t="s">
        <v>121</v>
      </c>
      <c r="B4" s="55">
        <v>281.07</v>
      </c>
      <c r="C4" s="57">
        <v>278.39999999999998</v>
      </c>
      <c r="D4" s="55">
        <v>3</v>
      </c>
      <c r="E4" s="55">
        <v>44.039000000000001</v>
      </c>
      <c r="F4" s="55">
        <v>42.094999999999999</v>
      </c>
      <c r="G4" s="56">
        <f t="shared" ref="G4:G7" si="1">AVERAGE(E4:F4)</f>
        <v>43.067</v>
      </c>
      <c r="H4" s="58">
        <f t="shared" si="0"/>
        <v>0.43067</v>
      </c>
      <c r="L4" s="18"/>
    </row>
    <row r="5" spans="1:12" x14ac:dyDescent="0.35">
      <c r="A5" s="18" t="s">
        <v>122</v>
      </c>
      <c r="B5" s="55">
        <v>323.47000000000003</v>
      </c>
      <c r="C5" s="57">
        <v>316.72000000000003</v>
      </c>
      <c r="D5" s="55">
        <v>4</v>
      </c>
      <c r="E5" s="55">
        <v>37.350999999999999</v>
      </c>
      <c r="F5" s="55">
        <v>39.966000000000001</v>
      </c>
      <c r="G5" s="56">
        <f t="shared" si="1"/>
        <v>38.658500000000004</v>
      </c>
      <c r="H5" s="58">
        <f t="shared" si="0"/>
        <v>0.38658500000000001</v>
      </c>
      <c r="L5" s="18"/>
    </row>
    <row r="6" spans="1:12" x14ac:dyDescent="0.35">
      <c r="A6" s="18" t="s">
        <v>123</v>
      </c>
      <c r="B6" s="55">
        <v>344.15</v>
      </c>
      <c r="C6" s="57">
        <v>335.82</v>
      </c>
      <c r="D6" s="55">
        <v>5</v>
      </c>
      <c r="E6" s="55">
        <v>35.856000000000002</v>
      </c>
      <c r="F6" s="55">
        <v>38.692999999999998</v>
      </c>
      <c r="G6" s="56">
        <f t="shared" si="1"/>
        <v>37.274500000000003</v>
      </c>
      <c r="H6" s="58">
        <f t="shared" si="0"/>
        <v>0.37274500000000005</v>
      </c>
      <c r="L6" s="18"/>
    </row>
    <row r="7" spans="1:12" x14ac:dyDescent="0.35">
      <c r="A7" s="18" t="s">
        <v>124</v>
      </c>
      <c r="B7" s="55">
        <v>476.06</v>
      </c>
      <c r="C7" s="57">
        <v>468.42</v>
      </c>
      <c r="D7" s="55">
        <v>6</v>
      </c>
      <c r="E7" s="55">
        <v>40.555999999999997</v>
      </c>
      <c r="F7" s="55">
        <v>33.439</v>
      </c>
      <c r="G7" s="56">
        <f t="shared" si="1"/>
        <v>36.997500000000002</v>
      </c>
      <c r="H7" s="58">
        <f t="shared" si="0"/>
        <v>0.369975</v>
      </c>
      <c r="L7" s="18"/>
    </row>
    <row r="8" spans="1:12" x14ac:dyDescent="0.35">
      <c r="A8" s="18" t="s">
        <v>23</v>
      </c>
      <c r="B8" s="56">
        <v>186</v>
      </c>
      <c r="C8" s="57">
        <v>181.53</v>
      </c>
      <c r="D8" s="55">
        <v>7</v>
      </c>
      <c r="E8" s="55">
        <v>51.404000000000003</v>
      </c>
      <c r="F8" s="55">
        <v>59.406999999999996</v>
      </c>
      <c r="G8" s="56">
        <f t="shared" ref="G8:G11" si="2">AVERAGE(E8:F8)</f>
        <v>55.405500000000004</v>
      </c>
      <c r="H8" s="58">
        <f t="shared" ref="H8:H11" si="3">G8/100</f>
        <v>0.55405500000000008</v>
      </c>
    </row>
    <row r="9" spans="1:12" x14ac:dyDescent="0.35">
      <c r="A9" s="18" t="s">
        <v>24</v>
      </c>
      <c r="B9" s="56">
        <v>271.38</v>
      </c>
      <c r="C9" s="57">
        <v>263.70999999999998</v>
      </c>
      <c r="D9" s="55">
        <v>8</v>
      </c>
      <c r="E9" s="55">
        <v>55.692</v>
      </c>
      <c r="F9" s="55">
        <v>53.281999999999996</v>
      </c>
      <c r="G9" s="56">
        <f t="shared" si="2"/>
        <v>54.486999999999995</v>
      </c>
      <c r="H9" s="58">
        <f t="shared" si="3"/>
        <v>0.54486999999999997</v>
      </c>
    </row>
    <row r="10" spans="1:12" x14ac:dyDescent="0.35">
      <c r="A10" s="18" t="s">
        <v>25</v>
      </c>
      <c r="B10" s="56">
        <v>226.14</v>
      </c>
      <c r="C10" s="57">
        <v>219.05</v>
      </c>
      <c r="D10" s="55">
        <v>9</v>
      </c>
      <c r="E10" s="55">
        <v>39.704999999999998</v>
      </c>
      <c r="F10" s="55">
        <v>41.451000000000001</v>
      </c>
      <c r="G10" s="56">
        <f t="shared" si="2"/>
        <v>40.578000000000003</v>
      </c>
      <c r="H10" s="58">
        <f t="shared" si="3"/>
        <v>0.40578000000000003</v>
      </c>
    </row>
    <row r="11" spans="1:12" x14ac:dyDescent="0.35">
      <c r="A11" s="18" t="s">
        <v>26</v>
      </c>
      <c r="B11" s="56">
        <v>229.76</v>
      </c>
      <c r="C11" s="57">
        <v>224.09</v>
      </c>
      <c r="D11" s="55">
        <v>10</v>
      </c>
      <c r="E11" s="55">
        <v>56.558999999999997</v>
      </c>
      <c r="F11" s="55">
        <v>52.213000000000001</v>
      </c>
      <c r="G11" s="56">
        <f t="shared" si="2"/>
        <v>54.385999999999996</v>
      </c>
      <c r="H11" s="58">
        <f t="shared" si="3"/>
        <v>0.54386000000000001</v>
      </c>
      <c r="L11" s="18"/>
    </row>
    <row r="12" spans="1:12" x14ac:dyDescent="0.35">
      <c r="L12" s="18"/>
    </row>
    <row r="13" spans="1:12" x14ac:dyDescent="0.35">
      <c r="A13" s="55" t="s">
        <v>165</v>
      </c>
      <c r="B13" s="56">
        <f>AVERAGE(E2:E11)</f>
        <v>42.1023</v>
      </c>
      <c r="C13" s="37"/>
      <c r="G13" s="56"/>
      <c r="H13" s="58"/>
      <c r="L13" s="18"/>
    </row>
    <row r="14" spans="1:12" x14ac:dyDescent="0.35">
      <c r="A14" s="55" t="s">
        <v>166</v>
      </c>
      <c r="B14" s="56">
        <f>SQRT(B13)</f>
        <v>6.4886285145629969</v>
      </c>
      <c r="C14" s="56"/>
      <c r="G14" s="56"/>
      <c r="H14" s="58"/>
      <c r="L14" s="18"/>
    </row>
    <row r="15" spans="1:12" x14ac:dyDescent="0.35">
      <c r="A15" s="18"/>
      <c r="B15" s="56"/>
      <c r="C15" s="56"/>
      <c r="E15" s="58"/>
      <c r="F15" s="58"/>
      <c r="G15" s="56"/>
      <c r="H15" s="58"/>
      <c r="L15" s="18"/>
    </row>
    <row r="16" spans="1:12" x14ac:dyDescent="0.35">
      <c r="A16" s="18"/>
      <c r="B16" s="56"/>
      <c r="C16" s="56"/>
      <c r="E16" s="58"/>
      <c r="F16" s="58"/>
      <c r="G16" s="56"/>
      <c r="H16" s="58"/>
      <c r="L16" s="18"/>
    </row>
    <row r="20" spans="1:2" x14ac:dyDescent="0.35">
      <c r="A20" s="37"/>
      <c r="B20" s="37"/>
    </row>
    <row r="21" spans="1:2" x14ac:dyDescent="0.35">
      <c r="A21" s="37"/>
      <c r="B21" s="37"/>
    </row>
    <row r="22" spans="1:2" x14ac:dyDescent="0.35">
      <c r="A22" s="37"/>
      <c r="B22" s="37"/>
    </row>
    <row r="23" spans="1:2" x14ac:dyDescent="0.35">
      <c r="A23" s="37"/>
      <c r="B23" s="37"/>
    </row>
  </sheetData>
  <sortState ref="A3:E16">
    <sortCondition ref="D3:D16"/>
  </sortState>
  <pageMargins left="0.7" right="0.7" top="0.75" bottom="0.75" header="0.3" footer="0.3"/>
  <ignoredErrors>
    <ignoredError sqref="G3:G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workbookViewId="0">
      <selection activeCell="D19" sqref="D19"/>
    </sheetView>
  </sheetViews>
  <sheetFormatPr defaultColWidth="9.1328125" defaultRowHeight="14.25" x14ac:dyDescent="0.45"/>
  <cols>
    <col min="1" max="1" width="12.1328125" style="6" customWidth="1"/>
    <col min="2" max="4" width="9.1328125" style="10"/>
    <col min="5" max="16384" width="9.1328125" style="6"/>
  </cols>
  <sheetData>
    <row r="1" spans="1:31" x14ac:dyDescent="0.45">
      <c r="A1" s="6" t="s">
        <v>162</v>
      </c>
    </row>
    <row r="2" spans="1:31" x14ac:dyDescent="0.45">
      <c r="A2" s="6" t="s">
        <v>160</v>
      </c>
    </row>
    <row r="3" spans="1:31" x14ac:dyDescent="0.45">
      <c r="A3" s="6" t="s">
        <v>161</v>
      </c>
    </row>
    <row r="4" spans="1:31" x14ac:dyDescent="0.45">
      <c r="A4" s="6" t="s">
        <v>163</v>
      </c>
    </row>
    <row r="6" spans="1:31" x14ac:dyDescent="0.45">
      <c r="A6" s="6" t="s">
        <v>137</v>
      </c>
      <c r="B6" s="10" t="s">
        <v>208</v>
      </c>
      <c r="C6" s="10" t="s">
        <v>138</v>
      </c>
      <c r="D6" s="10" t="s">
        <v>139</v>
      </c>
      <c r="E6" s="10" t="s">
        <v>209</v>
      </c>
      <c r="F6" s="10" t="s">
        <v>138</v>
      </c>
      <c r="G6" s="10" t="s">
        <v>139</v>
      </c>
      <c r="H6" s="10" t="s">
        <v>210</v>
      </c>
      <c r="I6" s="10" t="s">
        <v>138</v>
      </c>
      <c r="J6" s="10" t="s">
        <v>139</v>
      </c>
      <c r="K6" s="10" t="s">
        <v>211</v>
      </c>
      <c r="L6" s="10" t="s">
        <v>138</v>
      </c>
      <c r="M6" s="10" t="s">
        <v>139</v>
      </c>
      <c r="N6" s="10" t="s">
        <v>212</v>
      </c>
      <c r="O6" s="10" t="s">
        <v>138</v>
      </c>
      <c r="P6" s="10" t="s">
        <v>139</v>
      </c>
      <c r="Q6" s="10" t="s">
        <v>213</v>
      </c>
      <c r="R6" s="10" t="s">
        <v>138</v>
      </c>
      <c r="S6" s="10" t="s">
        <v>139</v>
      </c>
      <c r="T6" s="10" t="s">
        <v>214</v>
      </c>
      <c r="U6" s="10" t="s">
        <v>138</v>
      </c>
      <c r="V6" s="10" t="s">
        <v>139</v>
      </c>
      <c r="W6" s="10" t="s">
        <v>215</v>
      </c>
      <c r="X6" s="10" t="s">
        <v>138</v>
      </c>
      <c r="Y6" s="10" t="s">
        <v>139</v>
      </c>
      <c r="Z6" s="10" t="s">
        <v>216</v>
      </c>
      <c r="AA6" s="10" t="s">
        <v>138</v>
      </c>
      <c r="AB6" s="10" t="s">
        <v>139</v>
      </c>
      <c r="AC6" s="10" t="s">
        <v>217</v>
      </c>
      <c r="AD6" s="10" t="s">
        <v>138</v>
      </c>
      <c r="AE6" s="10" t="s">
        <v>139</v>
      </c>
    </row>
    <row r="7" spans="1:31" x14ac:dyDescent="0.45">
      <c r="B7" s="10">
        <v>1</v>
      </c>
      <c r="C7" s="10">
        <v>12</v>
      </c>
      <c r="D7" s="10">
        <v>1</v>
      </c>
      <c r="E7" s="10">
        <v>1</v>
      </c>
      <c r="F7" s="10">
        <v>7</v>
      </c>
      <c r="G7" s="10">
        <v>1</v>
      </c>
      <c r="H7" s="10">
        <v>1</v>
      </c>
      <c r="I7" s="10">
        <v>5</v>
      </c>
      <c r="J7" s="10">
        <v>0</v>
      </c>
      <c r="K7" s="10">
        <v>1</v>
      </c>
      <c r="L7" s="10">
        <v>10</v>
      </c>
      <c r="M7" s="10">
        <v>1</v>
      </c>
      <c r="N7" s="10">
        <v>1</v>
      </c>
      <c r="O7" s="10">
        <v>8</v>
      </c>
      <c r="P7" s="10">
        <v>2</v>
      </c>
      <c r="Q7" s="10">
        <v>1</v>
      </c>
      <c r="R7" s="10">
        <v>2</v>
      </c>
      <c r="S7" s="10">
        <v>0</v>
      </c>
      <c r="T7" s="10">
        <v>1</v>
      </c>
      <c r="U7" s="10">
        <v>10</v>
      </c>
      <c r="V7" s="10">
        <v>0</v>
      </c>
      <c r="W7" s="10">
        <v>1</v>
      </c>
      <c r="X7" s="10">
        <v>5</v>
      </c>
      <c r="Y7" s="10">
        <v>0</v>
      </c>
      <c r="Z7" s="10">
        <v>1</v>
      </c>
      <c r="AA7" s="10">
        <v>11</v>
      </c>
      <c r="AB7" s="10">
        <v>0</v>
      </c>
      <c r="AC7" s="10">
        <v>1</v>
      </c>
      <c r="AD7" s="10">
        <v>26</v>
      </c>
      <c r="AE7" s="10">
        <v>0</v>
      </c>
    </row>
    <row r="8" spans="1:31" x14ac:dyDescent="0.45">
      <c r="B8" s="10">
        <v>2</v>
      </c>
      <c r="C8" s="10">
        <v>5</v>
      </c>
      <c r="D8" s="10">
        <v>0</v>
      </c>
      <c r="E8" s="10">
        <v>2</v>
      </c>
      <c r="F8" s="10">
        <v>11</v>
      </c>
      <c r="G8" s="10">
        <v>2</v>
      </c>
      <c r="H8" s="10">
        <v>2</v>
      </c>
      <c r="I8" s="10">
        <v>7</v>
      </c>
      <c r="J8" s="10">
        <v>0</v>
      </c>
      <c r="K8" s="10">
        <v>2</v>
      </c>
      <c r="L8" s="10">
        <v>10</v>
      </c>
      <c r="M8" s="10">
        <v>0</v>
      </c>
      <c r="N8" s="10">
        <v>2</v>
      </c>
      <c r="O8" s="10">
        <v>10</v>
      </c>
      <c r="P8" s="10">
        <v>0</v>
      </c>
      <c r="Q8" s="10">
        <v>2</v>
      </c>
      <c r="R8" s="10">
        <v>0</v>
      </c>
      <c r="S8" s="10">
        <v>0</v>
      </c>
      <c r="T8" s="10">
        <v>2</v>
      </c>
      <c r="U8" s="10">
        <v>5</v>
      </c>
      <c r="V8" s="10">
        <v>0</v>
      </c>
      <c r="W8" s="10">
        <v>2</v>
      </c>
      <c r="X8" s="10">
        <v>6</v>
      </c>
      <c r="Y8" s="10">
        <v>0</v>
      </c>
      <c r="Z8" s="10">
        <v>2</v>
      </c>
      <c r="AA8" s="10">
        <v>22</v>
      </c>
      <c r="AB8" s="10">
        <v>1</v>
      </c>
      <c r="AC8" s="10">
        <v>2</v>
      </c>
      <c r="AD8" s="10">
        <v>18</v>
      </c>
      <c r="AE8" s="10">
        <v>1</v>
      </c>
    </row>
    <row r="9" spans="1:31" x14ac:dyDescent="0.45">
      <c r="B9" s="10">
        <v>3</v>
      </c>
      <c r="C9" s="10">
        <v>5</v>
      </c>
      <c r="D9" s="10">
        <v>0</v>
      </c>
      <c r="E9" s="10">
        <v>3</v>
      </c>
      <c r="F9" s="10">
        <v>4</v>
      </c>
      <c r="G9" s="10">
        <v>1</v>
      </c>
      <c r="H9" s="10">
        <v>3</v>
      </c>
      <c r="I9" s="10">
        <v>7</v>
      </c>
      <c r="J9" s="10">
        <v>1</v>
      </c>
      <c r="K9" s="10">
        <v>3</v>
      </c>
      <c r="L9" s="10">
        <v>20</v>
      </c>
      <c r="M9" s="10">
        <v>0</v>
      </c>
      <c r="N9" s="10">
        <v>3</v>
      </c>
      <c r="O9" s="10">
        <v>6</v>
      </c>
      <c r="P9" s="10">
        <v>2</v>
      </c>
      <c r="Q9" s="10">
        <v>3</v>
      </c>
      <c r="R9" s="10">
        <v>1</v>
      </c>
      <c r="S9" s="10">
        <v>1</v>
      </c>
      <c r="T9" s="10">
        <v>3</v>
      </c>
      <c r="U9" s="10">
        <v>15</v>
      </c>
      <c r="V9" s="10">
        <v>0</v>
      </c>
      <c r="W9" s="10">
        <v>3</v>
      </c>
      <c r="X9" s="10">
        <v>10</v>
      </c>
      <c r="Y9" s="10">
        <v>0</v>
      </c>
      <c r="Z9" s="10">
        <v>3</v>
      </c>
      <c r="AA9" s="10">
        <v>18</v>
      </c>
      <c r="AB9" s="10">
        <v>0</v>
      </c>
      <c r="AC9" s="10">
        <v>3</v>
      </c>
      <c r="AD9" s="10">
        <v>7</v>
      </c>
      <c r="AE9" s="10">
        <v>0</v>
      </c>
    </row>
    <row r="10" spans="1:31" x14ac:dyDescent="0.45">
      <c r="B10" s="10">
        <v>4</v>
      </c>
      <c r="C10" s="10">
        <v>6</v>
      </c>
      <c r="D10" s="10">
        <v>1</v>
      </c>
      <c r="E10" s="10">
        <v>4</v>
      </c>
      <c r="F10" s="10">
        <v>14</v>
      </c>
      <c r="G10" s="10">
        <v>3</v>
      </c>
      <c r="H10" s="10">
        <v>4</v>
      </c>
      <c r="I10" s="10">
        <v>11</v>
      </c>
      <c r="J10" s="10">
        <v>0</v>
      </c>
      <c r="K10" s="10">
        <v>4</v>
      </c>
      <c r="L10" s="10">
        <v>16</v>
      </c>
      <c r="M10" s="10">
        <v>0</v>
      </c>
      <c r="N10" s="10">
        <v>4</v>
      </c>
      <c r="O10" s="10">
        <v>9</v>
      </c>
      <c r="P10" s="10">
        <v>0</v>
      </c>
      <c r="Q10" s="10">
        <v>4</v>
      </c>
      <c r="R10" s="10">
        <v>1</v>
      </c>
      <c r="S10" s="10">
        <v>0</v>
      </c>
      <c r="T10" s="10">
        <v>4</v>
      </c>
      <c r="U10" s="10">
        <v>8</v>
      </c>
      <c r="V10" s="10">
        <v>0</v>
      </c>
      <c r="W10" s="10">
        <v>4</v>
      </c>
      <c r="X10" s="10">
        <v>10</v>
      </c>
      <c r="Y10" s="10">
        <v>0</v>
      </c>
      <c r="Z10" s="10">
        <v>4</v>
      </c>
      <c r="AA10" s="10">
        <v>8</v>
      </c>
      <c r="AB10" s="10">
        <v>0</v>
      </c>
      <c r="AC10" s="10">
        <v>4</v>
      </c>
      <c r="AD10" s="10">
        <v>15</v>
      </c>
      <c r="AE10" s="10">
        <v>1</v>
      </c>
    </row>
    <row r="11" spans="1:31" x14ac:dyDescent="0.45">
      <c r="B11" s="10">
        <v>5</v>
      </c>
      <c r="C11" s="10">
        <v>3</v>
      </c>
      <c r="D11" s="10">
        <v>0</v>
      </c>
      <c r="E11" s="10">
        <v>5</v>
      </c>
      <c r="F11" s="10">
        <v>5</v>
      </c>
      <c r="G11" s="10">
        <v>0</v>
      </c>
      <c r="H11" s="10">
        <v>5</v>
      </c>
      <c r="I11" s="10">
        <v>5</v>
      </c>
      <c r="J11" s="10">
        <v>1</v>
      </c>
      <c r="K11" s="10">
        <v>5</v>
      </c>
      <c r="L11" s="10">
        <v>9</v>
      </c>
      <c r="M11" s="10">
        <v>0</v>
      </c>
      <c r="N11" s="10">
        <v>5</v>
      </c>
      <c r="O11" s="10">
        <v>11</v>
      </c>
      <c r="P11" s="10">
        <v>0</v>
      </c>
      <c r="Q11" s="10">
        <v>5</v>
      </c>
      <c r="R11" s="10">
        <v>3</v>
      </c>
      <c r="S11" s="10">
        <v>0</v>
      </c>
      <c r="T11" s="10">
        <v>5</v>
      </c>
      <c r="U11" s="10">
        <v>11</v>
      </c>
      <c r="V11" s="10">
        <v>1</v>
      </c>
      <c r="W11" s="10">
        <v>5</v>
      </c>
      <c r="X11" s="10">
        <v>15</v>
      </c>
      <c r="Y11" s="10">
        <v>1</v>
      </c>
      <c r="Z11" s="10">
        <v>5</v>
      </c>
      <c r="AA11" s="10">
        <v>16</v>
      </c>
      <c r="AB11" s="10">
        <v>6</v>
      </c>
      <c r="AC11" s="10">
        <v>5</v>
      </c>
      <c r="AD11" s="10">
        <v>11</v>
      </c>
      <c r="AE11" s="10">
        <v>1</v>
      </c>
    </row>
    <row r="12" spans="1:31" x14ac:dyDescent="0.45">
      <c r="B12" s="10">
        <v>6</v>
      </c>
      <c r="C12" s="10">
        <v>6</v>
      </c>
      <c r="D12" s="10">
        <v>1</v>
      </c>
      <c r="E12" s="10">
        <v>6</v>
      </c>
      <c r="F12" s="10">
        <v>12</v>
      </c>
      <c r="G12" s="10">
        <v>0</v>
      </c>
      <c r="H12" s="10">
        <v>6</v>
      </c>
      <c r="I12" s="10">
        <v>7</v>
      </c>
      <c r="J12" s="10">
        <v>2</v>
      </c>
      <c r="K12" s="10">
        <v>6</v>
      </c>
      <c r="L12" s="10">
        <v>5</v>
      </c>
      <c r="M12" s="10">
        <v>0</v>
      </c>
      <c r="N12" s="10">
        <v>6</v>
      </c>
      <c r="O12" s="10">
        <v>9</v>
      </c>
      <c r="P12" s="10">
        <v>3</v>
      </c>
      <c r="Q12" s="10">
        <v>6</v>
      </c>
      <c r="R12" s="10">
        <v>5</v>
      </c>
      <c r="S12" s="10">
        <v>0</v>
      </c>
      <c r="T12" s="10">
        <v>6</v>
      </c>
      <c r="U12" s="10">
        <v>20</v>
      </c>
      <c r="V12" s="10">
        <v>0</v>
      </c>
      <c r="W12" s="10">
        <v>6</v>
      </c>
      <c r="X12" s="10">
        <v>10</v>
      </c>
      <c r="Y12" s="10">
        <v>0</v>
      </c>
      <c r="Z12" s="10">
        <v>6</v>
      </c>
      <c r="AA12" s="10">
        <v>15</v>
      </c>
      <c r="AB12" s="10">
        <v>2</v>
      </c>
      <c r="AC12" s="10">
        <v>6</v>
      </c>
      <c r="AD12" s="10">
        <v>18</v>
      </c>
      <c r="AE12" s="10">
        <v>3</v>
      </c>
    </row>
    <row r="13" spans="1:31" x14ac:dyDescent="0.45">
      <c r="B13" s="10">
        <v>7</v>
      </c>
      <c r="C13" s="10">
        <v>9</v>
      </c>
      <c r="D13" s="10">
        <v>0</v>
      </c>
      <c r="E13" s="10">
        <v>7</v>
      </c>
      <c r="F13" s="10">
        <v>16</v>
      </c>
      <c r="G13" s="10">
        <v>2</v>
      </c>
      <c r="H13" s="10">
        <v>7</v>
      </c>
      <c r="I13" s="10">
        <v>5</v>
      </c>
      <c r="J13" s="10">
        <v>1</v>
      </c>
      <c r="K13" s="10">
        <v>7</v>
      </c>
      <c r="L13" s="10">
        <v>12</v>
      </c>
      <c r="M13" s="10">
        <v>1</v>
      </c>
      <c r="N13" s="10">
        <v>7</v>
      </c>
      <c r="O13" s="10">
        <v>7</v>
      </c>
      <c r="P13" s="10">
        <v>0</v>
      </c>
      <c r="Q13" s="10">
        <v>7</v>
      </c>
      <c r="R13" s="10">
        <v>8</v>
      </c>
      <c r="S13" s="10">
        <v>1</v>
      </c>
      <c r="T13" s="10">
        <v>7</v>
      </c>
      <c r="U13" s="10">
        <v>9</v>
      </c>
      <c r="V13" s="10">
        <v>0</v>
      </c>
      <c r="W13" s="10">
        <v>7</v>
      </c>
      <c r="X13" s="10">
        <v>11</v>
      </c>
      <c r="Y13" s="10">
        <v>0</v>
      </c>
      <c r="Z13" s="10">
        <v>7</v>
      </c>
      <c r="AA13" s="10">
        <v>17</v>
      </c>
      <c r="AB13" s="10">
        <v>1</v>
      </c>
      <c r="AC13" s="10">
        <v>7</v>
      </c>
      <c r="AD13" s="10">
        <v>10</v>
      </c>
      <c r="AE13" s="10">
        <v>1</v>
      </c>
    </row>
    <row r="14" spans="1:31" x14ac:dyDescent="0.45">
      <c r="B14" s="10">
        <v>8</v>
      </c>
      <c r="C14" s="10">
        <v>16</v>
      </c>
      <c r="D14" s="10">
        <v>3</v>
      </c>
      <c r="E14" s="10">
        <v>8</v>
      </c>
      <c r="F14" s="10">
        <v>15</v>
      </c>
      <c r="G14" s="10">
        <v>2</v>
      </c>
      <c r="H14" s="10">
        <v>8</v>
      </c>
      <c r="I14" s="10">
        <v>10</v>
      </c>
      <c r="J14" s="10">
        <v>0</v>
      </c>
      <c r="K14" s="10">
        <v>8</v>
      </c>
      <c r="L14" s="10">
        <v>14</v>
      </c>
      <c r="M14" s="10">
        <v>0</v>
      </c>
      <c r="N14" s="10">
        <v>8</v>
      </c>
      <c r="O14" s="10">
        <v>5</v>
      </c>
      <c r="P14" s="10">
        <v>0</v>
      </c>
      <c r="Q14" s="10">
        <v>8</v>
      </c>
      <c r="R14" s="10">
        <v>3</v>
      </c>
      <c r="S14" s="10">
        <v>0</v>
      </c>
      <c r="T14" s="10">
        <v>8</v>
      </c>
      <c r="U14" s="10">
        <v>11</v>
      </c>
      <c r="V14" s="10">
        <v>1</v>
      </c>
      <c r="W14" s="10">
        <v>8</v>
      </c>
      <c r="X14" s="10">
        <v>15</v>
      </c>
      <c r="Y14" s="10">
        <v>1</v>
      </c>
      <c r="Z14" s="10">
        <v>8</v>
      </c>
      <c r="AA14" s="10">
        <v>9</v>
      </c>
      <c r="AB14" s="10">
        <v>0</v>
      </c>
      <c r="AC14" s="10">
        <v>8</v>
      </c>
      <c r="AD14" s="10">
        <v>18</v>
      </c>
      <c r="AE14" s="10">
        <v>0</v>
      </c>
    </row>
    <row r="15" spans="1:31" x14ac:dyDescent="0.45">
      <c r="B15" s="10">
        <v>9</v>
      </c>
      <c r="C15" s="10">
        <v>2</v>
      </c>
      <c r="D15" s="10">
        <v>0</v>
      </c>
      <c r="E15" s="10">
        <v>9</v>
      </c>
      <c r="F15" s="10">
        <v>6</v>
      </c>
      <c r="G15" s="10">
        <v>1</v>
      </c>
      <c r="H15" s="10">
        <v>9</v>
      </c>
      <c r="I15" s="10">
        <v>5</v>
      </c>
      <c r="J15" s="10">
        <v>0</v>
      </c>
      <c r="K15" s="10">
        <v>9</v>
      </c>
      <c r="L15" s="10">
        <v>5</v>
      </c>
      <c r="M15" s="10">
        <v>0</v>
      </c>
      <c r="N15" s="10">
        <v>9</v>
      </c>
      <c r="O15" s="10">
        <v>0</v>
      </c>
      <c r="P15" s="10">
        <v>0</v>
      </c>
      <c r="Q15" s="10">
        <v>9</v>
      </c>
      <c r="R15" s="10">
        <v>4</v>
      </c>
      <c r="S15" s="10">
        <v>0</v>
      </c>
      <c r="T15" s="10">
        <v>9</v>
      </c>
      <c r="U15" s="10">
        <v>5</v>
      </c>
      <c r="V15" s="10">
        <v>0</v>
      </c>
      <c r="W15" s="10">
        <v>9</v>
      </c>
      <c r="X15" s="10">
        <v>9</v>
      </c>
      <c r="Y15" s="10">
        <v>0</v>
      </c>
      <c r="Z15" s="10">
        <v>9</v>
      </c>
      <c r="AA15" s="10">
        <v>10</v>
      </c>
      <c r="AB15" s="10">
        <v>0</v>
      </c>
      <c r="AC15" s="10">
        <v>9</v>
      </c>
      <c r="AD15" s="10">
        <v>5</v>
      </c>
      <c r="AE15" s="10">
        <v>0</v>
      </c>
    </row>
    <row r="16" spans="1:31" x14ac:dyDescent="0.45">
      <c r="B16" s="10">
        <v>10</v>
      </c>
      <c r="C16" s="10">
        <v>7</v>
      </c>
      <c r="D16" s="10">
        <v>1</v>
      </c>
      <c r="E16" s="10">
        <v>10</v>
      </c>
      <c r="F16" s="10">
        <v>7</v>
      </c>
      <c r="G16" s="10">
        <v>0</v>
      </c>
      <c r="H16" s="10">
        <v>10</v>
      </c>
      <c r="I16" s="10">
        <v>5</v>
      </c>
      <c r="J16" s="10">
        <v>0</v>
      </c>
      <c r="K16" s="10">
        <v>10</v>
      </c>
      <c r="L16" s="10">
        <v>4</v>
      </c>
      <c r="M16" s="10">
        <v>0</v>
      </c>
      <c r="N16" s="10">
        <v>10</v>
      </c>
      <c r="O16" s="10">
        <v>8</v>
      </c>
      <c r="P16" s="10">
        <v>0</v>
      </c>
      <c r="Q16" s="10">
        <v>10</v>
      </c>
      <c r="R16" s="10">
        <v>0</v>
      </c>
      <c r="S16" s="10">
        <v>0</v>
      </c>
      <c r="T16" s="10">
        <v>10</v>
      </c>
      <c r="U16" s="10">
        <v>10</v>
      </c>
      <c r="V16" s="10">
        <v>1</v>
      </c>
      <c r="W16" s="10">
        <v>10</v>
      </c>
      <c r="X16" s="10">
        <v>9</v>
      </c>
      <c r="Y16" s="10">
        <v>2</v>
      </c>
      <c r="Z16" s="10">
        <v>10</v>
      </c>
      <c r="AA16" s="10">
        <v>8</v>
      </c>
      <c r="AB16" s="10">
        <v>2</v>
      </c>
      <c r="AC16" s="10">
        <v>10</v>
      </c>
      <c r="AD16" s="10">
        <v>7</v>
      </c>
      <c r="AE16" s="10">
        <v>0</v>
      </c>
    </row>
    <row r="17" spans="1:31" x14ac:dyDescent="0.45">
      <c r="B17" s="10">
        <v>11</v>
      </c>
      <c r="C17" s="10">
        <v>4</v>
      </c>
      <c r="D17" s="10">
        <v>0</v>
      </c>
      <c r="E17" s="10">
        <v>11</v>
      </c>
      <c r="F17" s="10">
        <v>8</v>
      </c>
      <c r="G17" s="10">
        <v>1</v>
      </c>
      <c r="H17" s="10">
        <v>11</v>
      </c>
      <c r="I17" s="10">
        <v>6</v>
      </c>
      <c r="J17" s="10">
        <v>0</v>
      </c>
      <c r="K17" s="10">
        <v>11</v>
      </c>
      <c r="L17" s="10">
        <v>9</v>
      </c>
      <c r="M17" s="10">
        <v>0</v>
      </c>
      <c r="N17" s="10">
        <v>11</v>
      </c>
      <c r="O17" s="10">
        <v>4</v>
      </c>
      <c r="P17" s="10">
        <v>0</v>
      </c>
      <c r="Q17" s="10">
        <v>11</v>
      </c>
      <c r="R17" s="10">
        <v>2</v>
      </c>
      <c r="S17" s="10">
        <v>0</v>
      </c>
      <c r="T17" s="10">
        <v>11</v>
      </c>
      <c r="U17" s="10">
        <v>9</v>
      </c>
      <c r="V17" s="10">
        <v>1</v>
      </c>
      <c r="W17" s="10">
        <v>11</v>
      </c>
      <c r="X17" s="10">
        <v>5</v>
      </c>
      <c r="Y17" s="10">
        <v>0</v>
      </c>
      <c r="Z17" s="10">
        <v>11</v>
      </c>
      <c r="AA17" s="10">
        <v>15</v>
      </c>
      <c r="AB17" s="10">
        <v>0</v>
      </c>
      <c r="AC17" s="10">
        <v>11</v>
      </c>
      <c r="AD17" s="10">
        <v>12</v>
      </c>
      <c r="AE17" s="10">
        <v>0</v>
      </c>
    </row>
    <row r="18" spans="1:31" x14ac:dyDescent="0.45">
      <c r="B18" s="10">
        <v>12</v>
      </c>
      <c r="C18" s="10">
        <v>7</v>
      </c>
      <c r="D18" s="10">
        <v>0</v>
      </c>
      <c r="E18" s="10">
        <v>12</v>
      </c>
      <c r="F18" s="10">
        <v>14</v>
      </c>
      <c r="G18" s="10">
        <v>1</v>
      </c>
      <c r="H18" s="10">
        <v>12</v>
      </c>
      <c r="I18" s="10">
        <v>6</v>
      </c>
      <c r="J18" s="10">
        <v>0</v>
      </c>
      <c r="K18" s="10">
        <v>12</v>
      </c>
      <c r="L18" s="10">
        <v>11</v>
      </c>
      <c r="M18" s="10">
        <v>0</v>
      </c>
      <c r="N18" s="10">
        <v>12</v>
      </c>
      <c r="O18" s="10">
        <v>8</v>
      </c>
      <c r="P18" s="10">
        <v>1</v>
      </c>
      <c r="Q18" s="10">
        <v>12</v>
      </c>
      <c r="R18" s="10">
        <v>1</v>
      </c>
      <c r="S18" s="10">
        <v>0</v>
      </c>
      <c r="T18" s="10">
        <v>12</v>
      </c>
      <c r="U18" s="10">
        <v>13</v>
      </c>
      <c r="V18" s="10">
        <v>1</v>
      </c>
      <c r="W18" s="10">
        <v>12</v>
      </c>
      <c r="X18" s="10">
        <v>5</v>
      </c>
      <c r="Y18" s="10">
        <v>0</v>
      </c>
      <c r="Z18" s="10">
        <v>12</v>
      </c>
      <c r="AA18" s="10">
        <v>15</v>
      </c>
      <c r="AB18" s="10">
        <v>1</v>
      </c>
      <c r="AC18" s="10">
        <v>12</v>
      </c>
      <c r="AD18" s="10">
        <v>16</v>
      </c>
      <c r="AE18" s="10">
        <v>1</v>
      </c>
    </row>
    <row r="19" spans="1:31" x14ac:dyDescent="0.45">
      <c r="B19" s="10" t="s">
        <v>140</v>
      </c>
      <c r="C19" s="10">
        <f>SUM(C7:C18)</f>
        <v>82</v>
      </c>
      <c r="D19" s="10">
        <f>SUM(D7:D18)</f>
        <v>7</v>
      </c>
      <c r="E19" s="10" t="s">
        <v>140</v>
      </c>
      <c r="F19" s="10">
        <f>SUM(F7:F18)</f>
        <v>119</v>
      </c>
      <c r="G19" s="10">
        <f>SUM(G7:G18)</f>
        <v>14</v>
      </c>
      <c r="H19" s="10" t="s">
        <v>140</v>
      </c>
      <c r="I19" s="10">
        <f>SUM(I7:I18)</f>
        <v>79</v>
      </c>
      <c r="J19" s="10">
        <f>SUM(J7:J18)</f>
        <v>5</v>
      </c>
      <c r="K19" s="10" t="s">
        <v>140</v>
      </c>
      <c r="L19" s="10">
        <f>SUM(L7:L18)</f>
        <v>125</v>
      </c>
      <c r="M19" s="10">
        <f>SUM(M7:M18)</f>
        <v>2</v>
      </c>
      <c r="N19" s="10" t="s">
        <v>140</v>
      </c>
      <c r="O19" s="10">
        <f>SUM(O7:O18)</f>
        <v>85</v>
      </c>
      <c r="P19" s="10">
        <f>SUM(P7:P18)</f>
        <v>8</v>
      </c>
      <c r="Q19" s="10" t="s">
        <v>140</v>
      </c>
      <c r="R19" s="10">
        <f>SUM(R7:R18)</f>
        <v>30</v>
      </c>
      <c r="S19" s="10">
        <f>SUM(S7:S18)</f>
        <v>2</v>
      </c>
      <c r="T19" s="10" t="s">
        <v>140</v>
      </c>
      <c r="U19" s="10">
        <f>SUM(U7:U18)</f>
        <v>126</v>
      </c>
      <c r="V19" s="10">
        <f>SUM(V7:V18)</f>
        <v>5</v>
      </c>
      <c r="W19" s="10" t="s">
        <v>140</v>
      </c>
      <c r="X19" s="10">
        <f>SUM(X7:X18)</f>
        <v>110</v>
      </c>
      <c r="Y19" s="10">
        <f>SUM(Y7:Y18)</f>
        <v>4</v>
      </c>
      <c r="Z19" s="10" t="s">
        <v>140</v>
      </c>
      <c r="AA19" s="10">
        <f>SUM(AA7:AA18)</f>
        <v>164</v>
      </c>
      <c r="AB19" s="10">
        <f>SUM(AB7:AB18)</f>
        <v>13</v>
      </c>
      <c r="AC19" s="10" t="s">
        <v>140</v>
      </c>
      <c r="AD19" s="10">
        <f>SUM(AD7:AD18)</f>
        <v>163</v>
      </c>
      <c r="AE19" s="10">
        <f>SUM(AE7:AE18)</f>
        <v>8</v>
      </c>
    </row>
    <row r="22" spans="1:31" x14ac:dyDescent="0.45">
      <c r="A22" s="6" t="s">
        <v>141</v>
      </c>
      <c r="B22" s="10" t="s">
        <v>208</v>
      </c>
      <c r="C22" s="10" t="s">
        <v>138</v>
      </c>
      <c r="D22" s="10" t="s">
        <v>139</v>
      </c>
      <c r="E22" s="10" t="s">
        <v>209</v>
      </c>
      <c r="F22" s="10" t="s">
        <v>138</v>
      </c>
      <c r="G22" s="10" t="s">
        <v>139</v>
      </c>
      <c r="H22" s="10" t="s">
        <v>211</v>
      </c>
      <c r="I22" s="10" t="s">
        <v>138</v>
      </c>
      <c r="J22" s="10" t="s">
        <v>139</v>
      </c>
      <c r="K22" s="10" t="s">
        <v>212</v>
      </c>
      <c r="L22" s="10" t="s">
        <v>138</v>
      </c>
      <c r="M22" s="10" t="s">
        <v>139</v>
      </c>
      <c r="N22" s="10" t="s">
        <v>213</v>
      </c>
      <c r="O22" s="10" t="s">
        <v>138</v>
      </c>
      <c r="P22" s="10" t="s">
        <v>139</v>
      </c>
      <c r="Q22" s="10" t="s">
        <v>214</v>
      </c>
      <c r="R22" s="10" t="s">
        <v>138</v>
      </c>
      <c r="S22" s="10" t="s">
        <v>139</v>
      </c>
      <c r="T22" s="10" t="s">
        <v>215</v>
      </c>
      <c r="U22" s="10" t="s">
        <v>138</v>
      </c>
      <c r="V22" s="10" t="s">
        <v>139</v>
      </c>
      <c r="W22" s="10" t="s">
        <v>218</v>
      </c>
      <c r="X22" s="10" t="s">
        <v>138</v>
      </c>
      <c r="Y22" s="10" t="s">
        <v>139</v>
      </c>
      <c r="Z22" s="10" t="s">
        <v>216</v>
      </c>
      <c r="AA22" s="10" t="s">
        <v>138</v>
      </c>
      <c r="AB22" s="10" t="s">
        <v>139</v>
      </c>
      <c r="AC22" s="10" t="s">
        <v>217</v>
      </c>
      <c r="AD22" s="10" t="s">
        <v>138</v>
      </c>
      <c r="AE22" s="10" t="s">
        <v>139</v>
      </c>
    </row>
    <row r="23" spans="1:31" x14ac:dyDescent="0.45">
      <c r="B23" s="10">
        <v>1</v>
      </c>
      <c r="C23" s="10">
        <v>6</v>
      </c>
      <c r="D23" s="10">
        <v>0</v>
      </c>
      <c r="E23" s="10">
        <v>1</v>
      </c>
      <c r="F23" s="10">
        <v>0</v>
      </c>
      <c r="G23" s="10">
        <v>0</v>
      </c>
      <c r="H23" s="10">
        <v>1</v>
      </c>
      <c r="I23" s="10">
        <v>10</v>
      </c>
      <c r="J23" s="10">
        <v>5</v>
      </c>
      <c r="K23" s="10">
        <v>1</v>
      </c>
      <c r="L23" s="10">
        <v>6</v>
      </c>
      <c r="M23" s="10">
        <v>0</v>
      </c>
      <c r="N23" s="10">
        <v>1</v>
      </c>
      <c r="O23" s="10">
        <v>5</v>
      </c>
      <c r="P23" s="10">
        <v>0</v>
      </c>
      <c r="Q23" s="10">
        <v>1</v>
      </c>
      <c r="R23" s="10">
        <v>3</v>
      </c>
      <c r="S23" s="10">
        <v>0</v>
      </c>
      <c r="T23" s="10">
        <v>1</v>
      </c>
      <c r="U23" s="10">
        <v>8</v>
      </c>
      <c r="V23" s="10">
        <v>0</v>
      </c>
      <c r="W23" s="10">
        <v>1</v>
      </c>
      <c r="X23" s="10">
        <v>3</v>
      </c>
      <c r="Y23" s="10">
        <v>0</v>
      </c>
      <c r="Z23" s="10">
        <v>1</v>
      </c>
      <c r="AA23" s="10">
        <v>5</v>
      </c>
      <c r="AB23" s="10">
        <v>0</v>
      </c>
      <c r="AC23" s="10">
        <v>1</v>
      </c>
      <c r="AD23" s="10">
        <v>7</v>
      </c>
      <c r="AE23" s="10">
        <v>0</v>
      </c>
    </row>
    <row r="24" spans="1:31" x14ac:dyDescent="0.45">
      <c r="B24" s="10">
        <v>2</v>
      </c>
      <c r="C24" s="10">
        <v>5</v>
      </c>
      <c r="D24" s="10">
        <v>0</v>
      </c>
      <c r="E24" s="10">
        <v>2</v>
      </c>
      <c r="F24" s="10">
        <v>3</v>
      </c>
      <c r="G24" s="10">
        <v>0</v>
      </c>
      <c r="H24" s="10">
        <v>2</v>
      </c>
      <c r="I24" s="10">
        <v>4</v>
      </c>
      <c r="J24" s="10">
        <v>1</v>
      </c>
      <c r="K24" s="10">
        <v>2</v>
      </c>
      <c r="L24" s="10">
        <v>0</v>
      </c>
      <c r="M24" s="10">
        <v>0</v>
      </c>
      <c r="N24" s="10">
        <v>2</v>
      </c>
      <c r="O24" s="10">
        <v>5</v>
      </c>
      <c r="P24" s="10">
        <v>1</v>
      </c>
      <c r="Q24" s="10">
        <v>2</v>
      </c>
      <c r="R24" s="10">
        <v>11</v>
      </c>
      <c r="S24" s="10">
        <v>1</v>
      </c>
      <c r="T24" s="10">
        <v>2</v>
      </c>
      <c r="U24" s="10">
        <v>5</v>
      </c>
      <c r="V24" s="10">
        <v>2</v>
      </c>
      <c r="W24" s="10">
        <v>2</v>
      </c>
      <c r="X24" s="10">
        <v>5</v>
      </c>
      <c r="Y24" s="10">
        <v>0</v>
      </c>
      <c r="Z24" s="10">
        <v>2</v>
      </c>
      <c r="AA24" s="10">
        <v>6</v>
      </c>
      <c r="AB24" s="10">
        <v>1</v>
      </c>
      <c r="AC24" s="10">
        <v>2</v>
      </c>
      <c r="AD24" s="10">
        <v>9</v>
      </c>
      <c r="AE24" s="10">
        <v>0</v>
      </c>
    </row>
    <row r="25" spans="1:31" x14ac:dyDescent="0.45">
      <c r="B25" s="10">
        <v>3</v>
      </c>
      <c r="C25" s="10">
        <v>9</v>
      </c>
      <c r="D25" s="10">
        <v>0</v>
      </c>
      <c r="E25" s="10">
        <v>3</v>
      </c>
      <c r="F25" s="10">
        <v>6</v>
      </c>
      <c r="G25" s="10">
        <v>0</v>
      </c>
      <c r="H25" s="10">
        <v>3</v>
      </c>
      <c r="I25" s="10">
        <v>3</v>
      </c>
      <c r="J25" s="10">
        <v>0</v>
      </c>
      <c r="K25" s="10">
        <v>3</v>
      </c>
      <c r="L25" s="10">
        <v>1</v>
      </c>
      <c r="M25" s="10">
        <v>0</v>
      </c>
      <c r="N25" s="10">
        <v>3</v>
      </c>
      <c r="O25" s="10">
        <v>5</v>
      </c>
      <c r="P25" s="10">
        <v>0</v>
      </c>
      <c r="Q25" s="10">
        <v>3</v>
      </c>
      <c r="R25" s="10">
        <v>4</v>
      </c>
      <c r="S25" s="10">
        <v>0</v>
      </c>
      <c r="T25" s="10">
        <v>3</v>
      </c>
      <c r="U25" s="10">
        <v>4</v>
      </c>
      <c r="V25" s="10">
        <v>0</v>
      </c>
      <c r="W25" s="10">
        <v>3</v>
      </c>
      <c r="X25" s="10">
        <v>8</v>
      </c>
      <c r="Y25" s="10">
        <v>0</v>
      </c>
      <c r="Z25" s="10">
        <v>3</v>
      </c>
      <c r="AA25" s="10">
        <v>7</v>
      </c>
      <c r="AB25" s="10">
        <v>0</v>
      </c>
      <c r="AC25" s="10">
        <v>3</v>
      </c>
      <c r="AD25" s="10">
        <v>6</v>
      </c>
      <c r="AE25" s="10">
        <v>0</v>
      </c>
    </row>
    <row r="26" spans="1:31" x14ac:dyDescent="0.45">
      <c r="B26" s="10">
        <v>4</v>
      </c>
      <c r="C26" s="10">
        <v>9</v>
      </c>
      <c r="D26" s="10">
        <v>1</v>
      </c>
      <c r="E26" s="10">
        <v>4</v>
      </c>
      <c r="F26" s="10">
        <v>12</v>
      </c>
      <c r="G26" s="10">
        <v>0</v>
      </c>
      <c r="H26" s="10">
        <v>4</v>
      </c>
      <c r="I26" s="10">
        <v>2</v>
      </c>
      <c r="J26" s="10">
        <v>0</v>
      </c>
      <c r="K26" s="10">
        <v>4</v>
      </c>
      <c r="L26" s="10">
        <v>2</v>
      </c>
      <c r="M26" s="10">
        <v>0</v>
      </c>
      <c r="N26" s="10">
        <v>4</v>
      </c>
      <c r="O26" s="10">
        <v>0</v>
      </c>
      <c r="P26" s="10">
        <v>0</v>
      </c>
      <c r="Q26" s="10">
        <v>4</v>
      </c>
      <c r="R26" s="10">
        <v>2</v>
      </c>
      <c r="S26" s="10">
        <v>0</v>
      </c>
      <c r="T26" s="10">
        <v>4</v>
      </c>
      <c r="U26" s="10">
        <v>9</v>
      </c>
      <c r="V26" s="10">
        <v>0</v>
      </c>
      <c r="W26" s="10">
        <v>4</v>
      </c>
      <c r="X26" s="10">
        <v>5</v>
      </c>
      <c r="Y26" s="10">
        <v>0</v>
      </c>
      <c r="Z26" s="10">
        <v>4</v>
      </c>
      <c r="AA26" s="10">
        <v>5</v>
      </c>
      <c r="AB26" s="10">
        <v>0</v>
      </c>
      <c r="AC26" s="10">
        <v>4</v>
      </c>
      <c r="AD26" s="10">
        <v>6</v>
      </c>
      <c r="AE26" s="10">
        <v>1</v>
      </c>
    </row>
    <row r="27" spans="1:31" x14ac:dyDescent="0.45">
      <c r="B27" s="10">
        <v>5</v>
      </c>
      <c r="C27" s="10">
        <v>7</v>
      </c>
      <c r="D27" s="10">
        <v>1</v>
      </c>
      <c r="E27" s="10">
        <v>5</v>
      </c>
      <c r="F27" s="10">
        <v>6</v>
      </c>
      <c r="G27" s="10">
        <v>0</v>
      </c>
      <c r="H27" s="10">
        <v>5</v>
      </c>
      <c r="I27" s="10">
        <v>2</v>
      </c>
      <c r="J27" s="10">
        <v>1</v>
      </c>
      <c r="K27" s="10">
        <v>5</v>
      </c>
      <c r="L27" s="10">
        <v>20</v>
      </c>
      <c r="M27" s="10">
        <v>0</v>
      </c>
      <c r="N27" s="10">
        <v>5</v>
      </c>
      <c r="O27" s="10">
        <v>18</v>
      </c>
      <c r="P27" s="10">
        <v>0</v>
      </c>
      <c r="Q27" s="10">
        <v>5</v>
      </c>
      <c r="R27" s="10">
        <v>10</v>
      </c>
      <c r="S27" s="10">
        <v>1</v>
      </c>
      <c r="T27" s="10">
        <v>5</v>
      </c>
      <c r="U27" s="10">
        <v>9</v>
      </c>
      <c r="V27" s="10">
        <v>0</v>
      </c>
      <c r="W27" s="10">
        <v>5</v>
      </c>
      <c r="X27" s="10">
        <v>8</v>
      </c>
      <c r="Y27" s="10">
        <v>0</v>
      </c>
      <c r="Z27" s="10">
        <v>5</v>
      </c>
      <c r="AA27" s="10">
        <v>8</v>
      </c>
      <c r="AB27" s="10">
        <v>0</v>
      </c>
      <c r="AC27" s="10">
        <v>5</v>
      </c>
      <c r="AD27" s="10">
        <v>4</v>
      </c>
      <c r="AE27" s="10">
        <v>0</v>
      </c>
    </row>
    <row r="28" spans="1:31" x14ac:dyDescent="0.45">
      <c r="B28" s="10">
        <v>6</v>
      </c>
      <c r="C28" s="10">
        <v>8</v>
      </c>
      <c r="D28" s="10">
        <v>0</v>
      </c>
      <c r="E28" s="10">
        <v>6</v>
      </c>
      <c r="F28" s="10">
        <v>9</v>
      </c>
      <c r="G28" s="10">
        <v>1</v>
      </c>
      <c r="H28" s="10">
        <v>6</v>
      </c>
      <c r="I28" s="10">
        <v>3</v>
      </c>
      <c r="J28" s="10">
        <v>0</v>
      </c>
      <c r="K28" s="10">
        <v>6</v>
      </c>
      <c r="L28" s="10">
        <v>0</v>
      </c>
      <c r="M28" s="10">
        <v>0</v>
      </c>
      <c r="N28" s="10">
        <v>6</v>
      </c>
      <c r="O28" s="10">
        <v>19</v>
      </c>
      <c r="P28" s="10">
        <v>1</v>
      </c>
      <c r="Q28" s="10">
        <v>6</v>
      </c>
      <c r="R28" s="10">
        <v>6</v>
      </c>
      <c r="S28" s="10">
        <v>0</v>
      </c>
      <c r="T28" s="10">
        <v>6</v>
      </c>
      <c r="U28" s="10">
        <v>8</v>
      </c>
      <c r="V28" s="10">
        <v>0</v>
      </c>
      <c r="W28" s="10">
        <v>6</v>
      </c>
      <c r="X28" s="10">
        <v>8</v>
      </c>
      <c r="Y28" s="10">
        <v>1</v>
      </c>
      <c r="Z28" s="10">
        <v>6</v>
      </c>
      <c r="AA28" s="10">
        <v>4</v>
      </c>
      <c r="AB28" s="10">
        <v>0</v>
      </c>
      <c r="AC28" s="10">
        <v>6</v>
      </c>
      <c r="AD28" s="10">
        <v>6</v>
      </c>
      <c r="AE28" s="10">
        <v>0</v>
      </c>
    </row>
    <row r="29" spans="1:31" x14ac:dyDescent="0.45">
      <c r="B29" s="10">
        <v>7</v>
      </c>
      <c r="C29" s="10">
        <v>9</v>
      </c>
      <c r="D29" s="10">
        <v>0</v>
      </c>
      <c r="E29" s="10">
        <v>7</v>
      </c>
      <c r="F29" s="10">
        <v>6</v>
      </c>
      <c r="G29" s="10">
        <v>0</v>
      </c>
      <c r="H29" s="10">
        <v>7</v>
      </c>
      <c r="I29" s="10">
        <v>3</v>
      </c>
      <c r="J29" s="10">
        <v>1</v>
      </c>
      <c r="K29" s="10">
        <v>7</v>
      </c>
      <c r="L29" s="10">
        <v>1</v>
      </c>
      <c r="M29" s="10">
        <v>0</v>
      </c>
      <c r="N29" s="10">
        <v>7</v>
      </c>
      <c r="O29" s="10">
        <v>4</v>
      </c>
      <c r="P29" s="10">
        <v>0</v>
      </c>
      <c r="Q29" s="10">
        <v>7</v>
      </c>
      <c r="R29" s="10">
        <v>8</v>
      </c>
      <c r="S29" s="10">
        <v>0</v>
      </c>
      <c r="T29" s="10">
        <v>7</v>
      </c>
      <c r="U29" s="10">
        <v>3</v>
      </c>
      <c r="V29" s="10">
        <v>0</v>
      </c>
      <c r="W29" s="10">
        <v>7</v>
      </c>
      <c r="X29" s="10">
        <v>4</v>
      </c>
      <c r="Y29" s="10">
        <v>0</v>
      </c>
      <c r="Z29" s="10">
        <v>7</v>
      </c>
      <c r="AA29" s="10">
        <v>14</v>
      </c>
      <c r="AB29" s="10">
        <v>1</v>
      </c>
      <c r="AC29" s="10">
        <v>7</v>
      </c>
      <c r="AD29" s="10">
        <v>14</v>
      </c>
      <c r="AE29" s="10">
        <v>0</v>
      </c>
    </row>
    <row r="30" spans="1:31" x14ac:dyDescent="0.45">
      <c r="B30" s="10">
        <v>8</v>
      </c>
      <c r="C30" s="10">
        <v>6</v>
      </c>
      <c r="D30" s="10">
        <v>0</v>
      </c>
      <c r="E30" s="10">
        <v>8</v>
      </c>
      <c r="F30" s="10">
        <v>11</v>
      </c>
      <c r="G30" s="10">
        <v>1</v>
      </c>
      <c r="H30" s="10">
        <v>8</v>
      </c>
      <c r="I30" s="10">
        <v>0</v>
      </c>
      <c r="J30" s="10">
        <v>0</v>
      </c>
      <c r="K30" s="10">
        <v>8</v>
      </c>
      <c r="L30" s="10">
        <v>1</v>
      </c>
      <c r="M30" s="10">
        <v>0</v>
      </c>
      <c r="N30" s="10">
        <v>8</v>
      </c>
      <c r="O30" s="10">
        <v>5</v>
      </c>
      <c r="P30" s="10">
        <v>0</v>
      </c>
      <c r="Q30" s="10">
        <v>8</v>
      </c>
      <c r="R30" s="10">
        <v>6</v>
      </c>
      <c r="S30" s="10">
        <v>0</v>
      </c>
      <c r="T30" s="10">
        <v>8</v>
      </c>
      <c r="U30" s="10">
        <v>4</v>
      </c>
      <c r="V30" s="10">
        <v>0</v>
      </c>
      <c r="W30" s="10">
        <v>8</v>
      </c>
      <c r="X30" s="10">
        <v>7</v>
      </c>
      <c r="Y30" s="10">
        <v>1</v>
      </c>
      <c r="Z30" s="10">
        <v>8</v>
      </c>
      <c r="AA30" s="10">
        <v>6</v>
      </c>
      <c r="AB30" s="10">
        <v>0</v>
      </c>
      <c r="AC30" s="10">
        <v>8</v>
      </c>
      <c r="AD30" s="10">
        <v>6</v>
      </c>
      <c r="AE30" s="10">
        <v>0</v>
      </c>
    </row>
    <row r="31" spans="1:31" x14ac:dyDescent="0.45">
      <c r="B31" s="10">
        <v>9</v>
      </c>
      <c r="C31" s="10">
        <v>8</v>
      </c>
      <c r="D31" s="10">
        <v>0</v>
      </c>
      <c r="E31" s="10">
        <v>9</v>
      </c>
      <c r="F31" s="10">
        <v>8</v>
      </c>
      <c r="G31" s="10">
        <v>1</v>
      </c>
      <c r="H31" s="10">
        <v>9</v>
      </c>
      <c r="I31" s="10">
        <v>3</v>
      </c>
      <c r="J31" s="10">
        <v>0</v>
      </c>
      <c r="K31" s="10">
        <v>9</v>
      </c>
      <c r="L31" s="10">
        <v>4</v>
      </c>
      <c r="M31" s="10">
        <v>0</v>
      </c>
      <c r="N31" s="10">
        <v>9</v>
      </c>
      <c r="O31" s="10">
        <v>4</v>
      </c>
      <c r="P31" s="10">
        <v>0</v>
      </c>
      <c r="Q31" s="10">
        <v>9</v>
      </c>
      <c r="R31" s="10">
        <v>5</v>
      </c>
      <c r="S31" s="10">
        <v>1</v>
      </c>
      <c r="T31" s="10">
        <v>9</v>
      </c>
      <c r="U31" s="10">
        <v>4</v>
      </c>
      <c r="V31" s="10">
        <v>1</v>
      </c>
      <c r="W31" s="10">
        <v>9</v>
      </c>
      <c r="X31" s="10">
        <v>7</v>
      </c>
      <c r="Y31" s="10">
        <v>1</v>
      </c>
      <c r="Z31" s="10">
        <v>9</v>
      </c>
      <c r="AA31" s="10">
        <v>7</v>
      </c>
      <c r="AB31" s="10">
        <v>1</v>
      </c>
      <c r="AC31" s="10">
        <v>9</v>
      </c>
      <c r="AD31" s="10">
        <v>12</v>
      </c>
      <c r="AE31" s="10">
        <v>0</v>
      </c>
    </row>
    <row r="32" spans="1:31" x14ac:dyDescent="0.45">
      <c r="B32" s="10">
        <v>10</v>
      </c>
      <c r="C32" s="10">
        <v>1</v>
      </c>
      <c r="D32" s="10">
        <v>0</v>
      </c>
      <c r="E32" s="10">
        <v>10</v>
      </c>
      <c r="F32" s="10">
        <v>7</v>
      </c>
      <c r="G32" s="10">
        <v>0</v>
      </c>
      <c r="H32" s="10">
        <v>10</v>
      </c>
      <c r="I32" s="10">
        <v>3</v>
      </c>
      <c r="J32" s="10">
        <v>0</v>
      </c>
      <c r="K32" s="10">
        <v>10</v>
      </c>
      <c r="L32" s="10">
        <v>15</v>
      </c>
      <c r="M32" s="10">
        <v>0</v>
      </c>
      <c r="N32" s="10">
        <v>10</v>
      </c>
      <c r="O32" s="10">
        <v>6</v>
      </c>
      <c r="P32" s="10">
        <v>0</v>
      </c>
      <c r="Q32" s="10">
        <v>10</v>
      </c>
      <c r="R32" s="10">
        <v>6</v>
      </c>
      <c r="S32" s="10">
        <v>1</v>
      </c>
      <c r="T32" s="10">
        <v>10</v>
      </c>
      <c r="U32" s="10">
        <v>2</v>
      </c>
      <c r="V32" s="10">
        <v>0</v>
      </c>
      <c r="W32" s="10">
        <v>10</v>
      </c>
      <c r="X32" s="10">
        <v>3</v>
      </c>
      <c r="Y32" s="10">
        <v>1</v>
      </c>
      <c r="Z32" s="10">
        <v>10</v>
      </c>
      <c r="AA32" s="10">
        <v>7</v>
      </c>
      <c r="AB32" s="10">
        <v>0</v>
      </c>
      <c r="AC32" s="10">
        <v>10</v>
      </c>
      <c r="AD32" s="10">
        <v>4</v>
      </c>
      <c r="AE32" s="10">
        <v>0</v>
      </c>
    </row>
    <row r="33" spans="1:31" x14ac:dyDescent="0.45">
      <c r="B33" s="10">
        <v>11</v>
      </c>
      <c r="C33" s="10">
        <v>3</v>
      </c>
      <c r="D33" s="10">
        <v>0</v>
      </c>
      <c r="E33" s="10">
        <v>11</v>
      </c>
      <c r="F33" s="10">
        <v>5</v>
      </c>
      <c r="G33" s="10">
        <v>2</v>
      </c>
      <c r="H33" s="10">
        <v>11</v>
      </c>
      <c r="I33" s="10">
        <v>2</v>
      </c>
      <c r="J33" s="10">
        <v>0</v>
      </c>
      <c r="K33" s="10">
        <v>11</v>
      </c>
      <c r="L33" s="10">
        <v>1</v>
      </c>
      <c r="M33" s="10">
        <v>0</v>
      </c>
      <c r="N33" s="10">
        <v>11</v>
      </c>
      <c r="O33" s="10">
        <v>14</v>
      </c>
      <c r="P33" s="10">
        <v>1</v>
      </c>
      <c r="Q33" s="10">
        <v>11</v>
      </c>
      <c r="R33" s="10">
        <v>7</v>
      </c>
      <c r="S33" s="10">
        <v>1</v>
      </c>
      <c r="T33" s="10">
        <v>11</v>
      </c>
      <c r="U33" s="10">
        <v>4</v>
      </c>
      <c r="V33" s="10">
        <v>0</v>
      </c>
      <c r="W33" s="10">
        <v>11</v>
      </c>
      <c r="X33" s="10">
        <v>5</v>
      </c>
      <c r="Y33" s="10">
        <v>0</v>
      </c>
      <c r="Z33" s="10">
        <v>11</v>
      </c>
      <c r="AA33" s="10">
        <v>11</v>
      </c>
      <c r="AB33" s="10">
        <v>1</v>
      </c>
      <c r="AC33" s="10">
        <v>11</v>
      </c>
      <c r="AD33" s="10">
        <v>9</v>
      </c>
      <c r="AE33" s="10">
        <v>2</v>
      </c>
    </row>
    <row r="34" spans="1:31" x14ac:dyDescent="0.45">
      <c r="B34" s="10">
        <v>12</v>
      </c>
      <c r="C34" s="10">
        <v>7</v>
      </c>
      <c r="D34" s="10">
        <v>1</v>
      </c>
      <c r="E34" s="10">
        <v>12</v>
      </c>
      <c r="F34" s="10">
        <v>10</v>
      </c>
      <c r="G34" s="10">
        <v>0</v>
      </c>
      <c r="H34" s="10">
        <v>12</v>
      </c>
      <c r="I34" s="10">
        <v>5</v>
      </c>
      <c r="J34" s="10">
        <v>2</v>
      </c>
      <c r="K34" s="10">
        <v>12</v>
      </c>
      <c r="L34" s="10">
        <v>2</v>
      </c>
      <c r="M34" s="10">
        <v>0</v>
      </c>
      <c r="N34" s="10">
        <v>12</v>
      </c>
      <c r="O34" s="10">
        <v>3</v>
      </c>
      <c r="P34" s="10">
        <v>0</v>
      </c>
      <c r="Q34" s="10">
        <v>12</v>
      </c>
      <c r="R34" s="10">
        <v>8</v>
      </c>
      <c r="S34" s="10">
        <v>0</v>
      </c>
      <c r="T34" s="10">
        <v>12</v>
      </c>
      <c r="U34" s="10">
        <v>4</v>
      </c>
      <c r="V34" s="10">
        <v>0</v>
      </c>
      <c r="W34" s="10">
        <v>12</v>
      </c>
      <c r="X34" s="10">
        <v>5</v>
      </c>
      <c r="Y34" s="10">
        <v>0</v>
      </c>
      <c r="Z34" s="10">
        <v>12</v>
      </c>
      <c r="AA34" s="10">
        <v>14</v>
      </c>
      <c r="AB34" s="10">
        <v>0</v>
      </c>
      <c r="AC34" s="10">
        <v>12</v>
      </c>
      <c r="AD34" s="10">
        <v>7</v>
      </c>
      <c r="AE34" s="10">
        <v>0</v>
      </c>
    </row>
    <row r="35" spans="1:31" x14ac:dyDescent="0.45">
      <c r="B35" s="10" t="s">
        <v>140</v>
      </c>
      <c r="C35" s="10">
        <f>SUM(C23:C34)</f>
        <v>78</v>
      </c>
      <c r="D35" s="10">
        <f>SUM(D23:D34)</f>
        <v>3</v>
      </c>
      <c r="E35" s="10" t="s">
        <v>140</v>
      </c>
      <c r="F35" s="10">
        <f>SUM(F23:F34)</f>
        <v>83</v>
      </c>
      <c r="G35" s="10">
        <f>SUM(G23:G34)</f>
        <v>5</v>
      </c>
      <c r="H35" s="10" t="s">
        <v>140</v>
      </c>
      <c r="I35" s="10">
        <f>SUM(I23:I34)</f>
        <v>40</v>
      </c>
      <c r="J35" s="10">
        <f>SUM(J23:J34)</f>
        <v>10</v>
      </c>
      <c r="K35" s="10" t="s">
        <v>140</v>
      </c>
      <c r="L35" s="10">
        <f>SUM(L23:L34)</f>
        <v>53</v>
      </c>
      <c r="M35" s="10">
        <f>SUM(M23:M34)</f>
        <v>0</v>
      </c>
      <c r="N35" s="10" t="s">
        <v>140</v>
      </c>
      <c r="O35" s="10">
        <f>SUM(O23:O34)</f>
        <v>88</v>
      </c>
      <c r="P35" s="10">
        <f>SUM(P23:P34)</f>
        <v>3</v>
      </c>
      <c r="Q35" s="10" t="s">
        <v>140</v>
      </c>
      <c r="R35" s="10">
        <f>SUM(R23:R34)</f>
        <v>76</v>
      </c>
      <c r="S35" s="10">
        <f>SUM(S23:S34)</f>
        <v>5</v>
      </c>
      <c r="T35" s="10" t="s">
        <v>140</v>
      </c>
      <c r="U35" s="10">
        <f>SUM(U23:U34)</f>
        <v>64</v>
      </c>
      <c r="V35" s="10">
        <f>SUM(V23:V34)</f>
        <v>3</v>
      </c>
      <c r="W35" s="10" t="s">
        <v>140</v>
      </c>
      <c r="X35" s="10">
        <f>SUM(X23:X34)</f>
        <v>68</v>
      </c>
      <c r="Y35" s="10">
        <f>SUM(Y23:Y34)</f>
        <v>4</v>
      </c>
      <c r="Z35" s="10" t="s">
        <v>140</v>
      </c>
      <c r="AA35" s="10">
        <f>SUM(AA23:AA34)</f>
        <v>94</v>
      </c>
      <c r="AB35" s="10">
        <f>SUM(AB23:AB34)</f>
        <v>4</v>
      </c>
      <c r="AC35" s="10" t="s">
        <v>140</v>
      </c>
      <c r="AD35" s="10">
        <f>SUM(AD23:AD34)</f>
        <v>90</v>
      </c>
      <c r="AE35" s="10">
        <f>SUM(AE23:AE34)</f>
        <v>3</v>
      </c>
    </row>
    <row r="38" spans="1:31" x14ac:dyDescent="0.45">
      <c r="A38" s="6" t="s">
        <v>142</v>
      </c>
      <c r="B38" s="10" t="s">
        <v>208</v>
      </c>
      <c r="C38" s="10" t="s">
        <v>138</v>
      </c>
      <c r="D38" s="10" t="s">
        <v>139</v>
      </c>
      <c r="E38" s="10" t="s">
        <v>209</v>
      </c>
      <c r="F38" s="10" t="s">
        <v>138</v>
      </c>
      <c r="G38" s="10" t="s">
        <v>139</v>
      </c>
      <c r="H38" s="10" t="s">
        <v>210</v>
      </c>
      <c r="I38" s="10" t="s">
        <v>138</v>
      </c>
      <c r="J38" s="10" t="s">
        <v>139</v>
      </c>
      <c r="K38" s="10" t="s">
        <v>211</v>
      </c>
      <c r="L38" s="10" t="s">
        <v>138</v>
      </c>
      <c r="M38" s="10" t="s">
        <v>139</v>
      </c>
      <c r="N38" s="10" t="s">
        <v>212</v>
      </c>
      <c r="O38" s="10" t="s">
        <v>138</v>
      </c>
      <c r="P38" s="10" t="s">
        <v>139</v>
      </c>
      <c r="Q38" s="10" t="s">
        <v>213</v>
      </c>
      <c r="R38" s="10" t="s">
        <v>138</v>
      </c>
      <c r="S38" s="10" t="s">
        <v>139</v>
      </c>
      <c r="T38" s="10" t="s">
        <v>214</v>
      </c>
      <c r="U38" s="10" t="s">
        <v>138</v>
      </c>
      <c r="V38" s="10" t="s">
        <v>139</v>
      </c>
      <c r="W38" s="10" t="s">
        <v>216</v>
      </c>
      <c r="X38" s="10" t="s">
        <v>138</v>
      </c>
      <c r="Y38" s="10" t="s">
        <v>139</v>
      </c>
      <c r="Z38" s="10" t="s">
        <v>217</v>
      </c>
      <c r="AA38" s="10" t="s">
        <v>138</v>
      </c>
      <c r="AB38" s="10" t="s">
        <v>139</v>
      </c>
      <c r="AC38" s="10" t="s">
        <v>219</v>
      </c>
      <c r="AD38" s="10" t="s">
        <v>138</v>
      </c>
      <c r="AE38" s="10" t="s">
        <v>139</v>
      </c>
    </row>
    <row r="39" spans="1:31" x14ac:dyDescent="0.45">
      <c r="B39" s="10">
        <v>1</v>
      </c>
      <c r="C39" s="10">
        <v>11</v>
      </c>
      <c r="D39" s="10">
        <v>1</v>
      </c>
      <c r="E39" s="10">
        <v>1</v>
      </c>
      <c r="F39" s="10">
        <v>4</v>
      </c>
      <c r="G39" s="10">
        <v>0</v>
      </c>
      <c r="H39" s="10">
        <v>1</v>
      </c>
      <c r="I39" s="10">
        <v>6</v>
      </c>
      <c r="J39" s="10">
        <v>0</v>
      </c>
      <c r="K39" s="10">
        <v>1</v>
      </c>
      <c r="L39" s="10">
        <v>9</v>
      </c>
      <c r="M39" s="10">
        <v>0</v>
      </c>
      <c r="N39" s="10">
        <v>1</v>
      </c>
      <c r="O39" s="10">
        <v>1</v>
      </c>
      <c r="P39" s="10">
        <v>0</v>
      </c>
      <c r="Q39" s="10">
        <v>1</v>
      </c>
      <c r="R39" s="10">
        <v>0</v>
      </c>
      <c r="S39" s="10">
        <v>0</v>
      </c>
      <c r="T39" s="10">
        <v>1</v>
      </c>
      <c r="U39" s="10">
        <v>2</v>
      </c>
      <c r="V39" s="10">
        <v>1</v>
      </c>
      <c r="W39" s="10">
        <v>1</v>
      </c>
      <c r="X39" s="10">
        <v>2</v>
      </c>
      <c r="Y39" s="10">
        <v>2</v>
      </c>
      <c r="Z39" s="10">
        <v>1</v>
      </c>
      <c r="AA39" s="10">
        <v>0</v>
      </c>
      <c r="AB39" s="10">
        <v>0</v>
      </c>
      <c r="AC39" s="10">
        <v>1</v>
      </c>
      <c r="AD39" s="10">
        <v>3</v>
      </c>
      <c r="AE39" s="10">
        <v>2</v>
      </c>
    </row>
    <row r="40" spans="1:31" x14ac:dyDescent="0.45">
      <c r="B40" s="10">
        <v>2</v>
      </c>
      <c r="C40" s="10">
        <v>3</v>
      </c>
      <c r="D40" s="10">
        <v>0</v>
      </c>
      <c r="E40" s="10">
        <v>2</v>
      </c>
      <c r="F40" s="10">
        <v>6</v>
      </c>
      <c r="G40" s="10">
        <v>1</v>
      </c>
      <c r="H40" s="10">
        <v>2</v>
      </c>
      <c r="I40" s="10">
        <v>7</v>
      </c>
      <c r="J40" s="10">
        <v>2</v>
      </c>
      <c r="K40" s="10">
        <v>2</v>
      </c>
      <c r="L40" s="10">
        <v>7</v>
      </c>
      <c r="M40" s="10">
        <v>0</v>
      </c>
      <c r="N40" s="10">
        <v>2</v>
      </c>
      <c r="O40" s="10">
        <v>1</v>
      </c>
      <c r="P40" s="10">
        <v>0</v>
      </c>
      <c r="Q40" s="10">
        <v>2</v>
      </c>
      <c r="R40" s="10">
        <v>0</v>
      </c>
      <c r="S40" s="10">
        <v>0</v>
      </c>
      <c r="T40" s="10">
        <v>2</v>
      </c>
      <c r="U40" s="10">
        <v>3</v>
      </c>
      <c r="V40" s="10">
        <v>1</v>
      </c>
      <c r="W40" s="10">
        <v>2</v>
      </c>
      <c r="X40" s="10">
        <v>0</v>
      </c>
      <c r="Y40" s="10">
        <v>0</v>
      </c>
      <c r="Z40" s="10">
        <v>2</v>
      </c>
      <c r="AA40" s="10">
        <v>1</v>
      </c>
      <c r="AB40" s="10">
        <v>1</v>
      </c>
      <c r="AC40" s="10">
        <v>2</v>
      </c>
      <c r="AD40" s="10">
        <v>13</v>
      </c>
      <c r="AE40" s="10">
        <v>9</v>
      </c>
    </row>
    <row r="41" spans="1:31" x14ac:dyDescent="0.45">
      <c r="B41" s="10">
        <v>3</v>
      </c>
      <c r="C41" s="10">
        <v>2</v>
      </c>
      <c r="D41" s="10">
        <v>0</v>
      </c>
      <c r="E41" s="10">
        <v>3</v>
      </c>
      <c r="F41" s="10">
        <v>9</v>
      </c>
      <c r="G41" s="10">
        <v>0</v>
      </c>
      <c r="H41" s="10">
        <v>3</v>
      </c>
      <c r="I41" s="10">
        <v>7</v>
      </c>
      <c r="J41" s="10">
        <v>0</v>
      </c>
      <c r="K41" s="10">
        <v>3</v>
      </c>
      <c r="L41" s="10">
        <v>7</v>
      </c>
      <c r="M41" s="10">
        <v>0</v>
      </c>
      <c r="N41" s="10">
        <v>3</v>
      </c>
      <c r="O41" s="10">
        <v>1</v>
      </c>
      <c r="P41" s="10">
        <v>0</v>
      </c>
      <c r="Q41" s="10">
        <v>3</v>
      </c>
      <c r="R41" s="10">
        <v>1</v>
      </c>
      <c r="S41" s="10">
        <v>0</v>
      </c>
      <c r="T41" s="10">
        <v>3</v>
      </c>
      <c r="U41" s="10">
        <v>0</v>
      </c>
      <c r="V41" s="10">
        <v>0</v>
      </c>
      <c r="W41" s="10">
        <v>3</v>
      </c>
      <c r="X41" s="10">
        <v>0</v>
      </c>
      <c r="Y41" s="10">
        <v>0</v>
      </c>
      <c r="Z41" s="10">
        <v>3</v>
      </c>
      <c r="AA41" s="10">
        <v>6</v>
      </c>
      <c r="AB41" s="10">
        <v>2</v>
      </c>
      <c r="AC41" s="10">
        <v>3</v>
      </c>
      <c r="AD41" s="10">
        <v>1</v>
      </c>
      <c r="AE41" s="10">
        <v>1</v>
      </c>
    </row>
    <row r="42" spans="1:31" x14ac:dyDescent="0.45">
      <c r="B42" s="10">
        <v>4</v>
      </c>
      <c r="C42" s="10">
        <v>2</v>
      </c>
      <c r="D42" s="10">
        <v>0</v>
      </c>
      <c r="E42" s="10">
        <v>4</v>
      </c>
      <c r="F42" s="10">
        <v>3</v>
      </c>
      <c r="G42" s="10">
        <v>1</v>
      </c>
      <c r="H42" s="10">
        <v>4</v>
      </c>
      <c r="I42" s="10">
        <v>15</v>
      </c>
      <c r="J42" s="10">
        <v>2</v>
      </c>
      <c r="K42" s="10">
        <v>4</v>
      </c>
      <c r="L42" s="10">
        <v>6</v>
      </c>
      <c r="M42" s="10">
        <v>0</v>
      </c>
      <c r="N42" s="10">
        <v>4</v>
      </c>
      <c r="O42" s="10">
        <v>1</v>
      </c>
      <c r="P42" s="10">
        <v>0</v>
      </c>
      <c r="Q42" s="10">
        <v>4</v>
      </c>
      <c r="R42" s="10">
        <v>2</v>
      </c>
      <c r="S42" s="10">
        <v>0</v>
      </c>
      <c r="T42" s="10">
        <v>4</v>
      </c>
      <c r="U42" s="10">
        <v>1</v>
      </c>
      <c r="V42" s="10">
        <v>0</v>
      </c>
      <c r="W42" s="10">
        <v>4</v>
      </c>
      <c r="X42" s="10">
        <v>2</v>
      </c>
      <c r="Y42" s="10">
        <v>0</v>
      </c>
      <c r="Z42" s="10">
        <v>4</v>
      </c>
      <c r="AA42" s="10">
        <v>12</v>
      </c>
      <c r="AB42" s="10">
        <v>3</v>
      </c>
      <c r="AC42" s="10">
        <v>4</v>
      </c>
      <c r="AD42" s="10">
        <v>0</v>
      </c>
      <c r="AE42" s="10">
        <v>0</v>
      </c>
    </row>
    <row r="43" spans="1:31" x14ac:dyDescent="0.45">
      <c r="B43" s="10">
        <v>5</v>
      </c>
      <c r="C43" s="10">
        <v>19</v>
      </c>
      <c r="D43" s="10">
        <v>2</v>
      </c>
      <c r="E43" s="10">
        <v>5</v>
      </c>
      <c r="F43" s="10">
        <v>12</v>
      </c>
      <c r="G43" s="10">
        <v>1</v>
      </c>
      <c r="H43" s="10">
        <v>5</v>
      </c>
      <c r="I43" s="10">
        <v>15</v>
      </c>
      <c r="J43" s="10">
        <v>1</v>
      </c>
      <c r="K43" s="10">
        <v>5</v>
      </c>
      <c r="L43" s="10">
        <v>25</v>
      </c>
      <c r="M43" s="10">
        <v>3</v>
      </c>
      <c r="N43" s="10">
        <v>5</v>
      </c>
      <c r="O43" s="10">
        <v>3</v>
      </c>
      <c r="P43" s="10">
        <v>0</v>
      </c>
      <c r="Q43" s="10">
        <v>5</v>
      </c>
      <c r="R43" s="10">
        <v>8</v>
      </c>
      <c r="S43" s="10">
        <v>1</v>
      </c>
      <c r="T43" s="10">
        <v>5</v>
      </c>
      <c r="U43" s="10">
        <v>4</v>
      </c>
      <c r="V43" s="10">
        <v>0</v>
      </c>
      <c r="W43" s="10">
        <v>5</v>
      </c>
      <c r="X43" s="10">
        <v>22</v>
      </c>
      <c r="Y43" s="10">
        <v>11</v>
      </c>
      <c r="Z43" s="10">
        <v>5</v>
      </c>
      <c r="AA43" s="10">
        <v>10</v>
      </c>
      <c r="AB43" s="10">
        <v>3</v>
      </c>
      <c r="AC43" s="10">
        <v>5</v>
      </c>
      <c r="AD43" s="10">
        <v>3</v>
      </c>
      <c r="AE43" s="10">
        <v>2</v>
      </c>
    </row>
    <row r="44" spans="1:31" x14ac:dyDescent="0.45">
      <c r="B44" s="10">
        <v>6</v>
      </c>
      <c r="C44" s="10">
        <v>5</v>
      </c>
      <c r="D44" s="10">
        <v>1</v>
      </c>
      <c r="E44" s="10">
        <v>6</v>
      </c>
      <c r="F44" s="10">
        <v>8</v>
      </c>
      <c r="G44" s="10">
        <v>1</v>
      </c>
      <c r="H44" s="10">
        <v>6</v>
      </c>
      <c r="I44" s="10">
        <v>11</v>
      </c>
      <c r="J44" s="10">
        <v>0</v>
      </c>
      <c r="K44" s="10">
        <v>6</v>
      </c>
      <c r="L44" s="10">
        <v>10</v>
      </c>
      <c r="M44" s="10">
        <v>0</v>
      </c>
      <c r="N44" s="10">
        <v>6</v>
      </c>
      <c r="O44" s="10">
        <v>5</v>
      </c>
      <c r="P44" s="10">
        <v>0</v>
      </c>
      <c r="Q44" s="10">
        <v>6</v>
      </c>
      <c r="R44" s="10">
        <v>5</v>
      </c>
      <c r="S44" s="10">
        <v>2</v>
      </c>
      <c r="T44" s="10">
        <v>6</v>
      </c>
      <c r="U44" s="10">
        <v>9</v>
      </c>
      <c r="V44" s="10">
        <v>2</v>
      </c>
      <c r="W44" s="10">
        <v>6</v>
      </c>
      <c r="X44" s="10">
        <v>4</v>
      </c>
      <c r="Y44" s="10">
        <v>4</v>
      </c>
      <c r="Z44" s="10">
        <v>6</v>
      </c>
      <c r="AA44" s="10">
        <v>2</v>
      </c>
      <c r="AB44" s="10">
        <v>1</v>
      </c>
      <c r="AC44" s="10">
        <v>6</v>
      </c>
      <c r="AD44" s="10">
        <v>12</v>
      </c>
      <c r="AE44" s="10">
        <v>6</v>
      </c>
    </row>
    <row r="45" spans="1:31" x14ac:dyDescent="0.45">
      <c r="B45" s="10">
        <v>7</v>
      </c>
      <c r="C45" s="10">
        <v>8</v>
      </c>
      <c r="D45" s="10">
        <v>0</v>
      </c>
      <c r="E45" s="10">
        <v>7</v>
      </c>
      <c r="F45" s="10">
        <v>10</v>
      </c>
      <c r="G45" s="10">
        <v>1</v>
      </c>
      <c r="H45" s="10">
        <v>7</v>
      </c>
      <c r="I45" s="10">
        <v>14</v>
      </c>
      <c r="J45" s="10">
        <v>2</v>
      </c>
      <c r="K45" s="10">
        <v>7</v>
      </c>
      <c r="L45" s="10">
        <v>3</v>
      </c>
      <c r="M45" s="10">
        <v>0</v>
      </c>
      <c r="N45" s="10">
        <v>7</v>
      </c>
      <c r="O45" s="10">
        <v>6</v>
      </c>
      <c r="P45" s="10">
        <v>0</v>
      </c>
      <c r="Q45" s="10">
        <v>7</v>
      </c>
      <c r="R45" s="10">
        <v>1</v>
      </c>
      <c r="S45" s="10">
        <v>0</v>
      </c>
      <c r="T45" s="10">
        <v>7</v>
      </c>
      <c r="U45" s="10">
        <v>1</v>
      </c>
      <c r="V45" s="10">
        <v>0</v>
      </c>
      <c r="W45" s="10">
        <v>7</v>
      </c>
      <c r="X45" s="10">
        <v>6</v>
      </c>
      <c r="Y45" s="10">
        <v>4</v>
      </c>
      <c r="Z45" s="10">
        <v>7</v>
      </c>
      <c r="AA45" s="10">
        <v>19</v>
      </c>
      <c r="AB45" s="10">
        <v>13</v>
      </c>
      <c r="AC45" s="10">
        <v>7</v>
      </c>
      <c r="AD45" s="10">
        <v>7</v>
      </c>
      <c r="AE45" s="10">
        <v>5</v>
      </c>
    </row>
    <row r="46" spans="1:31" x14ac:dyDescent="0.45">
      <c r="B46" s="10">
        <v>8</v>
      </c>
      <c r="C46" s="10">
        <v>4</v>
      </c>
      <c r="D46" s="10">
        <v>0</v>
      </c>
      <c r="E46" s="10">
        <v>8</v>
      </c>
      <c r="F46" s="10">
        <v>4</v>
      </c>
      <c r="G46" s="10">
        <v>0</v>
      </c>
      <c r="H46" s="10">
        <v>8</v>
      </c>
      <c r="I46" s="10">
        <v>9</v>
      </c>
      <c r="J46" s="10">
        <v>2</v>
      </c>
      <c r="K46" s="10">
        <v>8</v>
      </c>
      <c r="L46" s="10">
        <v>6</v>
      </c>
      <c r="M46" s="10">
        <v>1</v>
      </c>
      <c r="N46" s="10">
        <v>8</v>
      </c>
      <c r="O46" s="10">
        <v>3</v>
      </c>
      <c r="P46" s="10">
        <v>0</v>
      </c>
      <c r="Q46" s="10">
        <v>8</v>
      </c>
      <c r="R46" s="10">
        <v>10</v>
      </c>
      <c r="S46" s="10">
        <v>0</v>
      </c>
      <c r="T46" s="10">
        <v>8</v>
      </c>
      <c r="U46" s="10">
        <v>0</v>
      </c>
      <c r="V46" s="10">
        <v>0</v>
      </c>
      <c r="W46" s="10">
        <v>8</v>
      </c>
      <c r="X46" s="10">
        <v>4</v>
      </c>
      <c r="Y46" s="10">
        <v>0</v>
      </c>
      <c r="Z46" s="10">
        <v>8</v>
      </c>
      <c r="AA46" s="10">
        <v>3</v>
      </c>
      <c r="AB46" s="10">
        <v>0</v>
      </c>
      <c r="AC46" s="10">
        <v>8</v>
      </c>
      <c r="AD46" s="10">
        <v>0</v>
      </c>
      <c r="AE46" s="10">
        <v>0</v>
      </c>
    </row>
    <row r="47" spans="1:31" x14ac:dyDescent="0.45">
      <c r="B47" s="10">
        <v>9</v>
      </c>
      <c r="C47" s="10">
        <v>12</v>
      </c>
      <c r="D47" s="10">
        <v>1</v>
      </c>
      <c r="E47" s="10">
        <v>9</v>
      </c>
      <c r="F47" s="10">
        <v>2</v>
      </c>
      <c r="G47" s="10">
        <v>0</v>
      </c>
      <c r="H47" s="10">
        <v>9</v>
      </c>
      <c r="I47" s="10">
        <v>9</v>
      </c>
      <c r="J47" s="10">
        <v>0</v>
      </c>
      <c r="K47" s="10">
        <v>9</v>
      </c>
      <c r="L47" s="10">
        <v>8</v>
      </c>
      <c r="M47" s="10">
        <v>2</v>
      </c>
      <c r="N47" s="10">
        <v>9</v>
      </c>
      <c r="O47" s="10">
        <v>3</v>
      </c>
      <c r="P47" s="10">
        <v>0</v>
      </c>
      <c r="Q47" s="10">
        <v>9</v>
      </c>
      <c r="R47" s="10">
        <v>1</v>
      </c>
      <c r="S47" s="10">
        <v>0</v>
      </c>
      <c r="T47" s="10">
        <v>9</v>
      </c>
      <c r="U47" s="10">
        <v>2</v>
      </c>
      <c r="V47" s="10">
        <v>1</v>
      </c>
      <c r="W47" s="10">
        <v>9</v>
      </c>
      <c r="X47" s="10">
        <v>10</v>
      </c>
      <c r="Y47" s="10">
        <v>7</v>
      </c>
      <c r="Z47" s="10">
        <v>9</v>
      </c>
      <c r="AA47" s="10">
        <v>4</v>
      </c>
      <c r="AB47" s="10">
        <v>0</v>
      </c>
      <c r="AC47" s="10">
        <v>9</v>
      </c>
      <c r="AD47" s="10">
        <v>0</v>
      </c>
      <c r="AE47" s="10">
        <v>0</v>
      </c>
    </row>
    <row r="48" spans="1:31" x14ac:dyDescent="0.45">
      <c r="B48" s="10">
        <v>10</v>
      </c>
      <c r="C48" s="10">
        <v>4</v>
      </c>
      <c r="D48" s="10">
        <v>0</v>
      </c>
      <c r="E48" s="10">
        <v>10</v>
      </c>
      <c r="F48" s="10">
        <v>7</v>
      </c>
      <c r="G48" s="10">
        <v>0</v>
      </c>
      <c r="H48" s="10">
        <v>10</v>
      </c>
      <c r="I48" s="10">
        <v>8</v>
      </c>
      <c r="J48" s="10">
        <v>0</v>
      </c>
      <c r="K48" s="10">
        <v>10</v>
      </c>
      <c r="L48" s="10">
        <v>9</v>
      </c>
      <c r="M48" s="10">
        <v>4</v>
      </c>
      <c r="N48" s="10">
        <v>10</v>
      </c>
      <c r="O48" s="10">
        <v>3</v>
      </c>
      <c r="P48" s="10">
        <v>0</v>
      </c>
      <c r="Q48" s="10">
        <v>10</v>
      </c>
      <c r="R48" s="10">
        <v>1</v>
      </c>
      <c r="S48" s="10">
        <v>0</v>
      </c>
      <c r="T48" s="10">
        <v>10</v>
      </c>
      <c r="U48" s="10">
        <v>4</v>
      </c>
      <c r="V48" s="10">
        <v>2</v>
      </c>
      <c r="W48" s="10">
        <v>10</v>
      </c>
      <c r="X48" s="10">
        <v>5</v>
      </c>
      <c r="Y48" s="10">
        <v>2</v>
      </c>
      <c r="Z48" s="10">
        <v>10</v>
      </c>
      <c r="AA48" s="10">
        <v>3</v>
      </c>
      <c r="AB48" s="10">
        <v>1</v>
      </c>
      <c r="AC48" s="10">
        <v>10</v>
      </c>
      <c r="AD48" s="10">
        <v>9</v>
      </c>
      <c r="AE48" s="10">
        <v>8</v>
      </c>
    </row>
    <row r="49" spans="1:31" x14ac:dyDescent="0.45">
      <c r="B49" s="10">
        <v>11</v>
      </c>
      <c r="C49" s="10">
        <v>7</v>
      </c>
      <c r="D49" s="10">
        <v>0</v>
      </c>
      <c r="E49" s="10">
        <v>11</v>
      </c>
      <c r="F49" s="10">
        <v>12</v>
      </c>
      <c r="G49" s="10">
        <v>1</v>
      </c>
      <c r="H49" s="10">
        <v>11</v>
      </c>
      <c r="I49" s="10">
        <v>10</v>
      </c>
      <c r="J49" s="10">
        <v>1</v>
      </c>
      <c r="K49" s="10">
        <v>11</v>
      </c>
      <c r="L49" s="10">
        <v>6</v>
      </c>
      <c r="M49" s="10">
        <v>0</v>
      </c>
      <c r="N49" s="10">
        <v>11</v>
      </c>
      <c r="O49" s="10">
        <v>3</v>
      </c>
      <c r="P49" s="10">
        <v>0</v>
      </c>
      <c r="Q49" s="10">
        <v>11</v>
      </c>
      <c r="R49" s="10">
        <v>0</v>
      </c>
      <c r="S49" s="10">
        <v>0</v>
      </c>
      <c r="T49" s="10">
        <v>11</v>
      </c>
      <c r="U49" s="10">
        <v>1</v>
      </c>
      <c r="V49" s="10">
        <v>0</v>
      </c>
      <c r="W49" s="10">
        <v>11</v>
      </c>
      <c r="X49" s="10">
        <v>6</v>
      </c>
      <c r="Y49" s="10">
        <v>2</v>
      </c>
      <c r="Z49" s="10">
        <v>11</v>
      </c>
      <c r="AA49" s="10">
        <v>3</v>
      </c>
      <c r="AB49" s="10">
        <v>1</v>
      </c>
      <c r="AC49" s="10">
        <v>11</v>
      </c>
      <c r="AD49" s="10">
        <v>12</v>
      </c>
      <c r="AE49" s="10">
        <v>6</v>
      </c>
    </row>
    <row r="50" spans="1:31" x14ac:dyDescent="0.45">
      <c r="B50" s="10">
        <v>12</v>
      </c>
      <c r="C50" s="10">
        <v>4</v>
      </c>
      <c r="D50" s="10">
        <v>0</v>
      </c>
      <c r="E50" s="10">
        <v>12</v>
      </c>
      <c r="F50" s="10">
        <v>7</v>
      </c>
      <c r="G50" s="10">
        <v>1</v>
      </c>
      <c r="H50" s="10">
        <v>12</v>
      </c>
      <c r="I50" s="10">
        <v>15</v>
      </c>
      <c r="J50" s="10">
        <v>1</v>
      </c>
      <c r="K50" s="10">
        <v>12</v>
      </c>
      <c r="L50" s="10">
        <v>2</v>
      </c>
      <c r="M50" s="10">
        <v>0</v>
      </c>
      <c r="N50" s="10">
        <v>12</v>
      </c>
      <c r="O50" s="10">
        <v>1</v>
      </c>
      <c r="P50" s="10">
        <v>0</v>
      </c>
      <c r="Q50" s="10">
        <v>12</v>
      </c>
      <c r="R50" s="10">
        <v>1</v>
      </c>
      <c r="S50" s="10">
        <v>0</v>
      </c>
      <c r="T50" s="10">
        <v>12</v>
      </c>
      <c r="U50" s="10">
        <v>0</v>
      </c>
      <c r="V50" s="10">
        <v>0</v>
      </c>
      <c r="W50" s="10">
        <v>12</v>
      </c>
      <c r="X50" s="10">
        <v>2</v>
      </c>
      <c r="Y50" s="10">
        <v>1</v>
      </c>
      <c r="Z50" s="10">
        <v>12</v>
      </c>
      <c r="AA50" s="10">
        <v>0</v>
      </c>
      <c r="AB50" s="10">
        <v>0</v>
      </c>
      <c r="AC50" s="10">
        <v>12</v>
      </c>
      <c r="AD50" s="10">
        <v>5</v>
      </c>
      <c r="AE50" s="10">
        <v>3</v>
      </c>
    </row>
    <row r="51" spans="1:31" x14ac:dyDescent="0.45">
      <c r="B51" s="10" t="s">
        <v>140</v>
      </c>
      <c r="C51" s="10">
        <f>SUM(C39:C50)</f>
        <v>81</v>
      </c>
      <c r="D51" s="10">
        <f>SUM(D39:D50)</f>
        <v>5</v>
      </c>
      <c r="E51" s="10" t="s">
        <v>140</v>
      </c>
      <c r="F51" s="10">
        <f>SUM(F39:F50)</f>
        <v>84</v>
      </c>
      <c r="G51" s="10">
        <f>SUM(G39:G50)</f>
        <v>7</v>
      </c>
      <c r="H51" s="10" t="s">
        <v>140</v>
      </c>
      <c r="I51" s="10">
        <f>SUM(I39:I50)</f>
        <v>126</v>
      </c>
      <c r="J51" s="10">
        <f>SUM(J39:J50)</f>
        <v>11</v>
      </c>
      <c r="K51" s="10" t="s">
        <v>140</v>
      </c>
      <c r="L51" s="10">
        <f>SUM(L39:L50)</f>
        <v>98</v>
      </c>
      <c r="M51" s="10">
        <f>SUM(M39:M50)</f>
        <v>10</v>
      </c>
      <c r="N51" s="10" t="s">
        <v>140</v>
      </c>
      <c r="O51" s="10">
        <f>SUM(O39:O50)</f>
        <v>31</v>
      </c>
      <c r="P51" s="10">
        <f>SUM(P39:P50)</f>
        <v>0</v>
      </c>
      <c r="Q51" s="10" t="s">
        <v>140</v>
      </c>
      <c r="R51" s="10">
        <f>SUM(R39:R50)</f>
        <v>30</v>
      </c>
      <c r="S51" s="10">
        <f>SUM(S39:S50)</f>
        <v>3</v>
      </c>
      <c r="T51" s="10" t="s">
        <v>140</v>
      </c>
      <c r="U51" s="10">
        <f>SUM(U39:U50)</f>
        <v>27</v>
      </c>
      <c r="V51" s="10">
        <f>SUM(V39:V50)</f>
        <v>7</v>
      </c>
      <c r="W51" s="10" t="s">
        <v>140</v>
      </c>
      <c r="X51" s="10">
        <f>SUM(X39:X50)</f>
        <v>63</v>
      </c>
      <c r="Y51" s="10">
        <f>SUM(Y39:Y50)</f>
        <v>33</v>
      </c>
      <c r="Z51" s="10" t="s">
        <v>140</v>
      </c>
      <c r="AA51" s="10">
        <f>SUM(AA39:AA50)</f>
        <v>63</v>
      </c>
      <c r="AB51" s="10">
        <f>SUM(AB39:AB50)</f>
        <v>25</v>
      </c>
      <c r="AC51" s="10" t="s">
        <v>140</v>
      </c>
      <c r="AD51" s="10">
        <f>SUM(AD39:AD50)</f>
        <v>65</v>
      </c>
      <c r="AE51" s="10">
        <f>SUM(AE39:AE50)</f>
        <v>42</v>
      </c>
    </row>
    <row r="54" spans="1:31" x14ac:dyDescent="0.45">
      <c r="A54" s="6" t="s">
        <v>143</v>
      </c>
      <c r="B54" s="10" t="s">
        <v>208</v>
      </c>
      <c r="C54" s="10" t="s">
        <v>138</v>
      </c>
      <c r="D54" s="10" t="s">
        <v>139</v>
      </c>
      <c r="E54" s="10" t="s">
        <v>209</v>
      </c>
      <c r="F54" s="10" t="s">
        <v>138</v>
      </c>
      <c r="G54" s="10" t="s">
        <v>139</v>
      </c>
      <c r="H54" s="10" t="s">
        <v>210</v>
      </c>
      <c r="I54" s="10" t="s">
        <v>138</v>
      </c>
      <c r="J54" s="10" t="s">
        <v>139</v>
      </c>
      <c r="K54" s="10" t="s">
        <v>211</v>
      </c>
      <c r="L54" s="10" t="s">
        <v>138</v>
      </c>
      <c r="M54" s="10" t="s">
        <v>139</v>
      </c>
      <c r="N54" s="10" t="s">
        <v>212</v>
      </c>
      <c r="O54" s="10" t="s">
        <v>138</v>
      </c>
      <c r="P54" s="10" t="s">
        <v>139</v>
      </c>
      <c r="Q54" s="10" t="s">
        <v>213</v>
      </c>
      <c r="R54" s="10" t="s">
        <v>138</v>
      </c>
      <c r="S54" s="10" t="s">
        <v>139</v>
      </c>
      <c r="T54" s="10" t="s">
        <v>214</v>
      </c>
      <c r="U54" s="10" t="s">
        <v>138</v>
      </c>
      <c r="V54" s="10" t="s">
        <v>139</v>
      </c>
      <c r="W54" s="10" t="s">
        <v>215</v>
      </c>
      <c r="X54" s="10" t="s">
        <v>138</v>
      </c>
      <c r="Y54" s="10" t="s">
        <v>139</v>
      </c>
      <c r="Z54" s="10" t="s">
        <v>218</v>
      </c>
      <c r="AA54" s="10" t="s">
        <v>138</v>
      </c>
      <c r="AB54" s="10" t="s">
        <v>139</v>
      </c>
      <c r="AC54" s="10" t="s">
        <v>217</v>
      </c>
      <c r="AD54" s="10" t="s">
        <v>138</v>
      </c>
      <c r="AE54" s="10" t="s">
        <v>139</v>
      </c>
    </row>
    <row r="55" spans="1:31" x14ac:dyDescent="0.45">
      <c r="B55" s="10">
        <v>1</v>
      </c>
      <c r="C55" s="10">
        <v>8</v>
      </c>
      <c r="D55" s="10">
        <v>1</v>
      </c>
      <c r="E55" s="10">
        <v>1</v>
      </c>
      <c r="F55" s="10">
        <v>8</v>
      </c>
      <c r="G55" s="10">
        <v>2</v>
      </c>
      <c r="H55" s="10">
        <v>1</v>
      </c>
      <c r="I55" s="10">
        <v>2</v>
      </c>
      <c r="J55" s="10">
        <v>0</v>
      </c>
      <c r="K55" s="10">
        <v>1</v>
      </c>
      <c r="L55" s="10">
        <v>7</v>
      </c>
      <c r="M55" s="10">
        <v>0</v>
      </c>
      <c r="N55" s="10">
        <v>1</v>
      </c>
      <c r="O55" s="10">
        <v>6</v>
      </c>
      <c r="P55" s="10">
        <v>0</v>
      </c>
      <c r="Q55" s="10">
        <v>1</v>
      </c>
      <c r="R55" s="10">
        <v>8</v>
      </c>
      <c r="S55" s="10">
        <v>1</v>
      </c>
      <c r="T55" s="10">
        <v>1</v>
      </c>
      <c r="U55" s="10">
        <v>1</v>
      </c>
      <c r="V55" s="10">
        <v>0</v>
      </c>
      <c r="W55" s="10">
        <v>1</v>
      </c>
      <c r="X55" s="10">
        <v>2</v>
      </c>
      <c r="Y55" s="10">
        <v>0</v>
      </c>
      <c r="Z55" s="10">
        <v>1</v>
      </c>
      <c r="AA55" s="10">
        <v>4</v>
      </c>
      <c r="AB55" s="10">
        <v>0</v>
      </c>
      <c r="AC55" s="10">
        <v>1</v>
      </c>
      <c r="AD55" s="10">
        <v>3</v>
      </c>
      <c r="AE55" s="10">
        <v>0</v>
      </c>
    </row>
    <row r="56" spans="1:31" x14ac:dyDescent="0.45">
      <c r="B56" s="10">
        <v>2</v>
      </c>
      <c r="C56" s="10">
        <v>2</v>
      </c>
      <c r="D56" s="10">
        <v>0</v>
      </c>
      <c r="E56" s="10">
        <v>2</v>
      </c>
      <c r="F56" s="10">
        <v>21</v>
      </c>
      <c r="G56" s="10">
        <v>5</v>
      </c>
      <c r="H56" s="10">
        <v>2</v>
      </c>
      <c r="I56" s="10">
        <v>11</v>
      </c>
      <c r="J56" s="10">
        <v>0</v>
      </c>
      <c r="K56" s="10">
        <v>2</v>
      </c>
      <c r="L56" s="10">
        <v>9</v>
      </c>
      <c r="M56" s="10">
        <v>3</v>
      </c>
      <c r="N56" s="10">
        <v>2</v>
      </c>
      <c r="O56" s="10">
        <v>7</v>
      </c>
      <c r="P56" s="10">
        <v>3</v>
      </c>
      <c r="Q56" s="10">
        <v>2</v>
      </c>
      <c r="R56" s="10">
        <v>2</v>
      </c>
      <c r="S56" s="10">
        <v>1</v>
      </c>
      <c r="T56" s="10">
        <v>2</v>
      </c>
      <c r="U56" s="10">
        <v>0</v>
      </c>
      <c r="V56" s="10">
        <v>0</v>
      </c>
      <c r="W56" s="10">
        <v>2</v>
      </c>
      <c r="X56" s="10">
        <v>3</v>
      </c>
      <c r="Y56" s="10">
        <v>1</v>
      </c>
      <c r="Z56" s="10">
        <v>2</v>
      </c>
      <c r="AA56" s="10">
        <v>6</v>
      </c>
      <c r="AB56" s="10">
        <v>1</v>
      </c>
      <c r="AC56" s="10">
        <v>2</v>
      </c>
      <c r="AD56" s="10">
        <v>10</v>
      </c>
      <c r="AE56" s="10">
        <v>4</v>
      </c>
    </row>
    <row r="57" spans="1:31" x14ac:dyDescent="0.45">
      <c r="B57" s="10">
        <v>3</v>
      </c>
      <c r="C57" s="10">
        <v>2</v>
      </c>
      <c r="D57" s="10">
        <v>0</v>
      </c>
      <c r="E57" s="10">
        <v>3</v>
      </c>
      <c r="F57" s="10">
        <v>1</v>
      </c>
      <c r="G57" s="10">
        <v>0</v>
      </c>
      <c r="H57" s="10">
        <v>3</v>
      </c>
      <c r="I57" s="10">
        <v>3</v>
      </c>
      <c r="J57" s="10">
        <v>0</v>
      </c>
      <c r="K57" s="10">
        <v>3</v>
      </c>
      <c r="L57" s="10">
        <v>0</v>
      </c>
      <c r="M57" s="10">
        <v>0</v>
      </c>
      <c r="N57" s="10">
        <v>3</v>
      </c>
      <c r="O57" s="10">
        <v>9</v>
      </c>
      <c r="P57" s="10">
        <v>1</v>
      </c>
      <c r="Q57" s="10">
        <v>3</v>
      </c>
      <c r="R57" s="10">
        <v>9</v>
      </c>
      <c r="S57" s="10">
        <v>2</v>
      </c>
      <c r="T57" s="10">
        <v>3</v>
      </c>
      <c r="U57" s="10">
        <v>2</v>
      </c>
      <c r="V57" s="10">
        <v>0</v>
      </c>
      <c r="W57" s="10">
        <v>3</v>
      </c>
      <c r="X57" s="10">
        <v>2</v>
      </c>
      <c r="Y57" s="10">
        <v>0</v>
      </c>
      <c r="Z57" s="10">
        <v>3</v>
      </c>
      <c r="AA57" s="10">
        <v>5</v>
      </c>
      <c r="AB57" s="10">
        <v>1</v>
      </c>
      <c r="AC57" s="10">
        <v>3</v>
      </c>
      <c r="AD57" s="10">
        <v>0</v>
      </c>
      <c r="AE57" s="10">
        <v>0</v>
      </c>
    </row>
    <row r="58" spans="1:31" x14ac:dyDescent="0.45">
      <c r="B58" s="10">
        <v>4</v>
      </c>
      <c r="C58" s="10">
        <v>1</v>
      </c>
      <c r="D58" s="10">
        <v>0</v>
      </c>
      <c r="E58" s="10">
        <v>4</v>
      </c>
      <c r="F58" s="10">
        <v>5</v>
      </c>
      <c r="G58" s="10">
        <v>0</v>
      </c>
      <c r="H58" s="10">
        <v>4</v>
      </c>
      <c r="I58" s="10">
        <v>3</v>
      </c>
      <c r="J58" s="10">
        <v>0</v>
      </c>
      <c r="K58" s="10">
        <v>4</v>
      </c>
      <c r="L58" s="10">
        <v>8</v>
      </c>
      <c r="M58" s="10">
        <v>0</v>
      </c>
      <c r="N58" s="10">
        <v>4</v>
      </c>
      <c r="O58" s="10">
        <v>7</v>
      </c>
      <c r="P58" s="10">
        <v>1</v>
      </c>
      <c r="Q58" s="10">
        <v>4</v>
      </c>
      <c r="R58" s="10">
        <v>17</v>
      </c>
      <c r="S58" s="10">
        <v>6</v>
      </c>
      <c r="T58" s="10">
        <v>4</v>
      </c>
      <c r="U58" s="10">
        <v>1</v>
      </c>
      <c r="V58" s="10">
        <v>0</v>
      </c>
      <c r="W58" s="10">
        <v>4</v>
      </c>
      <c r="X58" s="10">
        <v>0</v>
      </c>
      <c r="Y58" s="10">
        <v>0</v>
      </c>
      <c r="Z58" s="10">
        <v>4</v>
      </c>
      <c r="AA58" s="10">
        <v>3</v>
      </c>
      <c r="AB58" s="10">
        <v>0</v>
      </c>
      <c r="AC58" s="10">
        <v>4</v>
      </c>
      <c r="AD58" s="10">
        <v>1</v>
      </c>
      <c r="AE58" s="10">
        <v>0</v>
      </c>
    </row>
    <row r="59" spans="1:31" x14ac:dyDescent="0.45">
      <c r="B59" s="10">
        <v>5</v>
      </c>
      <c r="C59" s="10">
        <v>8</v>
      </c>
      <c r="D59" s="10">
        <v>0</v>
      </c>
      <c r="E59" s="10">
        <v>5</v>
      </c>
      <c r="F59" s="10">
        <v>4</v>
      </c>
      <c r="G59" s="10">
        <v>1</v>
      </c>
      <c r="H59" s="10">
        <v>5</v>
      </c>
      <c r="I59" s="10">
        <v>10</v>
      </c>
      <c r="J59" s="10">
        <v>1</v>
      </c>
      <c r="K59" s="10">
        <v>5</v>
      </c>
      <c r="L59" s="10">
        <v>10</v>
      </c>
      <c r="M59" s="10">
        <v>0</v>
      </c>
      <c r="N59" s="10">
        <v>5</v>
      </c>
      <c r="O59" s="10">
        <v>6</v>
      </c>
      <c r="P59" s="10">
        <v>0</v>
      </c>
      <c r="Q59" s="10">
        <v>5</v>
      </c>
      <c r="R59" s="10">
        <v>6</v>
      </c>
      <c r="S59" s="10">
        <v>0</v>
      </c>
      <c r="T59" s="10">
        <v>5</v>
      </c>
      <c r="U59" s="10">
        <v>7</v>
      </c>
      <c r="V59" s="10">
        <v>1</v>
      </c>
      <c r="W59" s="10">
        <v>5</v>
      </c>
      <c r="X59" s="10">
        <v>7</v>
      </c>
      <c r="Y59" s="10">
        <v>1</v>
      </c>
      <c r="Z59" s="10">
        <v>5</v>
      </c>
      <c r="AA59" s="10">
        <v>7</v>
      </c>
      <c r="AB59" s="10">
        <v>1</v>
      </c>
      <c r="AC59" s="10">
        <v>5</v>
      </c>
      <c r="AD59" s="10">
        <v>9</v>
      </c>
      <c r="AE59" s="10">
        <v>0</v>
      </c>
    </row>
    <row r="60" spans="1:31" x14ac:dyDescent="0.45">
      <c r="B60" s="10">
        <v>6</v>
      </c>
      <c r="C60" s="10">
        <v>0</v>
      </c>
      <c r="D60" s="10">
        <v>0</v>
      </c>
      <c r="E60" s="10">
        <v>6</v>
      </c>
      <c r="F60" s="10">
        <v>12</v>
      </c>
      <c r="G60" s="10">
        <v>2</v>
      </c>
      <c r="H60" s="10">
        <v>6</v>
      </c>
      <c r="I60" s="10">
        <v>6</v>
      </c>
      <c r="J60" s="10">
        <v>0</v>
      </c>
      <c r="K60" s="10">
        <v>6</v>
      </c>
      <c r="L60" s="10">
        <v>8</v>
      </c>
      <c r="M60" s="10">
        <v>0</v>
      </c>
      <c r="N60" s="10">
        <v>6</v>
      </c>
      <c r="O60" s="10">
        <v>6</v>
      </c>
      <c r="P60" s="10">
        <v>1</v>
      </c>
      <c r="Q60" s="10">
        <v>6</v>
      </c>
      <c r="R60" s="10">
        <v>1</v>
      </c>
      <c r="S60" s="10">
        <v>0</v>
      </c>
      <c r="T60" s="10">
        <v>6</v>
      </c>
      <c r="U60" s="10">
        <v>5</v>
      </c>
      <c r="V60" s="10">
        <v>0</v>
      </c>
      <c r="W60" s="10">
        <v>6</v>
      </c>
      <c r="X60" s="10">
        <v>2</v>
      </c>
      <c r="Y60" s="10">
        <v>1</v>
      </c>
      <c r="Z60" s="10">
        <v>6</v>
      </c>
      <c r="AA60" s="10">
        <v>6</v>
      </c>
      <c r="AB60" s="10">
        <v>0</v>
      </c>
      <c r="AC60" s="10">
        <v>6</v>
      </c>
      <c r="AD60" s="10">
        <v>18</v>
      </c>
      <c r="AE60" s="10">
        <v>4</v>
      </c>
    </row>
    <row r="61" spans="1:31" x14ac:dyDescent="0.45">
      <c r="B61" s="10">
        <v>7</v>
      </c>
      <c r="C61" s="10">
        <v>11</v>
      </c>
      <c r="D61" s="10">
        <v>7</v>
      </c>
      <c r="E61" s="10">
        <v>7</v>
      </c>
      <c r="F61" s="10">
        <v>9</v>
      </c>
      <c r="G61" s="10">
        <v>2</v>
      </c>
      <c r="H61" s="10">
        <v>7</v>
      </c>
      <c r="I61" s="10">
        <v>16</v>
      </c>
      <c r="J61" s="10">
        <v>0</v>
      </c>
      <c r="K61" s="10">
        <v>7</v>
      </c>
      <c r="L61" s="10">
        <v>7</v>
      </c>
      <c r="M61" s="10">
        <v>1</v>
      </c>
      <c r="N61" s="10">
        <v>7</v>
      </c>
      <c r="O61" s="10">
        <v>12</v>
      </c>
      <c r="P61" s="10">
        <v>1</v>
      </c>
      <c r="Q61" s="10">
        <v>7</v>
      </c>
      <c r="R61" s="10">
        <v>3</v>
      </c>
      <c r="S61" s="10">
        <v>0</v>
      </c>
      <c r="T61" s="10">
        <v>7</v>
      </c>
      <c r="U61" s="10">
        <v>1</v>
      </c>
      <c r="V61" s="10">
        <v>1</v>
      </c>
      <c r="W61" s="10">
        <v>7</v>
      </c>
      <c r="X61" s="10">
        <v>9</v>
      </c>
      <c r="Y61" s="10">
        <v>2</v>
      </c>
      <c r="Z61" s="10">
        <v>7</v>
      </c>
      <c r="AA61" s="10">
        <v>10</v>
      </c>
      <c r="AB61" s="10">
        <v>1</v>
      </c>
      <c r="AC61" s="10">
        <v>7</v>
      </c>
      <c r="AD61" s="10">
        <v>16</v>
      </c>
      <c r="AE61" s="10">
        <v>2</v>
      </c>
    </row>
    <row r="62" spans="1:31" x14ac:dyDescent="0.45">
      <c r="B62" s="10">
        <v>8</v>
      </c>
      <c r="C62" s="10">
        <v>4</v>
      </c>
      <c r="D62" s="10">
        <v>1</v>
      </c>
      <c r="E62" s="10">
        <v>8</v>
      </c>
      <c r="F62" s="10">
        <v>16</v>
      </c>
      <c r="G62" s="10">
        <v>3</v>
      </c>
      <c r="H62" s="10">
        <v>8</v>
      </c>
      <c r="I62" s="10">
        <v>13</v>
      </c>
      <c r="J62" s="10">
        <v>4</v>
      </c>
      <c r="K62" s="10">
        <v>8</v>
      </c>
      <c r="L62" s="10">
        <v>7</v>
      </c>
      <c r="M62" s="10">
        <v>0</v>
      </c>
      <c r="N62" s="10">
        <v>8</v>
      </c>
      <c r="O62" s="10">
        <v>8</v>
      </c>
      <c r="P62" s="10">
        <v>1</v>
      </c>
      <c r="Q62" s="10">
        <v>8</v>
      </c>
      <c r="R62" s="10">
        <v>3</v>
      </c>
      <c r="S62" s="10">
        <v>0</v>
      </c>
      <c r="T62" s="10">
        <v>8</v>
      </c>
      <c r="U62" s="10">
        <v>3</v>
      </c>
      <c r="V62" s="10">
        <v>0</v>
      </c>
      <c r="W62" s="10">
        <v>8</v>
      </c>
      <c r="X62" s="10">
        <v>3</v>
      </c>
      <c r="Y62" s="10">
        <v>0</v>
      </c>
      <c r="Z62" s="10">
        <v>8</v>
      </c>
      <c r="AA62" s="10">
        <v>10</v>
      </c>
      <c r="AB62" s="10">
        <v>0</v>
      </c>
      <c r="AC62" s="10">
        <v>8</v>
      </c>
      <c r="AD62" s="10">
        <v>15</v>
      </c>
      <c r="AE62" s="10">
        <v>3</v>
      </c>
    </row>
    <row r="63" spans="1:31" x14ac:dyDescent="0.45">
      <c r="B63" s="10">
        <v>9</v>
      </c>
      <c r="C63" s="10">
        <v>7</v>
      </c>
      <c r="D63" s="10">
        <v>1</v>
      </c>
      <c r="E63" s="10">
        <v>9</v>
      </c>
      <c r="F63" s="10">
        <v>0</v>
      </c>
      <c r="G63" s="10">
        <v>0</v>
      </c>
      <c r="H63" s="10">
        <v>9</v>
      </c>
      <c r="I63" s="10">
        <v>6</v>
      </c>
      <c r="J63" s="10">
        <v>0</v>
      </c>
      <c r="K63" s="10">
        <v>9</v>
      </c>
      <c r="L63" s="10">
        <v>8</v>
      </c>
      <c r="M63" s="10">
        <v>4</v>
      </c>
      <c r="N63" s="10">
        <v>9</v>
      </c>
      <c r="O63" s="10">
        <v>4</v>
      </c>
      <c r="P63" s="10">
        <v>0</v>
      </c>
      <c r="Q63" s="10">
        <v>9</v>
      </c>
      <c r="R63" s="10">
        <v>2</v>
      </c>
      <c r="S63" s="10">
        <v>0</v>
      </c>
      <c r="T63" s="10">
        <v>9</v>
      </c>
      <c r="U63" s="10">
        <v>0</v>
      </c>
      <c r="V63" s="10">
        <v>0</v>
      </c>
      <c r="W63" s="10">
        <v>9</v>
      </c>
      <c r="X63" s="10">
        <v>2</v>
      </c>
      <c r="Y63" s="10">
        <v>1</v>
      </c>
      <c r="Z63" s="10">
        <v>9</v>
      </c>
      <c r="AA63" s="10">
        <v>5</v>
      </c>
      <c r="AB63" s="10">
        <v>0</v>
      </c>
      <c r="AC63" s="10">
        <v>9</v>
      </c>
      <c r="AD63" s="10">
        <v>17</v>
      </c>
      <c r="AE63" s="10">
        <v>1</v>
      </c>
    </row>
    <row r="64" spans="1:31" x14ac:dyDescent="0.45">
      <c r="B64" s="10">
        <v>10</v>
      </c>
      <c r="C64" s="10">
        <v>8</v>
      </c>
      <c r="D64" s="10">
        <v>3</v>
      </c>
      <c r="E64" s="10">
        <v>10</v>
      </c>
      <c r="F64" s="10">
        <v>2</v>
      </c>
      <c r="G64" s="10">
        <v>0</v>
      </c>
      <c r="H64" s="10">
        <v>10</v>
      </c>
      <c r="I64" s="10">
        <v>6</v>
      </c>
      <c r="J64" s="10">
        <v>0</v>
      </c>
      <c r="K64" s="10">
        <v>10</v>
      </c>
      <c r="L64" s="10">
        <v>3</v>
      </c>
      <c r="M64" s="10">
        <v>0</v>
      </c>
      <c r="N64" s="10">
        <v>10</v>
      </c>
      <c r="O64" s="10">
        <v>6</v>
      </c>
      <c r="P64" s="10">
        <v>0</v>
      </c>
      <c r="Q64" s="10">
        <v>10</v>
      </c>
      <c r="R64" s="10">
        <v>4</v>
      </c>
      <c r="S64" s="10">
        <v>1</v>
      </c>
      <c r="T64" s="10">
        <v>10</v>
      </c>
      <c r="U64" s="10">
        <v>5</v>
      </c>
      <c r="V64" s="10">
        <v>1</v>
      </c>
      <c r="W64" s="10">
        <v>10</v>
      </c>
      <c r="X64" s="10">
        <v>2</v>
      </c>
      <c r="Y64" s="10">
        <v>0</v>
      </c>
      <c r="Z64" s="10">
        <v>10</v>
      </c>
      <c r="AA64" s="10">
        <v>3</v>
      </c>
      <c r="AB64" s="10">
        <v>0</v>
      </c>
      <c r="AC64" s="10">
        <v>10</v>
      </c>
      <c r="AD64" s="10">
        <v>11</v>
      </c>
      <c r="AE64" s="10">
        <v>2</v>
      </c>
    </row>
    <row r="65" spans="2:31" x14ac:dyDescent="0.45">
      <c r="B65" s="10">
        <v>11</v>
      </c>
      <c r="C65" s="10">
        <v>2</v>
      </c>
      <c r="D65" s="10">
        <v>1</v>
      </c>
      <c r="E65" s="10">
        <v>11</v>
      </c>
      <c r="F65" s="10">
        <v>16</v>
      </c>
      <c r="G65" s="10">
        <v>5</v>
      </c>
      <c r="H65" s="10">
        <v>11</v>
      </c>
      <c r="I65" s="10">
        <v>5</v>
      </c>
      <c r="J65" s="10">
        <v>1</v>
      </c>
      <c r="K65" s="10">
        <v>11</v>
      </c>
      <c r="L65" s="10">
        <v>5</v>
      </c>
      <c r="M65" s="10">
        <v>0</v>
      </c>
      <c r="N65" s="10">
        <v>11</v>
      </c>
      <c r="O65" s="10">
        <v>4</v>
      </c>
      <c r="P65" s="10">
        <v>1</v>
      </c>
      <c r="Q65" s="10">
        <v>11</v>
      </c>
      <c r="R65" s="10">
        <v>3</v>
      </c>
      <c r="S65" s="10">
        <v>1</v>
      </c>
      <c r="T65" s="10">
        <v>11</v>
      </c>
      <c r="U65" s="10">
        <v>7</v>
      </c>
      <c r="V65" s="10">
        <v>1</v>
      </c>
      <c r="W65" s="10">
        <v>11</v>
      </c>
      <c r="X65" s="10">
        <v>6</v>
      </c>
      <c r="Y65" s="10">
        <v>1</v>
      </c>
      <c r="Z65" s="10">
        <v>11</v>
      </c>
      <c r="AA65" s="10">
        <v>3</v>
      </c>
      <c r="AB65" s="10">
        <v>0</v>
      </c>
      <c r="AC65" s="10">
        <v>11</v>
      </c>
      <c r="AD65" s="10">
        <v>16</v>
      </c>
      <c r="AE65" s="10">
        <v>1</v>
      </c>
    </row>
    <row r="66" spans="2:31" x14ac:dyDescent="0.45">
      <c r="B66" s="10">
        <v>12</v>
      </c>
      <c r="C66" s="10">
        <v>6</v>
      </c>
      <c r="D66" s="10">
        <v>2</v>
      </c>
      <c r="E66" s="10">
        <v>12</v>
      </c>
      <c r="F66" s="10">
        <v>13</v>
      </c>
      <c r="G66" s="10">
        <v>2</v>
      </c>
      <c r="H66" s="10">
        <v>12</v>
      </c>
      <c r="I66" s="10">
        <v>2</v>
      </c>
      <c r="J66" s="10">
        <v>0</v>
      </c>
      <c r="K66" s="10">
        <v>12</v>
      </c>
      <c r="L66" s="10">
        <v>4</v>
      </c>
      <c r="M66" s="10">
        <v>1</v>
      </c>
      <c r="N66" s="10">
        <v>12</v>
      </c>
      <c r="O66" s="10">
        <v>16</v>
      </c>
      <c r="P66" s="10">
        <v>1</v>
      </c>
      <c r="Q66" s="10">
        <v>12</v>
      </c>
      <c r="R66" s="10">
        <v>5</v>
      </c>
      <c r="S66" s="10">
        <v>2</v>
      </c>
      <c r="T66" s="10">
        <v>12</v>
      </c>
      <c r="U66" s="10">
        <v>5</v>
      </c>
      <c r="V66" s="10">
        <v>1</v>
      </c>
      <c r="W66" s="10">
        <v>12</v>
      </c>
      <c r="X66" s="10">
        <v>0</v>
      </c>
      <c r="Y66" s="10">
        <v>0</v>
      </c>
      <c r="Z66" s="10">
        <v>12</v>
      </c>
      <c r="AA66" s="10">
        <v>15</v>
      </c>
      <c r="AB66" s="10">
        <v>0</v>
      </c>
      <c r="AC66" s="10">
        <v>12</v>
      </c>
      <c r="AD66" s="10">
        <v>7</v>
      </c>
      <c r="AE66" s="10">
        <v>1</v>
      </c>
    </row>
    <row r="67" spans="2:31" x14ac:dyDescent="0.45">
      <c r="B67" s="10" t="s">
        <v>140</v>
      </c>
      <c r="C67" s="10">
        <f>SUM(C55:C66)</f>
        <v>59</v>
      </c>
      <c r="D67" s="10">
        <f>SUM(D55:D66)</f>
        <v>16</v>
      </c>
      <c r="E67" s="10" t="s">
        <v>140</v>
      </c>
      <c r="F67" s="10">
        <f>SUM(F55:F66)</f>
        <v>107</v>
      </c>
      <c r="G67" s="10">
        <f>SUM(G55:G66)</f>
        <v>22</v>
      </c>
      <c r="H67" s="10" t="s">
        <v>140</v>
      </c>
      <c r="I67" s="10">
        <f>SUM(I55:I66)</f>
        <v>83</v>
      </c>
      <c r="J67" s="10">
        <f>SUM(J55:J66)</f>
        <v>6</v>
      </c>
      <c r="K67" s="10" t="s">
        <v>140</v>
      </c>
      <c r="L67" s="10">
        <f>SUM(L55:L66)</f>
        <v>76</v>
      </c>
      <c r="M67" s="10">
        <f>SUM(M55:M66)</f>
        <v>9</v>
      </c>
      <c r="N67" s="10" t="s">
        <v>140</v>
      </c>
      <c r="O67" s="10">
        <f>SUM(O55:O66)</f>
        <v>91</v>
      </c>
      <c r="P67" s="10">
        <f>SUM(P55:P66)</f>
        <v>10</v>
      </c>
      <c r="Q67" s="10" t="s">
        <v>140</v>
      </c>
      <c r="R67" s="10">
        <f>SUM(R55:R66)</f>
        <v>63</v>
      </c>
      <c r="S67" s="10">
        <f>SUM(S55:S66)</f>
        <v>14</v>
      </c>
      <c r="T67" s="10" t="s">
        <v>140</v>
      </c>
      <c r="U67" s="10">
        <f>SUM(U55:U66)</f>
        <v>37</v>
      </c>
      <c r="V67" s="10">
        <f>SUM(V55:V66)</f>
        <v>5</v>
      </c>
      <c r="W67" s="10" t="s">
        <v>140</v>
      </c>
      <c r="X67" s="10">
        <f>SUM(X55:X66)</f>
        <v>38</v>
      </c>
      <c r="Y67" s="10">
        <f>SUM(Y55:Y66)</f>
        <v>7</v>
      </c>
      <c r="Z67" s="10" t="s">
        <v>140</v>
      </c>
      <c r="AA67" s="10">
        <f>SUM(AA55:AA66)</f>
        <v>77</v>
      </c>
      <c r="AB67" s="10">
        <f>SUM(AB55:AB66)</f>
        <v>4</v>
      </c>
      <c r="AC67" s="10" t="s">
        <v>140</v>
      </c>
      <c r="AD67" s="10">
        <f>SUM(AD55:AD66)</f>
        <v>123</v>
      </c>
      <c r="AE67" s="10">
        <f>SUM(AE55:AE66)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M23" sqref="M23"/>
    </sheetView>
  </sheetViews>
  <sheetFormatPr defaultColWidth="9.1328125" defaultRowHeight="14.25" x14ac:dyDescent="0.45"/>
  <cols>
    <col min="1" max="4" width="9.1328125" style="6"/>
    <col min="5" max="5" width="9.1328125" style="74"/>
    <col min="6" max="7" width="9.1328125" style="6"/>
    <col min="8" max="9" width="9.1328125" style="105"/>
    <col min="10" max="10" width="9.59765625" style="74" bestFit="1" customWidth="1"/>
    <col min="11" max="11" width="12.59765625" style="6" customWidth="1"/>
    <col min="12" max="16384" width="9.1328125" style="6"/>
  </cols>
  <sheetData>
    <row r="1" spans="1:12" x14ac:dyDescent="0.45">
      <c r="B1" s="6" t="s">
        <v>155</v>
      </c>
      <c r="G1" s="6" t="s">
        <v>156</v>
      </c>
    </row>
    <row r="2" spans="1:12" x14ac:dyDescent="0.45">
      <c r="A2" s="6" t="s">
        <v>137</v>
      </c>
      <c r="B2" s="10" t="s">
        <v>216</v>
      </c>
      <c r="C2" s="10" t="s">
        <v>138</v>
      </c>
      <c r="D2" s="10" t="s">
        <v>139</v>
      </c>
      <c r="G2" s="10" t="s">
        <v>216</v>
      </c>
      <c r="H2" s="104" t="s">
        <v>138</v>
      </c>
      <c r="I2" s="104" t="s">
        <v>139</v>
      </c>
    </row>
    <row r="3" spans="1:12" x14ac:dyDescent="0.45">
      <c r="B3" s="10">
        <v>1</v>
      </c>
      <c r="C3" s="10">
        <v>10</v>
      </c>
      <c r="D3" s="10">
        <v>0</v>
      </c>
      <c r="G3" s="10">
        <v>1</v>
      </c>
      <c r="H3" s="104">
        <v>11</v>
      </c>
      <c r="I3" s="104">
        <v>0</v>
      </c>
      <c r="K3" s="6" t="s">
        <v>159</v>
      </c>
    </row>
    <row r="4" spans="1:12" x14ac:dyDescent="0.45">
      <c r="B4" s="10">
        <v>2</v>
      </c>
      <c r="C4" s="10">
        <v>21</v>
      </c>
      <c r="D4" s="10">
        <v>2</v>
      </c>
      <c r="G4" s="10">
        <v>2</v>
      </c>
      <c r="H4" s="104">
        <v>22</v>
      </c>
      <c r="I4" s="104">
        <v>1</v>
      </c>
    </row>
    <row r="5" spans="1:12" x14ac:dyDescent="0.45">
      <c r="B5" s="10">
        <v>3</v>
      </c>
      <c r="C5" s="10">
        <v>17</v>
      </c>
      <c r="D5" s="10">
        <v>0</v>
      </c>
      <c r="G5" s="10">
        <v>3</v>
      </c>
      <c r="H5" s="104">
        <v>18</v>
      </c>
      <c r="I5" s="104">
        <v>0</v>
      </c>
    </row>
    <row r="6" spans="1:12" x14ac:dyDescent="0.45">
      <c r="B6" s="10">
        <v>4</v>
      </c>
      <c r="C6" s="10">
        <v>8</v>
      </c>
      <c r="D6" s="10">
        <v>0</v>
      </c>
      <c r="G6" s="10">
        <v>4</v>
      </c>
      <c r="H6" s="104">
        <v>8</v>
      </c>
      <c r="I6" s="104">
        <v>0</v>
      </c>
    </row>
    <row r="7" spans="1:12" x14ac:dyDescent="0.45">
      <c r="B7" s="10">
        <v>5</v>
      </c>
      <c r="C7" s="10">
        <v>15</v>
      </c>
      <c r="D7" s="10">
        <v>6</v>
      </c>
      <c r="G7" s="10">
        <v>5</v>
      </c>
      <c r="H7" s="104">
        <v>16</v>
      </c>
      <c r="I7" s="104">
        <v>6</v>
      </c>
    </row>
    <row r="8" spans="1:12" x14ac:dyDescent="0.45">
      <c r="B8" s="10">
        <v>6</v>
      </c>
      <c r="C8" s="10">
        <v>13</v>
      </c>
      <c r="D8" s="10">
        <v>2</v>
      </c>
      <c r="G8" s="10">
        <v>6</v>
      </c>
      <c r="H8" s="104">
        <v>15</v>
      </c>
      <c r="I8" s="104">
        <v>2</v>
      </c>
    </row>
    <row r="9" spans="1:12" x14ac:dyDescent="0.45">
      <c r="B9" s="10">
        <v>7</v>
      </c>
      <c r="C9" s="10">
        <v>17</v>
      </c>
      <c r="D9" s="10">
        <v>1</v>
      </c>
      <c r="G9" s="10">
        <v>7</v>
      </c>
      <c r="H9" s="104">
        <v>17</v>
      </c>
      <c r="I9" s="104">
        <v>1</v>
      </c>
    </row>
    <row r="10" spans="1:12" x14ac:dyDescent="0.45">
      <c r="B10" s="10">
        <v>8</v>
      </c>
      <c r="C10" s="10">
        <v>12</v>
      </c>
      <c r="D10" s="10">
        <v>0</v>
      </c>
      <c r="G10" s="10">
        <v>8</v>
      </c>
      <c r="H10" s="104">
        <v>9</v>
      </c>
      <c r="I10" s="104">
        <v>0</v>
      </c>
    </row>
    <row r="11" spans="1:12" x14ac:dyDescent="0.45">
      <c r="B11" s="10">
        <v>9</v>
      </c>
      <c r="C11" s="10">
        <v>13</v>
      </c>
      <c r="D11" s="10">
        <v>0</v>
      </c>
      <c r="G11" s="10">
        <v>9</v>
      </c>
      <c r="H11" s="104">
        <v>10</v>
      </c>
      <c r="I11" s="104">
        <v>0</v>
      </c>
    </row>
    <row r="12" spans="1:12" x14ac:dyDescent="0.45">
      <c r="B12" s="10">
        <v>10</v>
      </c>
      <c r="C12" s="10">
        <v>9</v>
      </c>
      <c r="D12" s="10">
        <v>2</v>
      </c>
      <c r="G12" s="10">
        <v>10</v>
      </c>
      <c r="H12" s="104">
        <v>8</v>
      </c>
      <c r="I12" s="104">
        <v>2</v>
      </c>
    </row>
    <row r="13" spans="1:12" x14ac:dyDescent="0.45">
      <c r="B13" s="10">
        <v>11</v>
      </c>
      <c r="C13" s="10">
        <v>20</v>
      </c>
      <c r="D13" s="10">
        <v>0</v>
      </c>
      <c r="G13" s="10">
        <v>11</v>
      </c>
      <c r="H13" s="104">
        <v>15</v>
      </c>
      <c r="I13" s="104">
        <v>0</v>
      </c>
    </row>
    <row r="14" spans="1:12" x14ac:dyDescent="0.45">
      <c r="B14" s="10">
        <v>12</v>
      </c>
      <c r="C14" s="10">
        <v>19</v>
      </c>
      <c r="D14" s="10">
        <v>2</v>
      </c>
      <c r="G14" s="10">
        <v>12</v>
      </c>
      <c r="H14" s="104">
        <v>15</v>
      </c>
      <c r="I14" s="104">
        <v>1</v>
      </c>
    </row>
    <row r="15" spans="1:12" x14ac:dyDescent="0.45">
      <c r="B15" s="10" t="s">
        <v>140</v>
      </c>
      <c r="C15" s="10">
        <f>SUM(C3:C14)</f>
        <v>174</v>
      </c>
      <c r="D15" s="10">
        <f>SUM(D3:D14)</f>
        <v>15</v>
      </c>
      <c r="E15" s="103">
        <f>D15/C15*100</f>
        <v>8.6206896551724146</v>
      </c>
      <c r="G15" s="10" t="s">
        <v>140</v>
      </c>
      <c r="H15" s="104">
        <f>SUM(H3:H14)</f>
        <v>164</v>
      </c>
      <c r="I15" s="104">
        <f>SUM(I3:I14)</f>
        <v>13</v>
      </c>
      <c r="J15" s="103">
        <f>I15/H15*100</f>
        <v>7.9268292682926829</v>
      </c>
      <c r="K15" s="6" t="s">
        <v>157</v>
      </c>
      <c r="L15" s="111">
        <f>E15-J15</f>
        <v>0.69386038687973173</v>
      </c>
    </row>
    <row r="19" spans="1:12" x14ac:dyDescent="0.45">
      <c r="A19" s="6" t="s">
        <v>141</v>
      </c>
      <c r="B19" s="10" t="s">
        <v>211</v>
      </c>
      <c r="C19" s="10" t="s">
        <v>138</v>
      </c>
      <c r="D19" s="10" t="s">
        <v>139</v>
      </c>
      <c r="G19" s="10" t="s">
        <v>211</v>
      </c>
      <c r="H19" s="104" t="s">
        <v>138</v>
      </c>
      <c r="I19" s="104" t="s">
        <v>139</v>
      </c>
    </row>
    <row r="20" spans="1:12" x14ac:dyDescent="0.45">
      <c r="B20" s="10">
        <v>1</v>
      </c>
      <c r="C20" s="10">
        <v>10</v>
      </c>
      <c r="D20" s="10">
        <v>5</v>
      </c>
      <c r="G20" s="10">
        <v>1</v>
      </c>
      <c r="H20" s="104">
        <v>10</v>
      </c>
      <c r="I20" s="104">
        <v>3</v>
      </c>
    </row>
    <row r="21" spans="1:12" x14ac:dyDescent="0.45">
      <c r="B21" s="10">
        <v>2</v>
      </c>
      <c r="C21" s="10">
        <v>6</v>
      </c>
      <c r="D21" s="10">
        <v>0</v>
      </c>
      <c r="G21" s="10">
        <v>2</v>
      </c>
      <c r="H21" s="104">
        <v>4</v>
      </c>
      <c r="I21" s="104">
        <v>1</v>
      </c>
    </row>
    <row r="22" spans="1:12" x14ac:dyDescent="0.45">
      <c r="B22" s="10">
        <v>3</v>
      </c>
      <c r="C22" s="10">
        <v>2</v>
      </c>
      <c r="D22" s="10">
        <v>0</v>
      </c>
      <c r="G22" s="10">
        <v>3</v>
      </c>
      <c r="H22" s="104">
        <v>3</v>
      </c>
      <c r="I22" s="104">
        <v>0</v>
      </c>
    </row>
    <row r="23" spans="1:12" x14ac:dyDescent="0.45">
      <c r="B23" s="10">
        <v>4</v>
      </c>
      <c r="C23" s="10">
        <v>2</v>
      </c>
      <c r="D23" s="10">
        <v>0</v>
      </c>
      <c r="G23" s="10">
        <v>4</v>
      </c>
      <c r="H23" s="104">
        <v>2</v>
      </c>
      <c r="I23" s="104">
        <v>0</v>
      </c>
    </row>
    <row r="24" spans="1:12" x14ac:dyDescent="0.45">
      <c r="B24" s="10">
        <v>5</v>
      </c>
      <c r="C24" s="10">
        <v>4</v>
      </c>
      <c r="D24" s="10">
        <v>3</v>
      </c>
      <c r="G24" s="10">
        <v>5</v>
      </c>
      <c r="H24" s="104">
        <v>2</v>
      </c>
      <c r="I24" s="104">
        <v>1</v>
      </c>
    </row>
    <row r="25" spans="1:12" x14ac:dyDescent="0.45">
      <c r="B25" s="10">
        <v>6</v>
      </c>
      <c r="C25" s="10">
        <v>3</v>
      </c>
      <c r="D25" s="10">
        <v>0</v>
      </c>
      <c r="G25" s="10">
        <v>6</v>
      </c>
      <c r="H25" s="104">
        <v>3</v>
      </c>
      <c r="I25" s="104">
        <v>0</v>
      </c>
    </row>
    <row r="26" spans="1:12" x14ac:dyDescent="0.45">
      <c r="B26" s="10">
        <v>7</v>
      </c>
      <c r="C26" s="10">
        <v>4</v>
      </c>
      <c r="D26" s="10">
        <v>2</v>
      </c>
      <c r="G26" s="10">
        <v>7</v>
      </c>
      <c r="H26" s="104">
        <v>3</v>
      </c>
      <c r="I26" s="104">
        <v>1</v>
      </c>
    </row>
    <row r="27" spans="1:12" x14ac:dyDescent="0.45">
      <c r="B27" s="10">
        <v>8</v>
      </c>
      <c r="C27" s="10">
        <v>0</v>
      </c>
      <c r="D27" s="10">
        <v>0</v>
      </c>
      <c r="G27" s="10">
        <v>8</v>
      </c>
      <c r="H27" s="104">
        <v>0</v>
      </c>
      <c r="I27" s="104">
        <v>0</v>
      </c>
    </row>
    <row r="28" spans="1:12" x14ac:dyDescent="0.45">
      <c r="B28" s="10">
        <v>9</v>
      </c>
      <c r="C28" s="10">
        <v>3</v>
      </c>
      <c r="D28" s="10">
        <v>0</v>
      </c>
      <c r="G28" s="10">
        <v>9</v>
      </c>
      <c r="H28" s="104">
        <v>3</v>
      </c>
      <c r="I28" s="104">
        <v>0</v>
      </c>
    </row>
    <row r="29" spans="1:12" x14ac:dyDescent="0.45">
      <c r="B29" s="10">
        <v>10</v>
      </c>
      <c r="C29" s="10">
        <v>3</v>
      </c>
      <c r="D29" s="10">
        <v>0</v>
      </c>
      <c r="G29" s="10">
        <v>10</v>
      </c>
      <c r="H29" s="104">
        <v>3</v>
      </c>
      <c r="I29" s="104">
        <v>0</v>
      </c>
    </row>
    <row r="30" spans="1:12" x14ac:dyDescent="0.45">
      <c r="B30" s="10">
        <v>11</v>
      </c>
      <c r="C30" s="10">
        <v>2</v>
      </c>
      <c r="D30" s="10">
        <v>0</v>
      </c>
      <c r="G30" s="10">
        <v>11</v>
      </c>
      <c r="H30" s="104">
        <v>2</v>
      </c>
      <c r="I30" s="104">
        <v>0</v>
      </c>
    </row>
    <row r="31" spans="1:12" x14ac:dyDescent="0.45">
      <c r="B31" s="10">
        <v>12</v>
      </c>
      <c r="C31" s="10">
        <v>5</v>
      </c>
      <c r="D31" s="10">
        <v>2</v>
      </c>
      <c r="G31" s="10">
        <v>12</v>
      </c>
      <c r="H31" s="104">
        <v>5</v>
      </c>
      <c r="I31" s="104">
        <v>2</v>
      </c>
    </row>
    <row r="32" spans="1:12" x14ac:dyDescent="0.45">
      <c r="B32" s="10" t="s">
        <v>140</v>
      </c>
      <c r="C32" s="10">
        <f>SUM(C20:C31)</f>
        <v>44</v>
      </c>
      <c r="D32" s="10">
        <f>SUM(D20:D31)</f>
        <v>12</v>
      </c>
      <c r="E32" s="103">
        <f>D32/C32*100</f>
        <v>27.27272727272727</v>
      </c>
      <c r="G32" s="10" t="s">
        <v>140</v>
      </c>
      <c r="H32" s="104">
        <f>SUM(H20:H31)</f>
        <v>40</v>
      </c>
      <c r="I32" s="104">
        <f>SUM(I20:I31)</f>
        <v>8</v>
      </c>
      <c r="J32" s="103">
        <f>I32/H32*100</f>
        <v>20</v>
      </c>
      <c r="K32" s="6" t="s">
        <v>158</v>
      </c>
      <c r="L32" s="111">
        <f>E32-J32</f>
        <v>7.2727272727272698</v>
      </c>
    </row>
    <row r="33" spans="1:10" x14ac:dyDescent="0.45">
      <c r="B33" s="10"/>
      <c r="C33" s="10"/>
      <c r="D33" s="10"/>
      <c r="E33" s="103"/>
      <c r="G33" s="10"/>
      <c r="H33" s="104"/>
      <c r="I33" s="104"/>
      <c r="J33" s="103"/>
    </row>
    <row r="34" spans="1:10" x14ac:dyDescent="0.45">
      <c r="B34" s="10"/>
      <c r="C34" s="10"/>
      <c r="D34" s="10"/>
      <c r="E34" s="103"/>
      <c r="G34" s="10"/>
      <c r="H34" s="104"/>
      <c r="I34" s="104"/>
      <c r="J34" s="103"/>
    </row>
    <row r="36" spans="1:10" x14ac:dyDescent="0.45">
      <c r="A36" s="6" t="s">
        <v>141</v>
      </c>
      <c r="B36" s="10" t="s">
        <v>215</v>
      </c>
      <c r="C36" s="10" t="s">
        <v>138</v>
      </c>
      <c r="D36" s="10" t="s">
        <v>139</v>
      </c>
      <c r="G36" s="10" t="s">
        <v>215</v>
      </c>
      <c r="H36" s="10" t="s">
        <v>138</v>
      </c>
      <c r="I36" s="10" t="s">
        <v>139</v>
      </c>
    </row>
    <row r="37" spans="1:10" x14ac:dyDescent="0.45">
      <c r="B37" s="10">
        <v>1</v>
      </c>
      <c r="C37" s="10">
        <v>7</v>
      </c>
      <c r="D37" s="10">
        <v>0</v>
      </c>
      <c r="G37" s="10">
        <v>1</v>
      </c>
      <c r="H37" s="10">
        <v>8</v>
      </c>
      <c r="I37" s="10">
        <v>0</v>
      </c>
    </row>
    <row r="38" spans="1:10" x14ac:dyDescent="0.45">
      <c r="B38" s="10">
        <v>2</v>
      </c>
      <c r="C38" s="10">
        <v>4</v>
      </c>
      <c r="D38" s="10">
        <v>1</v>
      </c>
      <c r="G38" s="10">
        <v>2</v>
      </c>
      <c r="H38" s="10">
        <v>5</v>
      </c>
      <c r="I38" s="10">
        <v>2</v>
      </c>
    </row>
    <row r="39" spans="1:10" x14ac:dyDescent="0.45">
      <c r="B39" s="10">
        <v>3</v>
      </c>
      <c r="C39" s="10">
        <v>4</v>
      </c>
      <c r="D39" s="10">
        <v>0</v>
      </c>
      <c r="G39" s="10">
        <v>3</v>
      </c>
      <c r="H39" s="10">
        <v>4</v>
      </c>
      <c r="I39" s="10">
        <v>0</v>
      </c>
    </row>
    <row r="40" spans="1:10" x14ac:dyDescent="0.45">
      <c r="B40" s="10">
        <v>4</v>
      </c>
      <c r="C40" s="10">
        <v>10</v>
      </c>
      <c r="D40" s="10">
        <v>1</v>
      </c>
      <c r="G40" s="10">
        <v>4</v>
      </c>
      <c r="H40" s="10">
        <v>9</v>
      </c>
      <c r="I40" s="10">
        <v>0</v>
      </c>
    </row>
    <row r="41" spans="1:10" x14ac:dyDescent="0.45">
      <c r="B41" s="10">
        <v>5</v>
      </c>
      <c r="C41" s="10">
        <v>9</v>
      </c>
      <c r="D41" s="10">
        <v>0</v>
      </c>
      <c r="G41" s="10">
        <v>5</v>
      </c>
      <c r="H41" s="10">
        <v>9</v>
      </c>
      <c r="I41" s="10">
        <v>0</v>
      </c>
    </row>
    <row r="42" spans="1:10" x14ac:dyDescent="0.45">
      <c r="B42" s="10">
        <v>6</v>
      </c>
      <c r="C42" s="10">
        <v>8</v>
      </c>
      <c r="D42" s="10">
        <v>0</v>
      </c>
      <c r="G42" s="10">
        <v>6</v>
      </c>
      <c r="H42" s="10">
        <v>8</v>
      </c>
      <c r="I42" s="10">
        <v>0</v>
      </c>
    </row>
    <row r="43" spans="1:10" x14ac:dyDescent="0.45">
      <c r="B43" s="10">
        <v>7</v>
      </c>
      <c r="C43" s="10">
        <v>3</v>
      </c>
      <c r="D43" s="10">
        <v>0</v>
      </c>
      <c r="G43" s="10">
        <v>7</v>
      </c>
      <c r="H43" s="10">
        <v>3</v>
      </c>
      <c r="I43" s="10">
        <v>0</v>
      </c>
    </row>
    <row r="44" spans="1:10" x14ac:dyDescent="0.45">
      <c r="B44" s="10">
        <v>8</v>
      </c>
      <c r="C44" s="10">
        <v>5</v>
      </c>
      <c r="D44" s="10">
        <v>0</v>
      </c>
      <c r="G44" s="10">
        <v>8</v>
      </c>
      <c r="H44" s="10">
        <v>4</v>
      </c>
      <c r="I44" s="10">
        <v>0</v>
      </c>
    </row>
    <row r="45" spans="1:10" x14ac:dyDescent="0.45">
      <c r="B45" s="10">
        <v>9</v>
      </c>
      <c r="C45" s="10">
        <v>4</v>
      </c>
      <c r="D45" s="10">
        <v>1</v>
      </c>
      <c r="G45" s="10">
        <v>9</v>
      </c>
      <c r="H45" s="10">
        <v>4</v>
      </c>
      <c r="I45" s="10">
        <v>1</v>
      </c>
    </row>
    <row r="46" spans="1:10" x14ac:dyDescent="0.45">
      <c r="B46" s="10">
        <v>10</v>
      </c>
      <c r="C46" s="10">
        <v>2</v>
      </c>
      <c r="D46" s="10">
        <v>0</v>
      </c>
      <c r="G46" s="10">
        <v>10</v>
      </c>
      <c r="H46" s="10">
        <v>2</v>
      </c>
      <c r="I46" s="10">
        <v>0</v>
      </c>
    </row>
    <row r="47" spans="1:10" x14ac:dyDescent="0.45">
      <c r="B47" s="10">
        <v>11</v>
      </c>
      <c r="C47" s="10">
        <v>3</v>
      </c>
      <c r="D47" s="10">
        <v>0</v>
      </c>
      <c r="G47" s="10">
        <v>11</v>
      </c>
      <c r="H47" s="10">
        <v>4</v>
      </c>
      <c r="I47" s="10">
        <v>0</v>
      </c>
    </row>
    <row r="48" spans="1:10" x14ac:dyDescent="0.45">
      <c r="B48" s="10">
        <v>12</v>
      </c>
      <c r="C48" s="10">
        <v>4</v>
      </c>
      <c r="D48" s="10">
        <v>1</v>
      </c>
      <c r="G48" s="10">
        <v>12</v>
      </c>
      <c r="H48" s="10">
        <v>4</v>
      </c>
      <c r="I48" s="10">
        <v>0</v>
      </c>
    </row>
    <row r="49" spans="1:12" x14ac:dyDescent="0.45">
      <c r="B49" s="10" t="s">
        <v>140</v>
      </c>
      <c r="C49" s="10">
        <f>SUM(C37:C48)</f>
        <v>63</v>
      </c>
      <c r="D49" s="10">
        <f>SUM(D37:D48)</f>
        <v>4</v>
      </c>
      <c r="E49" s="103">
        <f>D49/C49*100</f>
        <v>6.3492063492063489</v>
      </c>
      <c r="G49" s="10" t="s">
        <v>140</v>
      </c>
      <c r="H49" s="10">
        <f>SUM(H37:H48)</f>
        <v>64</v>
      </c>
      <c r="I49" s="10">
        <f>SUM(I37:I48)</f>
        <v>3</v>
      </c>
      <c r="J49" s="74">
        <f>I49/H49*100</f>
        <v>4.6875</v>
      </c>
      <c r="K49" s="6" t="s">
        <v>157</v>
      </c>
      <c r="L49" s="111">
        <f>E49-J49</f>
        <v>1.6617063492063489</v>
      </c>
    </row>
    <row r="53" spans="1:12" x14ac:dyDescent="0.45">
      <c r="A53" s="6" t="s">
        <v>142</v>
      </c>
      <c r="B53" s="10" t="s">
        <v>210</v>
      </c>
      <c r="C53" s="10" t="s">
        <v>138</v>
      </c>
      <c r="D53" s="10" t="s">
        <v>139</v>
      </c>
      <c r="G53" s="10" t="s">
        <v>210</v>
      </c>
      <c r="H53" s="104" t="s">
        <v>138</v>
      </c>
      <c r="I53" s="104" t="s">
        <v>139</v>
      </c>
    </row>
    <row r="54" spans="1:12" x14ac:dyDescent="0.45">
      <c r="B54" s="10">
        <v>1</v>
      </c>
      <c r="C54" s="10">
        <v>8</v>
      </c>
      <c r="D54" s="10">
        <v>0</v>
      </c>
      <c r="G54" s="10">
        <v>1</v>
      </c>
      <c r="H54" s="104">
        <v>6</v>
      </c>
      <c r="I54" s="104">
        <v>0</v>
      </c>
    </row>
    <row r="55" spans="1:12" x14ac:dyDescent="0.45">
      <c r="B55" s="10">
        <v>2</v>
      </c>
      <c r="C55" s="10">
        <v>7</v>
      </c>
      <c r="D55" s="10">
        <v>2</v>
      </c>
      <c r="G55" s="10">
        <v>2</v>
      </c>
      <c r="H55" s="104">
        <v>7</v>
      </c>
      <c r="I55" s="104">
        <v>2</v>
      </c>
    </row>
    <row r="56" spans="1:12" x14ac:dyDescent="0.45">
      <c r="B56" s="10">
        <v>3</v>
      </c>
      <c r="C56" s="10">
        <v>6</v>
      </c>
      <c r="D56" s="10">
        <v>0</v>
      </c>
      <c r="G56" s="10">
        <v>3</v>
      </c>
      <c r="H56" s="104">
        <v>7</v>
      </c>
      <c r="I56" s="104">
        <v>0</v>
      </c>
    </row>
    <row r="57" spans="1:12" x14ac:dyDescent="0.45">
      <c r="B57" s="10">
        <v>4</v>
      </c>
      <c r="C57" s="10">
        <v>11</v>
      </c>
      <c r="D57" s="10">
        <v>0</v>
      </c>
      <c r="G57" s="10">
        <v>4</v>
      </c>
      <c r="H57" s="104">
        <v>15</v>
      </c>
      <c r="I57" s="104">
        <v>2</v>
      </c>
    </row>
    <row r="58" spans="1:12" x14ac:dyDescent="0.45">
      <c r="B58" s="10">
        <v>5</v>
      </c>
      <c r="C58" s="10">
        <v>14</v>
      </c>
      <c r="D58" s="10">
        <v>2</v>
      </c>
      <c r="G58" s="10">
        <v>5</v>
      </c>
      <c r="H58" s="104">
        <v>15</v>
      </c>
      <c r="I58" s="104">
        <v>1</v>
      </c>
    </row>
    <row r="59" spans="1:12" x14ac:dyDescent="0.45">
      <c r="B59" s="10">
        <v>6</v>
      </c>
      <c r="C59" s="10">
        <v>12</v>
      </c>
      <c r="D59" s="10">
        <v>0</v>
      </c>
      <c r="G59" s="10">
        <v>6</v>
      </c>
      <c r="H59" s="104">
        <v>11</v>
      </c>
      <c r="I59" s="104">
        <v>0</v>
      </c>
    </row>
    <row r="60" spans="1:12" x14ac:dyDescent="0.45">
      <c r="B60" s="10">
        <v>7</v>
      </c>
      <c r="C60" s="10">
        <v>13</v>
      </c>
      <c r="D60" s="10">
        <v>2</v>
      </c>
      <c r="G60" s="10">
        <v>7</v>
      </c>
      <c r="H60" s="104">
        <v>14</v>
      </c>
      <c r="I60" s="104">
        <v>2</v>
      </c>
    </row>
    <row r="61" spans="1:12" x14ac:dyDescent="0.45">
      <c r="B61" s="10">
        <v>8</v>
      </c>
      <c r="C61" s="10">
        <v>8</v>
      </c>
      <c r="D61" s="10">
        <v>2</v>
      </c>
      <c r="G61" s="10">
        <v>8</v>
      </c>
      <c r="H61" s="104">
        <v>9</v>
      </c>
      <c r="I61" s="104">
        <v>2</v>
      </c>
    </row>
    <row r="62" spans="1:12" x14ac:dyDescent="0.45">
      <c r="B62" s="10">
        <v>9</v>
      </c>
      <c r="C62" s="10">
        <v>10</v>
      </c>
      <c r="D62" s="10">
        <v>1</v>
      </c>
      <c r="G62" s="10">
        <v>9</v>
      </c>
      <c r="H62" s="104">
        <v>9</v>
      </c>
      <c r="I62" s="104">
        <v>0</v>
      </c>
    </row>
    <row r="63" spans="1:12" x14ac:dyDescent="0.45">
      <c r="B63" s="10">
        <v>10</v>
      </c>
      <c r="C63" s="10">
        <v>8</v>
      </c>
      <c r="D63" s="10">
        <v>0</v>
      </c>
      <c r="G63" s="10">
        <v>10</v>
      </c>
      <c r="H63" s="104">
        <v>8</v>
      </c>
      <c r="I63" s="104">
        <v>0</v>
      </c>
    </row>
    <row r="64" spans="1:12" x14ac:dyDescent="0.45">
      <c r="B64" s="10">
        <v>11</v>
      </c>
      <c r="C64" s="10">
        <v>9</v>
      </c>
      <c r="D64" s="10">
        <v>1</v>
      </c>
      <c r="G64" s="10">
        <v>11</v>
      </c>
      <c r="H64" s="104">
        <v>10</v>
      </c>
      <c r="I64" s="104">
        <v>1</v>
      </c>
    </row>
    <row r="65" spans="1:12" x14ac:dyDescent="0.45">
      <c r="B65" s="10">
        <v>12</v>
      </c>
      <c r="C65" s="10">
        <v>15</v>
      </c>
      <c r="D65" s="10">
        <v>1</v>
      </c>
      <c r="G65" s="10">
        <v>12</v>
      </c>
      <c r="H65" s="104">
        <v>15</v>
      </c>
      <c r="I65" s="104">
        <v>1</v>
      </c>
    </row>
    <row r="66" spans="1:12" x14ac:dyDescent="0.45">
      <c r="B66" s="10" t="s">
        <v>140</v>
      </c>
      <c r="C66" s="10">
        <f>SUM(C54:C65)</f>
        <v>121</v>
      </c>
      <c r="D66" s="10">
        <f>SUM(D54:D65)</f>
        <v>11</v>
      </c>
      <c r="E66" s="103">
        <f>D66/C66*100</f>
        <v>9.0909090909090917</v>
      </c>
      <c r="G66" s="10" t="s">
        <v>140</v>
      </c>
      <c r="H66" s="104">
        <f>SUM(H54:H65)</f>
        <v>126</v>
      </c>
      <c r="I66" s="104">
        <f>SUM(I54:I65)</f>
        <v>11</v>
      </c>
      <c r="J66" s="103">
        <f>I66/H66*100</f>
        <v>8.7301587301587293</v>
      </c>
      <c r="K66" s="6" t="s">
        <v>157</v>
      </c>
      <c r="L66" s="111">
        <f>E66-J66</f>
        <v>0.36075036075036238</v>
      </c>
    </row>
    <row r="70" spans="1:12" x14ac:dyDescent="0.45">
      <c r="A70" s="6" t="s">
        <v>143</v>
      </c>
      <c r="B70" s="10" t="s">
        <v>214</v>
      </c>
      <c r="C70" s="10" t="s">
        <v>138</v>
      </c>
      <c r="D70" s="10" t="s">
        <v>139</v>
      </c>
      <c r="G70" s="10" t="s">
        <v>214</v>
      </c>
      <c r="H70" s="104" t="s">
        <v>138</v>
      </c>
      <c r="I70" s="104" t="s">
        <v>139</v>
      </c>
    </row>
    <row r="71" spans="1:12" x14ac:dyDescent="0.45">
      <c r="B71" s="10">
        <v>1</v>
      </c>
      <c r="C71" s="10">
        <v>2</v>
      </c>
      <c r="D71" s="10">
        <v>1</v>
      </c>
      <c r="G71" s="10">
        <v>1</v>
      </c>
      <c r="H71" s="104">
        <v>1</v>
      </c>
      <c r="I71" s="104">
        <v>0</v>
      </c>
    </row>
    <row r="72" spans="1:12" x14ac:dyDescent="0.45">
      <c r="B72" s="10">
        <v>2</v>
      </c>
      <c r="C72" s="10">
        <v>2</v>
      </c>
      <c r="D72" s="10">
        <v>0</v>
      </c>
      <c r="G72" s="10">
        <v>2</v>
      </c>
      <c r="H72" s="104">
        <v>0</v>
      </c>
      <c r="I72" s="104">
        <v>0</v>
      </c>
    </row>
    <row r="73" spans="1:12" x14ac:dyDescent="0.45">
      <c r="B73" s="10">
        <v>3</v>
      </c>
      <c r="C73" s="10">
        <v>3</v>
      </c>
      <c r="D73" s="10">
        <v>0</v>
      </c>
      <c r="G73" s="10">
        <v>3</v>
      </c>
      <c r="H73" s="104">
        <v>2</v>
      </c>
      <c r="I73" s="104">
        <v>0</v>
      </c>
    </row>
    <row r="74" spans="1:12" x14ac:dyDescent="0.45">
      <c r="B74" s="10">
        <v>4</v>
      </c>
      <c r="C74" s="10">
        <v>2</v>
      </c>
      <c r="D74" s="10">
        <v>0</v>
      </c>
      <c r="G74" s="10">
        <v>4</v>
      </c>
      <c r="H74" s="104">
        <v>1</v>
      </c>
      <c r="I74" s="104">
        <v>0</v>
      </c>
    </row>
    <row r="75" spans="1:12" x14ac:dyDescent="0.45">
      <c r="B75" s="10">
        <v>5</v>
      </c>
      <c r="C75" s="10">
        <v>9</v>
      </c>
      <c r="D75" s="10">
        <v>3</v>
      </c>
      <c r="G75" s="10">
        <v>5</v>
      </c>
      <c r="H75" s="104">
        <v>7</v>
      </c>
      <c r="I75" s="104">
        <v>1</v>
      </c>
    </row>
    <row r="76" spans="1:12" x14ac:dyDescent="0.45">
      <c r="B76" s="10">
        <v>6</v>
      </c>
      <c r="C76" s="10">
        <v>5</v>
      </c>
      <c r="D76" s="10">
        <v>0</v>
      </c>
      <c r="G76" s="10">
        <v>6</v>
      </c>
      <c r="H76" s="104">
        <v>5</v>
      </c>
      <c r="I76" s="104">
        <v>0</v>
      </c>
    </row>
    <row r="77" spans="1:12" x14ac:dyDescent="0.45">
      <c r="B77" s="10">
        <v>7</v>
      </c>
      <c r="C77" s="10">
        <v>1</v>
      </c>
      <c r="D77" s="10">
        <v>1</v>
      </c>
      <c r="G77" s="10">
        <v>7</v>
      </c>
      <c r="H77" s="104">
        <v>1</v>
      </c>
      <c r="I77" s="104">
        <v>1</v>
      </c>
    </row>
    <row r="78" spans="1:12" x14ac:dyDescent="0.45">
      <c r="B78" s="10">
        <v>8</v>
      </c>
      <c r="C78" s="10">
        <v>3</v>
      </c>
      <c r="D78" s="10">
        <v>0</v>
      </c>
      <c r="G78" s="10">
        <v>8</v>
      </c>
      <c r="H78" s="104">
        <v>3</v>
      </c>
      <c r="I78" s="104">
        <v>0</v>
      </c>
    </row>
    <row r="79" spans="1:12" x14ac:dyDescent="0.45">
      <c r="B79" s="10">
        <v>9</v>
      </c>
      <c r="C79" s="10">
        <v>1</v>
      </c>
      <c r="D79" s="10">
        <v>0</v>
      </c>
      <c r="G79" s="10">
        <v>9</v>
      </c>
      <c r="H79" s="104">
        <v>0</v>
      </c>
      <c r="I79" s="104">
        <v>0</v>
      </c>
    </row>
    <row r="80" spans="1:12" x14ac:dyDescent="0.45">
      <c r="B80" s="10">
        <v>10</v>
      </c>
      <c r="C80" s="10">
        <v>7</v>
      </c>
      <c r="D80" s="10">
        <v>1</v>
      </c>
      <c r="G80" s="10">
        <v>10</v>
      </c>
      <c r="H80" s="104">
        <v>5</v>
      </c>
      <c r="I80" s="104">
        <v>1</v>
      </c>
    </row>
    <row r="81" spans="2:12" x14ac:dyDescent="0.45">
      <c r="B81" s="10">
        <v>11</v>
      </c>
      <c r="C81" s="10">
        <v>7</v>
      </c>
      <c r="D81" s="10">
        <v>0</v>
      </c>
      <c r="G81" s="10">
        <v>11</v>
      </c>
      <c r="H81" s="104">
        <v>7</v>
      </c>
      <c r="I81" s="104">
        <v>1</v>
      </c>
    </row>
    <row r="82" spans="2:12" x14ac:dyDescent="0.45">
      <c r="B82" s="10">
        <v>12</v>
      </c>
      <c r="C82" s="10">
        <v>6</v>
      </c>
      <c r="D82" s="10">
        <v>0</v>
      </c>
      <c r="G82" s="10">
        <v>12</v>
      </c>
      <c r="H82" s="104">
        <v>5</v>
      </c>
      <c r="I82" s="104">
        <v>1</v>
      </c>
    </row>
    <row r="83" spans="2:12" x14ac:dyDescent="0.45">
      <c r="B83" s="10" t="s">
        <v>140</v>
      </c>
      <c r="C83" s="10">
        <f>SUM(C71:C82)</f>
        <v>48</v>
      </c>
      <c r="D83" s="10">
        <f>SUM(D71:D82)</f>
        <v>6</v>
      </c>
      <c r="E83" s="103">
        <f>D83/C83*100</f>
        <v>12.5</v>
      </c>
      <c r="G83" s="10" t="s">
        <v>140</v>
      </c>
      <c r="H83" s="104">
        <f>SUM(H71:H82)</f>
        <v>37</v>
      </c>
      <c r="I83" s="104">
        <f>SUM(I71:I82)</f>
        <v>5</v>
      </c>
      <c r="J83" s="103">
        <f>I83/H83*100</f>
        <v>13.513513513513514</v>
      </c>
      <c r="K83" s="6" t="s">
        <v>157</v>
      </c>
      <c r="L83" s="111">
        <f>J83-E83</f>
        <v>1.013513513513514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zoomScale="70" zoomScaleNormal="70" workbookViewId="0">
      <selection activeCell="J13" sqref="J13"/>
    </sheetView>
  </sheetViews>
  <sheetFormatPr defaultColWidth="9.1328125" defaultRowHeight="14.25" x14ac:dyDescent="0.45"/>
  <cols>
    <col min="1" max="1" width="10.59765625" style="6" bestFit="1" customWidth="1"/>
    <col min="2" max="2" width="16.265625" style="6" bestFit="1" customWidth="1"/>
    <col min="3" max="3" width="14.3984375" style="6" customWidth="1"/>
    <col min="4" max="4" width="8.73046875" style="6" bestFit="1" customWidth="1"/>
    <col min="5" max="5" width="11.59765625" style="6" bestFit="1" customWidth="1"/>
    <col min="6" max="6" width="9.1328125" style="6"/>
    <col min="7" max="7" width="8.86328125" style="6" customWidth="1"/>
    <col min="8" max="8" width="13.86328125" style="10" customWidth="1"/>
    <col min="9" max="10" width="9.1328125" style="74"/>
    <col min="11" max="16384" width="9.1328125" style="6"/>
  </cols>
  <sheetData>
    <row r="1" spans="1:8" x14ac:dyDescent="0.45">
      <c r="A1" s="104" t="s">
        <v>170</v>
      </c>
      <c r="B1" s="104" t="s">
        <v>90</v>
      </c>
      <c r="C1" s="105" t="s">
        <v>168</v>
      </c>
      <c r="D1" s="104" t="s">
        <v>169</v>
      </c>
      <c r="E1" s="104" t="s">
        <v>171</v>
      </c>
    </row>
    <row r="2" spans="1:8" x14ac:dyDescent="0.45">
      <c r="A2" s="104">
        <v>1</v>
      </c>
      <c r="B2" s="106">
        <v>41915.493055555555</v>
      </c>
      <c r="C2" s="107">
        <v>1</v>
      </c>
      <c r="D2" s="108">
        <v>18.521000000000001</v>
      </c>
      <c r="E2" s="104">
        <v>150.69999999999999</v>
      </c>
      <c r="H2" s="28"/>
    </row>
    <row r="3" spans="1:8" x14ac:dyDescent="0.45">
      <c r="A3" s="104">
        <v>2</v>
      </c>
      <c r="B3" s="106">
        <v>41915.5</v>
      </c>
      <c r="C3" s="107">
        <v>1</v>
      </c>
      <c r="D3" s="108">
        <v>18.710999999999999</v>
      </c>
      <c r="E3" s="104">
        <v>129.19999999999999</v>
      </c>
      <c r="H3" s="28"/>
    </row>
    <row r="4" spans="1:8" x14ac:dyDescent="0.45">
      <c r="A4" s="104">
        <v>3</v>
      </c>
      <c r="B4" s="106">
        <v>41915.506944444445</v>
      </c>
      <c r="C4" s="107">
        <v>1</v>
      </c>
      <c r="D4" s="108">
        <v>19.091999999999999</v>
      </c>
      <c r="E4" s="104">
        <v>53.8</v>
      </c>
      <c r="H4" s="28"/>
    </row>
    <row r="5" spans="1:8" x14ac:dyDescent="0.45">
      <c r="A5" s="104">
        <v>4</v>
      </c>
      <c r="B5" s="106">
        <v>41915.513888888891</v>
      </c>
      <c r="C5" s="107">
        <v>1</v>
      </c>
      <c r="D5" s="108">
        <v>19.376999999999999</v>
      </c>
      <c r="E5" s="104">
        <v>118.4</v>
      </c>
      <c r="H5" s="28"/>
    </row>
    <row r="6" spans="1:8" x14ac:dyDescent="0.45">
      <c r="A6" s="104">
        <v>5</v>
      </c>
      <c r="B6" s="106">
        <v>41915.520833333336</v>
      </c>
      <c r="C6" s="107">
        <v>1</v>
      </c>
      <c r="D6" s="108">
        <v>19.567</v>
      </c>
      <c r="E6" s="104">
        <v>129.19999999999999</v>
      </c>
      <c r="H6" s="28"/>
    </row>
    <row r="7" spans="1:8" x14ac:dyDescent="0.45">
      <c r="A7" s="104">
        <v>6</v>
      </c>
      <c r="B7" s="106">
        <v>41915.527777777781</v>
      </c>
      <c r="C7" s="107">
        <v>1</v>
      </c>
      <c r="D7" s="108">
        <v>19.853000000000002</v>
      </c>
      <c r="E7" s="104">
        <v>118.4</v>
      </c>
      <c r="H7" s="28"/>
    </row>
    <row r="8" spans="1:8" x14ac:dyDescent="0.45">
      <c r="A8" s="104">
        <v>7</v>
      </c>
      <c r="B8" s="106">
        <v>41915.534722222219</v>
      </c>
      <c r="C8" s="107">
        <v>1</v>
      </c>
      <c r="D8" s="108">
        <v>20.138000000000002</v>
      </c>
      <c r="E8" s="104">
        <v>53.8</v>
      </c>
      <c r="H8" s="28"/>
    </row>
    <row r="9" spans="1:8" x14ac:dyDescent="0.45">
      <c r="A9" s="104">
        <v>8</v>
      </c>
      <c r="B9" s="106">
        <v>41915.541666666664</v>
      </c>
      <c r="C9" s="107">
        <v>1</v>
      </c>
      <c r="D9" s="108">
        <v>20.423999999999999</v>
      </c>
      <c r="E9" s="104">
        <v>96.9</v>
      </c>
      <c r="H9" s="28"/>
    </row>
    <row r="10" spans="1:8" x14ac:dyDescent="0.45">
      <c r="A10" s="104">
        <v>9</v>
      </c>
      <c r="B10" s="106">
        <v>41915.548611111109</v>
      </c>
      <c r="C10" s="107">
        <v>2</v>
      </c>
      <c r="D10" s="108">
        <v>20.518999999999998</v>
      </c>
      <c r="E10" s="104">
        <v>107.6</v>
      </c>
      <c r="H10" s="28"/>
    </row>
    <row r="11" spans="1:8" x14ac:dyDescent="0.45">
      <c r="A11" s="104">
        <v>10</v>
      </c>
      <c r="B11" s="106">
        <v>41915.555555555555</v>
      </c>
      <c r="C11" s="107">
        <v>2</v>
      </c>
      <c r="D11" s="108">
        <v>20.518999999999998</v>
      </c>
      <c r="E11" s="104">
        <v>107.6</v>
      </c>
      <c r="H11" s="28"/>
    </row>
    <row r="12" spans="1:8" x14ac:dyDescent="0.45">
      <c r="A12" s="104">
        <v>11</v>
      </c>
      <c r="B12" s="106">
        <v>41915.5625</v>
      </c>
      <c r="C12" s="107">
        <v>2</v>
      </c>
      <c r="D12" s="108">
        <v>20.805</v>
      </c>
      <c r="E12" s="104">
        <v>107.6</v>
      </c>
      <c r="H12" s="28"/>
    </row>
    <row r="13" spans="1:8" x14ac:dyDescent="0.45">
      <c r="A13" s="104">
        <v>12</v>
      </c>
      <c r="B13" s="106">
        <v>41915.569444444445</v>
      </c>
      <c r="C13" s="107">
        <v>2</v>
      </c>
      <c r="D13" s="108">
        <v>20.995999999999999</v>
      </c>
      <c r="E13" s="104">
        <v>43.1</v>
      </c>
      <c r="H13" s="28"/>
    </row>
    <row r="14" spans="1:8" x14ac:dyDescent="0.45">
      <c r="A14" s="104">
        <v>13</v>
      </c>
      <c r="B14" s="106">
        <v>41915.576388888891</v>
      </c>
      <c r="C14" s="107">
        <v>2</v>
      </c>
      <c r="D14" s="108">
        <v>21.187000000000001</v>
      </c>
      <c r="E14" s="104">
        <v>43.1</v>
      </c>
      <c r="H14" s="28"/>
    </row>
    <row r="15" spans="1:8" x14ac:dyDescent="0.45">
      <c r="A15" s="104">
        <v>14</v>
      </c>
      <c r="B15" s="106">
        <v>41915.583333333336</v>
      </c>
      <c r="C15" s="107">
        <v>2</v>
      </c>
      <c r="D15" s="108">
        <v>21.378</v>
      </c>
      <c r="E15" s="104">
        <v>86.1</v>
      </c>
      <c r="H15" s="28"/>
    </row>
    <row r="16" spans="1:8" x14ac:dyDescent="0.45">
      <c r="A16" s="104">
        <v>15</v>
      </c>
      <c r="B16" s="106">
        <v>41915.590277777781</v>
      </c>
      <c r="C16" s="107">
        <v>2</v>
      </c>
      <c r="D16" s="108">
        <v>21.568999999999999</v>
      </c>
      <c r="E16" s="104">
        <v>43.1</v>
      </c>
      <c r="H16" s="28"/>
    </row>
    <row r="17" spans="1:8" x14ac:dyDescent="0.45">
      <c r="A17" s="104">
        <v>16</v>
      </c>
      <c r="B17" s="106">
        <v>41915.597222222219</v>
      </c>
      <c r="C17" s="107">
        <v>2</v>
      </c>
      <c r="D17" s="108">
        <v>21.664000000000001</v>
      </c>
      <c r="E17" s="104">
        <v>53.8</v>
      </c>
      <c r="H17" s="28"/>
    </row>
    <row r="18" spans="1:8" x14ac:dyDescent="0.45">
      <c r="A18" s="104">
        <v>17</v>
      </c>
      <c r="B18" s="106">
        <v>41915.604166666664</v>
      </c>
      <c r="C18" s="107">
        <v>2</v>
      </c>
      <c r="D18" s="108">
        <v>21.76</v>
      </c>
      <c r="E18" s="104">
        <v>107.6</v>
      </c>
      <c r="H18" s="28"/>
    </row>
    <row r="19" spans="1:8" x14ac:dyDescent="0.45">
      <c r="A19" s="104">
        <v>18</v>
      </c>
      <c r="B19" s="106">
        <v>41915.611111111109</v>
      </c>
      <c r="C19" s="107">
        <v>2</v>
      </c>
      <c r="D19" s="108">
        <v>21.855</v>
      </c>
      <c r="E19" s="104">
        <v>96.9</v>
      </c>
      <c r="H19" s="28"/>
    </row>
    <row r="20" spans="1:8" x14ac:dyDescent="0.45">
      <c r="A20" s="104">
        <v>19</v>
      </c>
      <c r="B20" s="106">
        <v>41915.618055555555</v>
      </c>
      <c r="C20" s="107">
        <v>2</v>
      </c>
      <c r="D20" s="108">
        <v>21.951000000000001</v>
      </c>
      <c r="E20" s="104">
        <v>107.6</v>
      </c>
      <c r="H20" s="28"/>
    </row>
    <row r="21" spans="1:8" x14ac:dyDescent="0.45">
      <c r="A21" s="104">
        <v>20</v>
      </c>
      <c r="B21" s="106">
        <v>41915.625</v>
      </c>
      <c r="C21" s="107">
        <v>2</v>
      </c>
      <c r="D21" s="108">
        <v>22.045999999999999</v>
      </c>
      <c r="E21" s="104">
        <v>96.9</v>
      </c>
      <c r="H21" s="28"/>
    </row>
    <row r="22" spans="1:8" x14ac:dyDescent="0.45">
      <c r="A22" s="104">
        <v>21</v>
      </c>
      <c r="B22" s="106">
        <v>41915.631944444445</v>
      </c>
      <c r="C22" s="107">
        <v>3</v>
      </c>
      <c r="D22" s="108">
        <v>21.76</v>
      </c>
      <c r="E22" s="104">
        <v>53.8</v>
      </c>
      <c r="H22" s="28"/>
    </row>
    <row r="23" spans="1:8" x14ac:dyDescent="0.45">
      <c r="A23" s="104">
        <v>22</v>
      </c>
      <c r="B23" s="106">
        <v>41915.638888888891</v>
      </c>
      <c r="C23" s="107">
        <v>3</v>
      </c>
      <c r="D23" s="108">
        <v>21.76</v>
      </c>
      <c r="E23" s="104">
        <v>32.299999999999997</v>
      </c>
      <c r="H23" s="28"/>
    </row>
    <row r="24" spans="1:8" x14ac:dyDescent="0.45">
      <c r="A24" s="104">
        <v>23</v>
      </c>
      <c r="B24" s="106">
        <v>41915.645833333336</v>
      </c>
      <c r="C24" s="107">
        <v>3</v>
      </c>
      <c r="D24" s="108">
        <v>22.045999999999999</v>
      </c>
      <c r="E24" s="104">
        <v>96.9</v>
      </c>
      <c r="H24" s="28"/>
    </row>
    <row r="25" spans="1:8" x14ac:dyDescent="0.45">
      <c r="A25" s="104">
        <v>24</v>
      </c>
      <c r="B25" s="106">
        <v>41915.652777777781</v>
      </c>
      <c r="C25" s="107">
        <v>3</v>
      </c>
      <c r="D25" s="108">
        <v>22.141999999999999</v>
      </c>
      <c r="E25" s="104">
        <v>53.8</v>
      </c>
      <c r="H25" s="28"/>
    </row>
    <row r="26" spans="1:8" x14ac:dyDescent="0.45">
      <c r="A26" s="104">
        <v>25</v>
      </c>
      <c r="B26" s="106">
        <v>41915.659722222219</v>
      </c>
      <c r="C26" s="107">
        <v>3</v>
      </c>
      <c r="D26" s="108">
        <v>22.141999999999999</v>
      </c>
      <c r="E26" s="104">
        <v>96.9</v>
      </c>
      <c r="H26" s="28"/>
    </row>
    <row r="27" spans="1:8" x14ac:dyDescent="0.45">
      <c r="A27" s="104">
        <v>26</v>
      </c>
      <c r="B27" s="106">
        <v>41915.666666666664</v>
      </c>
      <c r="C27" s="107">
        <v>3</v>
      </c>
      <c r="D27" s="108">
        <v>22.238</v>
      </c>
      <c r="E27" s="104">
        <v>75.3</v>
      </c>
      <c r="H27" s="28"/>
    </row>
    <row r="28" spans="1:8" x14ac:dyDescent="0.45">
      <c r="A28" s="104">
        <v>27</v>
      </c>
      <c r="B28" s="106">
        <v>41915.673611111109</v>
      </c>
      <c r="C28" s="107">
        <v>3</v>
      </c>
      <c r="D28" s="108">
        <v>22.238</v>
      </c>
      <c r="E28" s="104">
        <v>43.1</v>
      </c>
      <c r="H28" s="28"/>
    </row>
    <row r="29" spans="1:8" x14ac:dyDescent="0.45">
      <c r="A29" s="104">
        <v>28</v>
      </c>
      <c r="B29" s="106">
        <v>41915.680555555555</v>
      </c>
      <c r="C29" s="107">
        <v>3</v>
      </c>
      <c r="D29" s="108">
        <v>22.332999999999998</v>
      </c>
      <c r="E29" s="104">
        <v>96.9</v>
      </c>
      <c r="H29" s="28"/>
    </row>
    <row r="30" spans="1:8" x14ac:dyDescent="0.45">
      <c r="A30" s="104">
        <v>29</v>
      </c>
      <c r="B30" s="106">
        <v>41915.6875</v>
      </c>
      <c r="C30" s="107">
        <v>3</v>
      </c>
      <c r="D30" s="108">
        <v>22.332999999999998</v>
      </c>
      <c r="E30" s="104">
        <v>96.9</v>
      </c>
      <c r="H30" s="28"/>
    </row>
    <row r="31" spans="1:8" x14ac:dyDescent="0.45">
      <c r="A31" s="104">
        <v>30</v>
      </c>
      <c r="B31" s="106">
        <v>41915.694444444445</v>
      </c>
      <c r="C31" s="107">
        <v>4</v>
      </c>
      <c r="D31" s="108">
        <v>22.045999999999999</v>
      </c>
      <c r="E31" s="104">
        <v>75.3</v>
      </c>
      <c r="H31" s="28"/>
    </row>
    <row r="32" spans="1:8" x14ac:dyDescent="0.45">
      <c r="A32" s="104">
        <v>31</v>
      </c>
      <c r="B32" s="106">
        <v>41915.701388888891</v>
      </c>
      <c r="C32" s="107">
        <v>4</v>
      </c>
      <c r="D32" s="108">
        <v>22.141999999999999</v>
      </c>
      <c r="E32" s="104">
        <v>43.1</v>
      </c>
      <c r="H32" s="28"/>
    </row>
    <row r="33" spans="1:8" x14ac:dyDescent="0.45">
      <c r="A33" s="104">
        <v>32</v>
      </c>
      <c r="B33" s="106">
        <v>41915.708333333336</v>
      </c>
      <c r="C33" s="107">
        <v>4</v>
      </c>
      <c r="D33" s="108">
        <v>22.238</v>
      </c>
      <c r="E33" s="104">
        <v>32.299999999999997</v>
      </c>
      <c r="H33" s="28"/>
    </row>
    <row r="34" spans="1:8" x14ac:dyDescent="0.45">
      <c r="A34" s="104">
        <v>33</v>
      </c>
      <c r="B34" s="106">
        <v>41915.715277777781</v>
      </c>
      <c r="C34" s="107">
        <v>4</v>
      </c>
      <c r="D34" s="108">
        <v>22.332999999999998</v>
      </c>
      <c r="E34" s="104">
        <v>86.1</v>
      </c>
      <c r="H34" s="28"/>
    </row>
    <row r="35" spans="1:8" x14ac:dyDescent="0.45">
      <c r="A35" s="104">
        <v>34</v>
      </c>
      <c r="B35" s="106">
        <v>41915.722222222219</v>
      </c>
      <c r="C35" s="107">
        <v>4</v>
      </c>
      <c r="D35" s="108">
        <v>22.428999999999998</v>
      </c>
      <c r="E35" s="104">
        <v>86.1</v>
      </c>
      <c r="H35" s="28"/>
    </row>
    <row r="36" spans="1:8" x14ac:dyDescent="0.45">
      <c r="A36" s="104">
        <v>35</v>
      </c>
      <c r="B36" s="106">
        <v>41915.729166666664</v>
      </c>
      <c r="C36" s="107">
        <v>4</v>
      </c>
      <c r="D36" s="108">
        <v>22.524999999999999</v>
      </c>
      <c r="E36" s="104">
        <v>53.8</v>
      </c>
      <c r="H36" s="28"/>
    </row>
    <row r="37" spans="1:8" x14ac:dyDescent="0.45">
      <c r="A37" s="104">
        <v>36</v>
      </c>
      <c r="B37" s="106">
        <v>41915.736111111109</v>
      </c>
      <c r="C37" s="107">
        <v>4</v>
      </c>
      <c r="D37" s="108">
        <v>22.620999999999999</v>
      </c>
      <c r="E37" s="104">
        <v>75.3</v>
      </c>
      <c r="H37" s="28"/>
    </row>
    <row r="38" spans="1:8" x14ac:dyDescent="0.45">
      <c r="A38" s="104">
        <v>37</v>
      </c>
      <c r="B38" s="106">
        <v>41915.743055555555</v>
      </c>
      <c r="C38" s="107">
        <v>4</v>
      </c>
      <c r="D38" s="108">
        <v>22.620999999999999</v>
      </c>
      <c r="E38" s="104">
        <v>43.1</v>
      </c>
      <c r="H38" s="28"/>
    </row>
    <row r="39" spans="1:8" x14ac:dyDescent="0.45">
      <c r="A39" s="104">
        <v>38</v>
      </c>
      <c r="B39" s="106">
        <v>41915.75</v>
      </c>
      <c r="C39" s="107">
        <v>4</v>
      </c>
      <c r="D39" s="108">
        <v>22.716999999999999</v>
      </c>
      <c r="E39" s="104">
        <v>53.8</v>
      </c>
      <c r="H39" s="28"/>
    </row>
    <row r="40" spans="1:8" x14ac:dyDescent="0.45">
      <c r="A40" s="104">
        <v>39</v>
      </c>
      <c r="B40" s="106">
        <v>41915.756944444445</v>
      </c>
      <c r="C40" s="107">
        <v>4</v>
      </c>
      <c r="D40" s="108">
        <v>22.812000000000001</v>
      </c>
      <c r="E40" s="104">
        <v>64.599999999999994</v>
      </c>
      <c r="H40" s="28"/>
    </row>
    <row r="41" spans="1:8" x14ac:dyDescent="0.45">
      <c r="A41" s="104">
        <v>40</v>
      </c>
      <c r="B41" s="106">
        <v>41915.763888888891</v>
      </c>
      <c r="C41" s="107">
        <v>4</v>
      </c>
      <c r="D41" s="108">
        <v>22.908000000000001</v>
      </c>
      <c r="E41" s="104">
        <v>43.1</v>
      </c>
      <c r="H41" s="28"/>
    </row>
    <row r="42" spans="1:8" x14ac:dyDescent="0.45">
      <c r="A42" s="104">
        <v>41</v>
      </c>
      <c r="B42" s="106">
        <v>41915.770833333336</v>
      </c>
      <c r="C42" s="107">
        <v>4</v>
      </c>
      <c r="D42" s="108">
        <v>23.004000000000001</v>
      </c>
      <c r="E42" s="104">
        <v>43.1</v>
      </c>
      <c r="H42" s="28"/>
    </row>
    <row r="43" spans="1:8" x14ac:dyDescent="0.45">
      <c r="A43" s="104">
        <v>42</v>
      </c>
      <c r="B43" s="106">
        <v>41915.777777777781</v>
      </c>
      <c r="C43" s="107">
        <v>4</v>
      </c>
      <c r="D43" s="108">
        <v>23.1</v>
      </c>
      <c r="E43" s="104">
        <v>75.3</v>
      </c>
      <c r="H43" s="28"/>
    </row>
    <row r="44" spans="1:8" x14ac:dyDescent="0.45">
      <c r="A44" s="104">
        <v>43</v>
      </c>
      <c r="B44" s="106">
        <v>41915.784722222219</v>
      </c>
      <c r="C44" s="107">
        <v>4</v>
      </c>
      <c r="D44" s="108">
        <v>23.1</v>
      </c>
      <c r="E44" s="104">
        <v>86.1</v>
      </c>
      <c r="H44" s="28"/>
    </row>
    <row r="45" spans="1:8" x14ac:dyDescent="0.45">
      <c r="A45" s="104">
        <v>44</v>
      </c>
      <c r="B45" s="106">
        <v>41915.791666666664</v>
      </c>
      <c r="C45" s="107">
        <v>4</v>
      </c>
      <c r="D45" s="108">
        <v>23.196000000000002</v>
      </c>
      <c r="E45" s="104">
        <v>53.8</v>
      </c>
      <c r="H45" s="28"/>
    </row>
    <row r="46" spans="1:8" x14ac:dyDescent="0.45">
      <c r="A46" s="104">
        <v>45</v>
      </c>
      <c r="B46" s="106">
        <v>41915.798611111109</v>
      </c>
      <c r="C46" s="107">
        <v>4</v>
      </c>
      <c r="D46" s="108">
        <v>23.292000000000002</v>
      </c>
      <c r="E46" s="104">
        <v>43.1</v>
      </c>
      <c r="H46" s="28"/>
    </row>
    <row r="47" spans="1:8" x14ac:dyDescent="0.45">
      <c r="A47" s="104">
        <v>46</v>
      </c>
      <c r="B47" s="106">
        <v>41915.805555555555</v>
      </c>
      <c r="C47" s="107">
        <v>4</v>
      </c>
      <c r="D47" s="108">
        <v>23.292000000000002</v>
      </c>
      <c r="E47" s="104">
        <v>32.299999999999997</v>
      </c>
      <c r="H47" s="28"/>
    </row>
    <row r="48" spans="1:8" x14ac:dyDescent="0.45">
      <c r="A48" s="104">
        <v>47</v>
      </c>
      <c r="B48" s="106">
        <v>41915.8125</v>
      </c>
      <c r="C48" s="107">
        <v>4</v>
      </c>
      <c r="D48" s="108">
        <v>23.388000000000002</v>
      </c>
      <c r="E48" s="104">
        <v>86.1</v>
      </c>
      <c r="H48" s="28"/>
    </row>
    <row r="49" spans="1:8" x14ac:dyDescent="0.45">
      <c r="A49" s="104">
        <v>48</v>
      </c>
      <c r="B49" s="106">
        <v>41915.819444444445</v>
      </c>
      <c r="C49" s="107">
        <v>4</v>
      </c>
      <c r="D49" s="108">
        <v>23.388000000000002</v>
      </c>
      <c r="E49" s="104">
        <v>75.3</v>
      </c>
      <c r="H49" s="28"/>
    </row>
    <row r="50" spans="1:8" x14ac:dyDescent="0.45">
      <c r="A50" s="104">
        <v>49</v>
      </c>
      <c r="B50" s="106">
        <v>41915.826388888891</v>
      </c>
      <c r="C50" s="107">
        <v>4</v>
      </c>
      <c r="D50" s="108">
        <v>23.484000000000002</v>
      </c>
      <c r="E50" s="104">
        <v>86.1</v>
      </c>
      <c r="H50" s="28"/>
    </row>
    <row r="51" spans="1:8" x14ac:dyDescent="0.45">
      <c r="A51" s="104">
        <v>50</v>
      </c>
      <c r="B51" s="106">
        <v>41915.833333333336</v>
      </c>
      <c r="C51" s="107">
        <v>4</v>
      </c>
      <c r="D51" s="108">
        <v>23.484000000000002</v>
      </c>
      <c r="E51" s="104">
        <v>53.8</v>
      </c>
      <c r="H51" s="28"/>
    </row>
    <row r="52" spans="1:8" x14ac:dyDescent="0.45">
      <c r="A52" s="104">
        <v>51</v>
      </c>
      <c r="B52" s="106">
        <v>41915.840277777781</v>
      </c>
      <c r="C52" s="107">
        <v>4</v>
      </c>
      <c r="D52" s="108">
        <v>23.581</v>
      </c>
      <c r="E52" s="104">
        <v>75.3</v>
      </c>
      <c r="H52" s="28"/>
    </row>
    <row r="53" spans="1:8" x14ac:dyDescent="0.45">
      <c r="A53" s="104">
        <v>52</v>
      </c>
      <c r="B53" s="106">
        <v>41915.847222222219</v>
      </c>
      <c r="C53" s="107">
        <v>4</v>
      </c>
      <c r="D53" s="108">
        <v>23.581</v>
      </c>
      <c r="E53" s="104">
        <v>75.3</v>
      </c>
      <c r="H53" s="28"/>
    </row>
    <row r="54" spans="1:8" x14ac:dyDescent="0.45">
      <c r="A54" s="104">
        <v>53</v>
      </c>
      <c r="B54" s="106">
        <v>41915.854166666664</v>
      </c>
      <c r="C54" s="107">
        <v>4</v>
      </c>
      <c r="D54" s="108">
        <v>23.677</v>
      </c>
      <c r="E54" s="104">
        <v>32.299999999999997</v>
      </c>
      <c r="H54" s="28"/>
    </row>
    <row r="55" spans="1:8" x14ac:dyDescent="0.45">
      <c r="A55" s="104">
        <v>54</v>
      </c>
      <c r="B55" s="106">
        <v>41915.861111111109</v>
      </c>
      <c r="C55" s="107">
        <v>4</v>
      </c>
      <c r="D55" s="108">
        <v>23.677</v>
      </c>
      <c r="E55" s="104">
        <v>43.1</v>
      </c>
      <c r="H55" s="28"/>
    </row>
    <row r="56" spans="1:8" x14ac:dyDescent="0.45">
      <c r="A56" s="104">
        <v>55</v>
      </c>
      <c r="B56" s="106">
        <v>41915.868055555555</v>
      </c>
      <c r="C56" s="107">
        <v>4</v>
      </c>
      <c r="D56" s="108">
        <v>23.677</v>
      </c>
      <c r="E56" s="104">
        <v>75.3</v>
      </c>
      <c r="H56" s="28"/>
    </row>
    <row r="57" spans="1:8" x14ac:dyDescent="0.45">
      <c r="A57" s="104">
        <v>56</v>
      </c>
      <c r="B57" s="106">
        <v>41915.875</v>
      </c>
      <c r="C57" s="107">
        <v>4</v>
      </c>
      <c r="D57" s="108">
        <v>23.484000000000002</v>
      </c>
      <c r="E57" s="104">
        <v>75.3</v>
      </c>
      <c r="H57" s="28"/>
    </row>
    <row r="58" spans="1:8" x14ac:dyDescent="0.45">
      <c r="A58" s="104">
        <v>57</v>
      </c>
      <c r="B58" s="106">
        <v>41915.881944444445</v>
      </c>
      <c r="C58" s="107">
        <v>5</v>
      </c>
      <c r="D58" s="108">
        <v>23.196000000000002</v>
      </c>
      <c r="E58" s="104">
        <v>96.9</v>
      </c>
      <c r="H58" s="28"/>
    </row>
    <row r="59" spans="1:8" x14ac:dyDescent="0.45">
      <c r="A59" s="104">
        <v>58</v>
      </c>
      <c r="B59" s="106">
        <v>41915.888888888891</v>
      </c>
      <c r="C59" s="107">
        <v>5</v>
      </c>
      <c r="D59" s="108">
        <v>23.292000000000002</v>
      </c>
      <c r="E59" s="104">
        <v>21.5</v>
      </c>
      <c r="H59" s="28"/>
    </row>
    <row r="60" spans="1:8" x14ac:dyDescent="0.45">
      <c r="A60" s="104">
        <v>59</v>
      </c>
      <c r="B60" s="106">
        <v>41915.895833333336</v>
      </c>
      <c r="C60" s="107">
        <v>5</v>
      </c>
      <c r="D60" s="108">
        <v>23.292000000000002</v>
      </c>
      <c r="E60" s="104">
        <v>0</v>
      </c>
      <c r="H60" s="28"/>
    </row>
    <row r="61" spans="1:8" x14ac:dyDescent="0.45">
      <c r="A61" s="104">
        <v>60</v>
      </c>
      <c r="B61" s="106">
        <v>41915.902777777781</v>
      </c>
      <c r="C61" s="107">
        <v>6</v>
      </c>
      <c r="D61" s="108">
        <v>23.196000000000002</v>
      </c>
      <c r="E61" s="104">
        <v>53.8</v>
      </c>
      <c r="H61" s="28"/>
    </row>
    <row r="62" spans="1:8" x14ac:dyDescent="0.45">
      <c r="A62" s="104">
        <v>61</v>
      </c>
      <c r="B62" s="106">
        <v>41915.909722222219</v>
      </c>
      <c r="C62" s="107">
        <v>6</v>
      </c>
      <c r="D62" s="108">
        <v>23.004000000000001</v>
      </c>
      <c r="E62" s="104">
        <v>43.1</v>
      </c>
      <c r="H62" s="28"/>
    </row>
    <row r="63" spans="1:8" x14ac:dyDescent="0.45">
      <c r="A63" s="104">
        <v>62</v>
      </c>
      <c r="B63" s="106">
        <v>41915.916666666664</v>
      </c>
      <c r="C63" s="107">
        <v>6</v>
      </c>
      <c r="D63" s="108">
        <v>23.004000000000001</v>
      </c>
      <c r="E63" s="104">
        <v>0</v>
      </c>
      <c r="H63" s="28"/>
    </row>
    <row r="64" spans="1:8" x14ac:dyDescent="0.45">
      <c r="A64" s="104">
        <v>63</v>
      </c>
      <c r="B64" s="106">
        <v>41915.923611111109</v>
      </c>
      <c r="C64" s="107">
        <v>7</v>
      </c>
      <c r="D64" s="108">
        <v>22.908000000000001</v>
      </c>
      <c r="E64" s="104">
        <v>64.599999999999994</v>
      </c>
      <c r="H64" s="28"/>
    </row>
    <row r="65" spans="1:8" x14ac:dyDescent="0.45">
      <c r="A65" s="104">
        <v>64</v>
      </c>
      <c r="B65" s="106">
        <v>41915.930555555555</v>
      </c>
      <c r="C65" s="107">
        <v>7</v>
      </c>
      <c r="D65" s="108">
        <v>22.812000000000001</v>
      </c>
      <c r="E65" s="104">
        <v>0</v>
      </c>
      <c r="H65" s="28"/>
    </row>
    <row r="66" spans="1:8" x14ac:dyDescent="0.45">
      <c r="A66" s="104">
        <v>65</v>
      </c>
      <c r="B66" s="106">
        <v>41915.9375</v>
      </c>
      <c r="C66" s="107">
        <v>7</v>
      </c>
      <c r="D66" s="108">
        <v>22.812000000000001</v>
      </c>
      <c r="E66" s="104">
        <v>0</v>
      </c>
      <c r="H66" s="28"/>
    </row>
    <row r="67" spans="1:8" x14ac:dyDescent="0.45">
      <c r="A67" s="104">
        <v>66</v>
      </c>
      <c r="B67" s="106">
        <v>41915.944444444445</v>
      </c>
      <c r="C67" s="107">
        <v>7</v>
      </c>
      <c r="D67" s="108">
        <v>22.812000000000001</v>
      </c>
      <c r="E67" s="104">
        <v>0</v>
      </c>
      <c r="H67" s="28"/>
    </row>
    <row r="68" spans="1:8" x14ac:dyDescent="0.45">
      <c r="A68" s="104">
        <v>67</v>
      </c>
      <c r="B68" s="106">
        <v>41915.951388888891</v>
      </c>
      <c r="C68" s="107">
        <v>7</v>
      </c>
      <c r="D68" s="108">
        <v>22.908000000000001</v>
      </c>
      <c r="E68" s="104">
        <v>0</v>
      </c>
      <c r="H68" s="28"/>
    </row>
    <row r="69" spans="1:8" x14ac:dyDescent="0.45">
      <c r="A69" s="104">
        <v>68</v>
      </c>
      <c r="B69" s="106">
        <v>41915.958333333336</v>
      </c>
      <c r="C69" s="107">
        <v>7</v>
      </c>
      <c r="D69" s="108">
        <v>22.716999999999999</v>
      </c>
      <c r="E69" s="104">
        <v>0</v>
      </c>
      <c r="H69" s="28"/>
    </row>
    <row r="70" spans="1:8" x14ac:dyDescent="0.45">
      <c r="A70" s="104">
        <v>69</v>
      </c>
      <c r="B70" s="106">
        <v>41915.965277777781</v>
      </c>
      <c r="C70" s="107">
        <v>8</v>
      </c>
      <c r="D70" s="108">
        <v>22.716999999999999</v>
      </c>
      <c r="E70" s="104">
        <v>0</v>
      </c>
      <c r="H70" s="28"/>
    </row>
    <row r="71" spans="1:8" x14ac:dyDescent="0.45">
      <c r="A71" s="104">
        <v>70</v>
      </c>
      <c r="B71" s="106">
        <v>41915.972222222219</v>
      </c>
      <c r="C71" s="107">
        <v>8</v>
      </c>
      <c r="D71" s="108">
        <v>22.716999999999999</v>
      </c>
      <c r="E71" s="104">
        <v>0</v>
      </c>
      <c r="H71" s="28"/>
    </row>
    <row r="72" spans="1:8" x14ac:dyDescent="0.45">
      <c r="A72" s="104">
        <v>71</v>
      </c>
      <c r="B72" s="106">
        <v>41915.979166666664</v>
      </c>
      <c r="C72" s="107">
        <v>8</v>
      </c>
      <c r="D72" s="108">
        <v>22.716999999999999</v>
      </c>
      <c r="E72" s="104">
        <v>0</v>
      </c>
      <c r="H72" s="28"/>
    </row>
    <row r="73" spans="1:8" x14ac:dyDescent="0.45">
      <c r="A73" s="104">
        <v>72</v>
      </c>
      <c r="B73" s="106">
        <v>41915.986111111109</v>
      </c>
      <c r="C73" s="107">
        <v>8</v>
      </c>
      <c r="D73" s="108">
        <v>22.812000000000001</v>
      </c>
      <c r="E73" s="104">
        <v>0</v>
      </c>
      <c r="H73" s="28"/>
    </row>
    <row r="74" spans="1:8" x14ac:dyDescent="0.45">
      <c r="A74" s="104">
        <v>73</v>
      </c>
      <c r="B74" s="106">
        <v>41915.993055555555</v>
      </c>
      <c r="C74" s="107">
        <v>8</v>
      </c>
      <c r="D74" s="108">
        <v>22.716999999999999</v>
      </c>
      <c r="E74" s="104">
        <v>0</v>
      </c>
      <c r="H74" s="28"/>
    </row>
    <row r="75" spans="1:8" x14ac:dyDescent="0.45">
      <c r="A75" s="104">
        <v>74</v>
      </c>
      <c r="B75" s="106">
        <v>41916</v>
      </c>
      <c r="C75" s="107">
        <v>8</v>
      </c>
      <c r="D75" s="108">
        <v>22.812000000000001</v>
      </c>
      <c r="E75" s="104">
        <v>0</v>
      </c>
      <c r="H75" s="28"/>
    </row>
    <row r="76" spans="1:8" x14ac:dyDescent="0.45">
      <c r="A76" s="104">
        <v>75</v>
      </c>
      <c r="B76" s="106">
        <v>41916.006944444445</v>
      </c>
      <c r="C76" s="107">
        <v>8</v>
      </c>
      <c r="D76" s="108">
        <v>22.812000000000001</v>
      </c>
      <c r="E76" s="104">
        <v>0</v>
      </c>
      <c r="H76" s="28"/>
    </row>
    <row r="77" spans="1:8" x14ac:dyDescent="0.45">
      <c r="A77" s="104">
        <v>76</v>
      </c>
      <c r="B77" s="106">
        <v>41916.013888888891</v>
      </c>
      <c r="C77" s="107">
        <v>8</v>
      </c>
      <c r="D77" s="108">
        <v>22.812000000000001</v>
      </c>
      <c r="E77" s="104">
        <v>0</v>
      </c>
      <c r="H77" s="28"/>
    </row>
    <row r="78" spans="1:8" x14ac:dyDescent="0.45">
      <c r="A78" s="104">
        <v>77</v>
      </c>
      <c r="B78" s="106">
        <v>41916.020833333336</v>
      </c>
      <c r="C78" s="107">
        <v>8</v>
      </c>
      <c r="D78" s="108">
        <v>22.812000000000001</v>
      </c>
      <c r="E78" s="104">
        <v>0</v>
      </c>
      <c r="H78" s="28"/>
    </row>
    <row r="79" spans="1:8" x14ac:dyDescent="0.45">
      <c r="A79" s="104">
        <v>78</v>
      </c>
      <c r="B79" s="106">
        <v>41916.027777777781</v>
      </c>
      <c r="C79" s="107">
        <v>8</v>
      </c>
      <c r="D79" s="108">
        <v>22.908000000000001</v>
      </c>
      <c r="E79" s="104">
        <v>0</v>
      </c>
      <c r="H79" s="28"/>
    </row>
    <row r="80" spans="1:8" x14ac:dyDescent="0.45">
      <c r="A80" s="104">
        <v>79</v>
      </c>
      <c r="B80" s="106">
        <v>41916.034722222219</v>
      </c>
      <c r="C80" s="107">
        <v>8</v>
      </c>
      <c r="D80" s="108">
        <v>22.908000000000001</v>
      </c>
      <c r="E80" s="104">
        <v>0</v>
      </c>
      <c r="H80" s="28"/>
    </row>
    <row r="81" spans="1:8" x14ac:dyDescent="0.45">
      <c r="A81" s="104">
        <v>80</v>
      </c>
      <c r="B81" s="106">
        <v>41916.041666666664</v>
      </c>
      <c r="C81" s="107">
        <v>8</v>
      </c>
      <c r="D81" s="108">
        <v>22.716999999999999</v>
      </c>
      <c r="E81" s="104">
        <v>53.8</v>
      </c>
      <c r="H81" s="28"/>
    </row>
    <row r="82" spans="1:8" x14ac:dyDescent="0.45">
      <c r="A82" s="104">
        <v>81</v>
      </c>
      <c r="B82" s="106">
        <v>41916.048611111109</v>
      </c>
      <c r="C82" s="107">
        <v>9</v>
      </c>
      <c r="D82" s="108">
        <v>22.428999999999998</v>
      </c>
      <c r="E82" s="104">
        <v>0</v>
      </c>
      <c r="H82" s="28"/>
    </row>
    <row r="83" spans="1:8" x14ac:dyDescent="0.45">
      <c r="A83" s="104">
        <v>82</v>
      </c>
      <c r="B83" s="106">
        <v>41916.055555555555</v>
      </c>
      <c r="C83" s="107">
        <v>9</v>
      </c>
      <c r="D83" s="108">
        <v>22.428999999999998</v>
      </c>
      <c r="E83" s="104">
        <v>0</v>
      </c>
      <c r="H83" s="28"/>
    </row>
    <row r="84" spans="1:8" x14ac:dyDescent="0.45">
      <c r="A84" s="104">
        <v>83</v>
      </c>
      <c r="B84" s="106">
        <v>41916.0625</v>
      </c>
      <c r="C84" s="107">
        <v>9</v>
      </c>
      <c r="D84" s="108">
        <v>22.428999999999998</v>
      </c>
      <c r="E84" s="104">
        <v>0</v>
      </c>
      <c r="H84" s="28"/>
    </row>
    <row r="85" spans="1:8" x14ac:dyDescent="0.45">
      <c r="A85" s="104">
        <v>84</v>
      </c>
      <c r="B85" s="106">
        <v>41916.069444444445</v>
      </c>
      <c r="C85" s="107">
        <v>9</v>
      </c>
      <c r="D85" s="108">
        <v>22.332999999999998</v>
      </c>
      <c r="E85" s="104">
        <v>0</v>
      </c>
      <c r="H85" s="28"/>
    </row>
    <row r="86" spans="1:8" x14ac:dyDescent="0.45">
      <c r="A86" s="104">
        <v>85</v>
      </c>
      <c r="B86" s="106">
        <v>41916.076388888891</v>
      </c>
      <c r="C86" s="107">
        <v>9</v>
      </c>
      <c r="D86" s="108">
        <v>22.428999999999998</v>
      </c>
      <c r="E86" s="104">
        <v>0</v>
      </c>
      <c r="H86" s="28"/>
    </row>
    <row r="87" spans="1:8" x14ac:dyDescent="0.45">
      <c r="A87" s="104">
        <v>86</v>
      </c>
      <c r="B87" s="106">
        <v>41916.083333333336</v>
      </c>
      <c r="C87" s="107">
        <v>9</v>
      </c>
      <c r="D87" s="108">
        <v>22.428999999999998</v>
      </c>
      <c r="E87" s="104">
        <v>0</v>
      </c>
      <c r="H87" s="28"/>
    </row>
    <row r="88" spans="1:8" x14ac:dyDescent="0.45">
      <c r="A88" s="104">
        <v>87</v>
      </c>
      <c r="B88" s="106">
        <v>41916.090277777781</v>
      </c>
      <c r="C88" s="107">
        <v>9</v>
      </c>
      <c r="D88" s="108">
        <v>22.524999999999999</v>
      </c>
      <c r="E88" s="104">
        <v>0</v>
      </c>
      <c r="H88" s="28"/>
    </row>
    <row r="89" spans="1:8" x14ac:dyDescent="0.45">
      <c r="A89" s="104">
        <v>88</v>
      </c>
      <c r="B89" s="106">
        <v>41916.097222222219</v>
      </c>
      <c r="C89" s="107">
        <v>9</v>
      </c>
      <c r="D89" s="108">
        <v>22.524999999999999</v>
      </c>
      <c r="E89" s="104">
        <v>0</v>
      </c>
      <c r="H89" s="28"/>
    </row>
    <row r="90" spans="1:8" x14ac:dyDescent="0.45">
      <c r="A90" s="104">
        <v>89</v>
      </c>
      <c r="B90" s="106">
        <v>41916.104166666664</v>
      </c>
      <c r="C90" s="107">
        <v>9</v>
      </c>
      <c r="D90" s="108">
        <v>22.524999999999999</v>
      </c>
      <c r="E90" s="104">
        <v>0</v>
      </c>
      <c r="H90" s="28"/>
    </row>
    <row r="91" spans="1:8" x14ac:dyDescent="0.45">
      <c r="A91" s="104">
        <v>90</v>
      </c>
      <c r="B91" s="106">
        <v>41916.111111111109</v>
      </c>
      <c r="C91" s="107">
        <v>9</v>
      </c>
      <c r="D91" s="108">
        <v>22.620999999999999</v>
      </c>
      <c r="E91" s="104">
        <v>0</v>
      </c>
      <c r="H91" s="28"/>
    </row>
    <row r="92" spans="1:8" x14ac:dyDescent="0.45">
      <c r="A92" s="104">
        <v>91</v>
      </c>
      <c r="B92" s="106">
        <v>41916.118055555555</v>
      </c>
      <c r="C92" s="107">
        <v>9</v>
      </c>
      <c r="D92" s="108">
        <v>22.620999999999999</v>
      </c>
      <c r="E92" s="104">
        <v>0</v>
      </c>
      <c r="H92" s="28"/>
    </row>
    <row r="93" spans="1:8" x14ac:dyDescent="0.45">
      <c r="A93" s="104">
        <v>92</v>
      </c>
      <c r="B93" s="106">
        <v>41916.125</v>
      </c>
      <c r="C93" s="107">
        <v>9</v>
      </c>
      <c r="D93" s="108">
        <v>22.524999999999999</v>
      </c>
      <c r="E93" s="104">
        <v>53.8</v>
      </c>
      <c r="H93" s="28"/>
    </row>
    <row r="94" spans="1:8" x14ac:dyDescent="0.45">
      <c r="A94" s="104">
        <v>93</v>
      </c>
      <c r="B94" s="106">
        <v>41916.131944444445</v>
      </c>
      <c r="C94" s="107">
        <v>10</v>
      </c>
      <c r="D94" s="108">
        <v>22.332999999999998</v>
      </c>
      <c r="E94" s="104">
        <v>0</v>
      </c>
      <c r="H94" s="28"/>
    </row>
    <row r="95" spans="1:8" x14ac:dyDescent="0.45">
      <c r="A95" s="104">
        <v>94</v>
      </c>
      <c r="B95" s="106">
        <v>41916.138888888891</v>
      </c>
      <c r="C95" s="107">
        <v>10</v>
      </c>
      <c r="D95" s="108">
        <v>22.428999999999998</v>
      </c>
      <c r="E95" s="104">
        <v>0</v>
      </c>
      <c r="H95" s="28"/>
    </row>
    <row r="96" spans="1:8" x14ac:dyDescent="0.45">
      <c r="A96" s="104">
        <v>95</v>
      </c>
      <c r="B96" s="106">
        <v>41916.145833333336</v>
      </c>
      <c r="C96" s="107">
        <v>10</v>
      </c>
      <c r="D96" s="108">
        <v>22.428999999999998</v>
      </c>
      <c r="E96" s="104">
        <v>0</v>
      </c>
      <c r="H96" s="28"/>
    </row>
    <row r="97" spans="1:8" x14ac:dyDescent="0.45">
      <c r="A97" s="104">
        <v>96</v>
      </c>
      <c r="B97" s="106">
        <v>41916.152777777781</v>
      </c>
      <c r="C97" s="107">
        <v>10</v>
      </c>
      <c r="D97" s="108">
        <v>22.428999999999998</v>
      </c>
      <c r="E97" s="104">
        <v>0</v>
      </c>
      <c r="H97" s="28"/>
    </row>
    <row r="98" spans="1:8" x14ac:dyDescent="0.45">
      <c r="A98" s="104">
        <v>97</v>
      </c>
      <c r="B98" s="106">
        <v>41916.159722222219</v>
      </c>
      <c r="C98" s="107">
        <v>10</v>
      </c>
      <c r="D98" s="108">
        <v>22.524999999999999</v>
      </c>
      <c r="E98" s="104">
        <v>0</v>
      </c>
      <c r="H98" s="28"/>
    </row>
    <row r="99" spans="1:8" x14ac:dyDescent="0.45">
      <c r="A99" s="104">
        <v>98</v>
      </c>
      <c r="B99" s="106">
        <v>41916.166666666664</v>
      </c>
      <c r="C99" s="107">
        <v>10</v>
      </c>
      <c r="D99" s="108">
        <v>22.524999999999999</v>
      </c>
      <c r="E99" s="104">
        <v>0</v>
      </c>
      <c r="H99" s="28"/>
    </row>
    <row r="100" spans="1:8" x14ac:dyDescent="0.45">
      <c r="A100" s="104">
        <v>99</v>
      </c>
      <c r="B100" s="106">
        <v>41916.173611111109</v>
      </c>
      <c r="C100" s="107">
        <v>10</v>
      </c>
      <c r="D100" s="108">
        <v>22.524999999999999</v>
      </c>
      <c r="E100" s="104">
        <v>0</v>
      </c>
      <c r="H100" s="28"/>
    </row>
    <row r="101" spans="1:8" x14ac:dyDescent="0.45">
      <c r="A101" s="104">
        <v>100</v>
      </c>
      <c r="B101" s="106">
        <v>41916.180555555555</v>
      </c>
      <c r="C101" s="107">
        <v>10</v>
      </c>
      <c r="D101" s="108">
        <v>22.524999999999999</v>
      </c>
      <c r="E101" s="104">
        <v>0</v>
      </c>
      <c r="H101" s="28"/>
    </row>
    <row r="102" spans="1:8" x14ac:dyDescent="0.45">
      <c r="A102" s="104">
        <v>101</v>
      </c>
      <c r="B102" s="106">
        <v>41916.1875</v>
      </c>
      <c r="C102" s="107">
        <v>10</v>
      </c>
      <c r="D102" s="108">
        <v>22.620999999999999</v>
      </c>
      <c r="E102" s="104">
        <v>0</v>
      </c>
      <c r="H102" s="28"/>
    </row>
    <row r="103" spans="1:8" x14ac:dyDescent="0.45">
      <c r="A103" s="104">
        <v>102</v>
      </c>
      <c r="B103" s="106">
        <v>41916.194444444445</v>
      </c>
      <c r="C103" s="107">
        <v>10</v>
      </c>
      <c r="D103" s="108">
        <v>22.620999999999999</v>
      </c>
      <c r="E103" s="104">
        <v>0</v>
      </c>
      <c r="H103" s="28"/>
    </row>
    <row r="104" spans="1:8" x14ac:dyDescent="0.45">
      <c r="A104" s="104">
        <v>103</v>
      </c>
      <c r="B104" s="106">
        <v>41916.201388888891</v>
      </c>
      <c r="C104" s="107">
        <v>10</v>
      </c>
      <c r="D104" s="108">
        <v>22.620999999999999</v>
      </c>
      <c r="E104" s="104">
        <v>0</v>
      </c>
      <c r="H104" s="28"/>
    </row>
    <row r="105" spans="1:8" x14ac:dyDescent="0.45">
      <c r="A105" s="104">
        <v>104</v>
      </c>
      <c r="B105" s="106">
        <v>41916.208333333336</v>
      </c>
      <c r="C105" s="107">
        <v>10</v>
      </c>
      <c r="D105" s="108">
        <v>22.716999999999999</v>
      </c>
      <c r="E105" s="104">
        <v>0</v>
      </c>
      <c r="H105" s="28"/>
    </row>
    <row r="106" spans="1:8" x14ac:dyDescent="0.45">
      <c r="A106" s="104">
        <v>105</v>
      </c>
      <c r="B106" s="106">
        <v>41916.215277777781</v>
      </c>
      <c r="C106" s="107">
        <v>10</v>
      </c>
      <c r="D106" s="108">
        <v>22.716999999999999</v>
      </c>
      <c r="E106" s="104">
        <v>0</v>
      </c>
      <c r="H106" s="28"/>
    </row>
    <row r="107" spans="1:8" x14ac:dyDescent="0.45">
      <c r="A107" s="104">
        <v>106</v>
      </c>
      <c r="B107" s="106">
        <v>41916.222222222219</v>
      </c>
      <c r="C107" s="107">
        <v>10</v>
      </c>
      <c r="D107" s="108">
        <v>22.716999999999999</v>
      </c>
      <c r="E107" s="104">
        <v>0</v>
      </c>
      <c r="H107" s="28"/>
    </row>
    <row r="108" spans="1:8" x14ac:dyDescent="0.45">
      <c r="A108" s="104">
        <v>107</v>
      </c>
      <c r="B108" s="106">
        <v>41916.229166666664</v>
      </c>
      <c r="C108" s="107">
        <v>10</v>
      </c>
      <c r="D108" s="108">
        <v>22.716999999999999</v>
      </c>
      <c r="E108" s="104">
        <v>0</v>
      </c>
      <c r="H108" s="28"/>
    </row>
    <row r="109" spans="1:8" x14ac:dyDescent="0.45">
      <c r="A109" s="104">
        <v>108</v>
      </c>
      <c r="B109" s="106">
        <v>41916.236111111109</v>
      </c>
      <c r="C109" s="107">
        <v>10</v>
      </c>
      <c r="D109" s="108">
        <v>22.716999999999999</v>
      </c>
      <c r="E109" s="104">
        <v>0</v>
      </c>
    </row>
    <row r="110" spans="1:8" x14ac:dyDescent="0.45">
      <c r="A110" s="104">
        <v>109</v>
      </c>
      <c r="B110" s="106">
        <v>41916.243055555555</v>
      </c>
      <c r="C110" s="107">
        <v>10</v>
      </c>
      <c r="D110" s="108">
        <v>22.812000000000001</v>
      </c>
      <c r="E110" s="104">
        <v>0</v>
      </c>
    </row>
    <row r="111" spans="1:8" x14ac:dyDescent="0.45">
      <c r="A111" s="104">
        <v>110</v>
      </c>
      <c r="B111" s="106">
        <v>41916.25</v>
      </c>
      <c r="C111" s="107">
        <v>10</v>
      </c>
      <c r="D111" s="108">
        <v>22.812000000000001</v>
      </c>
      <c r="E111" s="104">
        <v>0</v>
      </c>
    </row>
    <row r="112" spans="1:8" x14ac:dyDescent="0.45">
      <c r="A112" s="104">
        <v>111</v>
      </c>
      <c r="B112" s="106">
        <v>41916.256944444445</v>
      </c>
      <c r="C112" s="107">
        <v>10</v>
      </c>
      <c r="D112" s="108">
        <v>22.812000000000001</v>
      </c>
      <c r="E112" s="104">
        <v>0</v>
      </c>
    </row>
    <row r="113" spans="1:5" x14ac:dyDescent="0.45">
      <c r="A113" s="104">
        <v>112</v>
      </c>
      <c r="B113" s="106">
        <v>41916.263888888891</v>
      </c>
      <c r="C113" s="107">
        <v>10</v>
      </c>
      <c r="D113" s="108">
        <v>22.812000000000001</v>
      </c>
      <c r="E113" s="104">
        <v>0</v>
      </c>
    </row>
    <row r="114" spans="1:5" x14ac:dyDescent="0.45">
      <c r="A114" s="104">
        <v>113</v>
      </c>
      <c r="B114" s="106">
        <v>41916.270833333336</v>
      </c>
      <c r="C114" s="107">
        <v>10</v>
      </c>
      <c r="D114" s="108">
        <v>22.812000000000001</v>
      </c>
      <c r="E114" s="104">
        <v>0</v>
      </c>
    </row>
    <row r="115" spans="1:5" x14ac:dyDescent="0.45">
      <c r="A115" s="104">
        <v>114</v>
      </c>
      <c r="B115" s="106">
        <v>41916.277777777781</v>
      </c>
      <c r="C115" s="107">
        <v>10</v>
      </c>
      <c r="D115" s="108">
        <v>22.812000000000001</v>
      </c>
      <c r="E115" s="104">
        <v>0</v>
      </c>
    </row>
    <row r="116" spans="1:5" x14ac:dyDescent="0.45">
      <c r="A116" s="104">
        <v>115</v>
      </c>
      <c r="B116" s="106">
        <v>41916.284722222219</v>
      </c>
      <c r="C116" s="107">
        <v>10</v>
      </c>
      <c r="D116" s="108">
        <v>22.812000000000001</v>
      </c>
      <c r="E116" s="104">
        <v>0</v>
      </c>
    </row>
    <row r="117" spans="1:5" x14ac:dyDescent="0.45">
      <c r="A117" s="104">
        <v>116</v>
      </c>
      <c r="B117" s="106">
        <v>41916.291666666664</v>
      </c>
      <c r="C117" s="107">
        <v>10</v>
      </c>
      <c r="D117" s="108">
        <v>22.812000000000001</v>
      </c>
      <c r="E117" s="104">
        <v>0</v>
      </c>
    </row>
    <row r="118" spans="1:5" x14ac:dyDescent="0.45">
      <c r="A118" s="104">
        <v>117</v>
      </c>
      <c r="B118" s="106">
        <v>41916.298611111109</v>
      </c>
      <c r="C118" s="107">
        <v>10</v>
      </c>
      <c r="D118" s="108">
        <v>22.908000000000001</v>
      </c>
      <c r="E118" s="104">
        <v>0</v>
      </c>
    </row>
    <row r="119" spans="1:5" x14ac:dyDescent="0.45">
      <c r="A119" s="104">
        <v>118</v>
      </c>
      <c r="B119" s="106">
        <v>41916.305555555555</v>
      </c>
      <c r="C119" s="107">
        <v>10</v>
      </c>
      <c r="D119" s="108">
        <v>22.908000000000001</v>
      </c>
      <c r="E119" s="104">
        <v>0</v>
      </c>
    </row>
    <row r="120" spans="1:5" x14ac:dyDescent="0.45">
      <c r="A120" s="104">
        <v>119</v>
      </c>
      <c r="B120" s="106">
        <v>41916.3125</v>
      </c>
      <c r="C120" s="107">
        <v>10</v>
      </c>
      <c r="D120" s="108">
        <v>22.908000000000001</v>
      </c>
      <c r="E120" s="104">
        <v>0</v>
      </c>
    </row>
    <row r="121" spans="1:5" x14ac:dyDescent="0.45">
      <c r="A121" s="104">
        <v>120</v>
      </c>
      <c r="B121" s="106">
        <v>41916.319444444445</v>
      </c>
      <c r="C121" s="107">
        <v>10</v>
      </c>
      <c r="D121" s="108">
        <v>22.908000000000001</v>
      </c>
      <c r="E121" s="104">
        <v>0</v>
      </c>
    </row>
    <row r="122" spans="1:5" x14ac:dyDescent="0.45">
      <c r="A122" s="104">
        <v>121</v>
      </c>
      <c r="B122" s="106">
        <v>41916.326388888891</v>
      </c>
      <c r="C122" s="107">
        <v>10</v>
      </c>
      <c r="D122" s="108">
        <v>22.908000000000001</v>
      </c>
      <c r="E122" s="104">
        <v>0</v>
      </c>
    </row>
    <row r="123" spans="1:5" x14ac:dyDescent="0.45">
      <c r="A123" s="104">
        <v>122</v>
      </c>
      <c r="B123" s="106">
        <v>41916.333333333336</v>
      </c>
      <c r="C123" s="107">
        <v>10</v>
      </c>
      <c r="D123" s="108">
        <v>22.908000000000001</v>
      </c>
      <c r="E123" s="104">
        <v>0</v>
      </c>
    </row>
    <row r="124" spans="1:5" x14ac:dyDescent="0.45">
      <c r="A124" s="104">
        <v>123</v>
      </c>
      <c r="B124" s="106">
        <v>41916.340277777781</v>
      </c>
      <c r="C124" s="107">
        <v>11</v>
      </c>
      <c r="D124" s="108">
        <v>22.716999999999999</v>
      </c>
      <c r="E124" s="104">
        <v>0</v>
      </c>
    </row>
    <row r="125" spans="1:5" x14ac:dyDescent="0.45">
      <c r="A125" s="104">
        <v>124</v>
      </c>
      <c r="B125" s="106">
        <v>41916.347222222219</v>
      </c>
      <c r="C125" s="107">
        <v>11</v>
      </c>
      <c r="D125" s="108">
        <v>22.716999999999999</v>
      </c>
      <c r="E125" s="104">
        <v>0</v>
      </c>
    </row>
    <row r="126" spans="1:5" x14ac:dyDescent="0.45">
      <c r="A126" s="104">
        <v>125</v>
      </c>
      <c r="B126" s="106">
        <v>41916.354166666664</v>
      </c>
      <c r="C126" s="107">
        <v>11</v>
      </c>
      <c r="D126" s="108">
        <v>22.812000000000001</v>
      </c>
      <c r="E126" s="104">
        <v>0</v>
      </c>
    </row>
    <row r="127" spans="1:5" x14ac:dyDescent="0.45">
      <c r="A127" s="104">
        <v>126</v>
      </c>
      <c r="B127" s="106">
        <v>41916.361111111109</v>
      </c>
      <c r="C127" s="107">
        <v>11</v>
      </c>
      <c r="D127" s="108">
        <v>22.812000000000001</v>
      </c>
      <c r="E127" s="104">
        <v>0</v>
      </c>
    </row>
    <row r="128" spans="1:5" x14ac:dyDescent="0.45">
      <c r="A128" s="104">
        <v>127</v>
      </c>
      <c r="B128" s="106">
        <v>41916.368055555555</v>
      </c>
      <c r="C128" s="107">
        <v>11</v>
      </c>
      <c r="D128" s="108">
        <v>22.812000000000001</v>
      </c>
      <c r="E128" s="104">
        <v>0</v>
      </c>
    </row>
    <row r="129" spans="1:8" x14ac:dyDescent="0.45">
      <c r="A129" s="104">
        <v>128</v>
      </c>
      <c r="B129" s="106">
        <v>41916.375</v>
      </c>
      <c r="C129" s="107">
        <v>11</v>
      </c>
      <c r="D129" s="108">
        <v>22.812000000000001</v>
      </c>
      <c r="E129" s="104">
        <v>0</v>
      </c>
    </row>
    <row r="130" spans="1:8" x14ac:dyDescent="0.45">
      <c r="A130" s="104">
        <v>129</v>
      </c>
      <c r="B130" s="106">
        <v>41916.381944444445</v>
      </c>
      <c r="C130" s="107">
        <v>12</v>
      </c>
      <c r="D130" s="108">
        <v>22.524999999999999</v>
      </c>
      <c r="E130" s="104">
        <v>64.599999999999994</v>
      </c>
    </row>
    <row r="131" spans="1:8" x14ac:dyDescent="0.45">
      <c r="A131" s="104">
        <v>130</v>
      </c>
      <c r="B131" s="106">
        <v>41916.388888888891</v>
      </c>
      <c r="C131" s="107">
        <v>12</v>
      </c>
      <c r="D131" s="108">
        <v>22.620999999999999</v>
      </c>
      <c r="E131" s="104">
        <v>64.599999999999994</v>
      </c>
    </row>
    <row r="132" spans="1:8" x14ac:dyDescent="0.45">
      <c r="A132" s="104">
        <v>131</v>
      </c>
      <c r="B132" s="106">
        <v>41916.395833333336</v>
      </c>
      <c r="C132" s="107">
        <v>12</v>
      </c>
      <c r="D132" s="108">
        <v>22.620999999999999</v>
      </c>
      <c r="E132" s="104">
        <v>53.8</v>
      </c>
    </row>
    <row r="133" spans="1:8" x14ac:dyDescent="0.45">
      <c r="A133" s="104">
        <v>132</v>
      </c>
      <c r="B133" s="106">
        <v>41916.402777777781</v>
      </c>
      <c r="C133" s="107">
        <v>13</v>
      </c>
      <c r="D133" s="108">
        <v>22.428999999999998</v>
      </c>
      <c r="E133" s="104">
        <v>21.5</v>
      </c>
    </row>
    <row r="134" spans="1:8" x14ac:dyDescent="0.45">
      <c r="A134" s="104">
        <v>133</v>
      </c>
      <c r="B134" s="106">
        <v>41916.409722222219</v>
      </c>
      <c r="C134" s="107">
        <v>13</v>
      </c>
      <c r="D134" s="108">
        <v>22.524999999999999</v>
      </c>
      <c r="E134" s="104">
        <v>75.3</v>
      </c>
    </row>
    <row r="135" spans="1:8" x14ac:dyDescent="0.45">
      <c r="A135" s="104">
        <v>134</v>
      </c>
      <c r="B135" s="106">
        <v>41916.416666666664</v>
      </c>
      <c r="C135" s="107">
        <v>13</v>
      </c>
      <c r="D135" s="108">
        <v>22.524999999999999</v>
      </c>
      <c r="E135" s="104">
        <v>75.3</v>
      </c>
      <c r="H135" s="28"/>
    </row>
    <row r="136" spans="1:8" x14ac:dyDescent="0.45">
      <c r="A136" s="104">
        <v>135</v>
      </c>
      <c r="B136" s="106">
        <v>41916.423611111109</v>
      </c>
      <c r="C136" s="107">
        <v>14</v>
      </c>
      <c r="D136" s="108">
        <v>22.238</v>
      </c>
      <c r="E136" s="104">
        <v>53.8</v>
      </c>
      <c r="H136" s="28"/>
    </row>
    <row r="137" spans="1:8" x14ac:dyDescent="0.45">
      <c r="A137" s="104">
        <v>136</v>
      </c>
      <c r="B137" s="106">
        <v>41916.430555555555</v>
      </c>
      <c r="C137" s="107">
        <v>14</v>
      </c>
      <c r="D137" s="108">
        <v>22.428999999999998</v>
      </c>
      <c r="E137" s="104">
        <v>21.5</v>
      </c>
      <c r="H137" s="28"/>
    </row>
    <row r="138" spans="1:8" x14ac:dyDescent="0.45">
      <c r="A138" s="104">
        <v>137</v>
      </c>
      <c r="B138" s="106">
        <v>41916.4375</v>
      </c>
      <c r="C138" s="107">
        <v>14</v>
      </c>
      <c r="D138" s="108">
        <v>22.428999999999998</v>
      </c>
      <c r="E138" s="104">
        <v>53.8</v>
      </c>
      <c r="H138" s="28"/>
    </row>
    <row r="139" spans="1:8" x14ac:dyDescent="0.45">
      <c r="A139" s="104">
        <v>138</v>
      </c>
      <c r="B139" s="106">
        <v>41916.444444444445</v>
      </c>
      <c r="C139" s="107">
        <v>14</v>
      </c>
      <c r="D139" s="108">
        <v>22.524999999999999</v>
      </c>
      <c r="E139" s="104">
        <v>21.5</v>
      </c>
      <c r="H139" s="28"/>
    </row>
    <row r="140" spans="1:8" x14ac:dyDescent="0.45">
      <c r="A140" s="104">
        <v>139</v>
      </c>
      <c r="B140" s="106">
        <v>41916.451388888891</v>
      </c>
      <c r="C140" s="107">
        <v>14</v>
      </c>
      <c r="D140" s="108">
        <v>22.620999999999999</v>
      </c>
      <c r="E140" s="104">
        <v>21.5</v>
      </c>
      <c r="H140" s="28"/>
    </row>
    <row r="141" spans="1:8" x14ac:dyDescent="0.45">
      <c r="A141" s="104">
        <v>140</v>
      </c>
      <c r="B141" s="106">
        <v>41916.458333333336</v>
      </c>
      <c r="C141" s="107">
        <v>14</v>
      </c>
      <c r="D141" s="108">
        <v>22.620999999999999</v>
      </c>
      <c r="E141" s="104">
        <v>21.5</v>
      </c>
      <c r="H141" s="28"/>
    </row>
    <row r="142" spans="1:8" x14ac:dyDescent="0.45">
      <c r="A142" s="104">
        <v>141</v>
      </c>
      <c r="B142" s="106">
        <v>41916.465277777781</v>
      </c>
      <c r="C142" s="107">
        <v>14</v>
      </c>
      <c r="D142" s="108">
        <v>22.332999999999998</v>
      </c>
      <c r="E142" s="104">
        <v>32.299999999999997</v>
      </c>
      <c r="H142" s="28"/>
    </row>
    <row r="143" spans="1:8" x14ac:dyDescent="0.45">
      <c r="A143" s="104">
        <v>142</v>
      </c>
      <c r="B143" s="106">
        <v>41916.472222222219</v>
      </c>
      <c r="C143" s="107">
        <v>14</v>
      </c>
      <c r="D143" s="108">
        <v>22.045999999999999</v>
      </c>
      <c r="E143" s="104">
        <v>64.599999999999994</v>
      </c>
      <c r="H143" s="28"/>
    </row>
    <row r="144" spans="1:8" x14ac:dyDescent="0.45">
      <c r="A144" s="104">
        <v>143</v>
      </c>
      <c r="B144" s="106">
        <v>41916.479166666664</v>
      </c>
      <c r="C144" s="107">
        <v>14</v>
      </c>
      <c r="D144" s="108">
        <v>22.238</v>
      </c>
      <c r="E144" s="104">
        <v>43.1</v>
      </c>
      <c r="H144" s="28"/>
    </row>
    <row r="145" spans="1:8" x14ac:dyDescent="0.45">
      <c r="A145" s="104">
        <v>144</v>
      </c>
      <c r="B145" s="106">
        <v>41916.486111111109</v>
      </c>
      <c r="C145" s="107">
        <v>15</v>
      </c>
      <c r="D145" s="108">
        <v>22.428999999999998</v>
      </c>
      <c r="E145" s="104">
        <v>64.599999999999994</v>
      </c>
      <c r="H145" s="28"/>
    </row>
    <row r="146" spans="1:8" x14ac:dyDescent="0.45">
      <c r="A146" s="104">
        <v>145</v>
      </c>
      <c r="B146" s="106">
        <v>41916.493055555555</v>
      </c>
      <c r="C146" s="107">
        <v>15</v>
      </c>
      <c r="D146" s="108">
        <v>22.524999999999999</v>
      </c>
      <c r="E146" s="104">
        <v>0</v>
      </c>
      <c r="H146" s="28"/>
    </row>
    <row r="147" spans="1:8" x14ac:dyDescent="0.45">
      <c r="A147" s="104">
        <v>146</v>
      </c>
      <c r="B147" s="106">
        <v>41916.5</v>
      </c>
      <c r="C147" s="107">
        <v>15</v>
      </c>
      <c r="D147" s="108">
        <v>22.524999999999999</v>
      </c>
      <c r="E147" s="104">
        <v>0</v>
      </c>
      <c r="H147" s="28"/>
    </row>
    <row r="148" spans="1:8" x14ac:dyDescent="0.45">
      <c r="A148" s="104">
        <v>147</v>
      </c>
      <c r="B148" s="106">
        <v>41916.506944444445</v>
      </c>
      <c r="C148" s="107">
        <v>15</v>
      </c>
      <c r="D148" s="108">
        <v>22.620999999999999</v>
      </c>
      <c r="E148" s="104">
        <v>0</v>
      </c>
      <c r="H148" s="28"/>
    </row>
    <row r="149" spans="1:8" x14ac:dyDescent="0.45">
      <c r="A149" s="104">
        <v>148</v>
      </c>
      <c r="B149" s="106">
        <v>41916.513888888891</v>
      </c>
      <c r="C149" s="107">
        <v>15</v>
      </c>
      <c r="D149" s="108">
        <v>22.716999999999999</v>
      </c>
      <c r="E149" s="104">
        <v>32.299999999999997</v>
      </c>
      <c r="H149" s="28"/>
    </row>
    <row r="150" spans="1:8" x14ac:dyDescent="0.45">
      <c r="A150" s="104">
        <v>149</v>
      </c>
      <c r="B150" s="106">
        <v>41916.520833333336</v>
      </c>
      <c r="C150" s="107">
        <v>15</v>
      </c>
      <c r="D150" s="108">
        <v>22.812000000000001</v>
      </c>
      <c r="E150" s="104">
        <v>32.299999999999997</v>
      </c>
      <c r="H150" s="28"/>
    </row>
    <row r="151" spans="1:8" x14ac:dyDescent="0.45">
      <c r="A151" s="104">
        <v>150</v>
      </c>
      <c r="B151" s="106">
        <v>41916.527777777781</v>
      </c>
      <c r="C151" s="107">
        <v>15</v>
      </c>
      <c r="D151" s="108">
        <v>22.812000000000001</v>
      </c>
      <c r="E151" s="104">
        <v>0</v>
      </c>
      <c r="H151" s="28"/>
    </row>
    <row r="152" spans="1:8" x14ac:dyDescent="0.45">
      <c r="A152" s="104">
        <v>151</v>
      </c>
      <c r="B152" s="106">
        <v>41916.534722222219</v>
      </c>
      <c r="C152" s="107">
        <v>15</v>
      </c>
      <c r="D152" s="108">
        <v>22.908000000000001</v>
      </c>
      <c r="E152" s="104">
        <v>32.299999999999997</v>
      </c>
      <c r="H152" s="28"/>
    </row>
    <row r="153" spans="1:8" x14ac:dyDescent="0.45">
      <c r="A153" s="104">
        <v>152</v>
      </c>
      <c r="B153" s="106">
        <v>41916.541666666664</v>
      </c>
      <c r="C153" s="107">
        <v>15</v>
      </c>
      <c r="D153" s="108">
        <v>22.908000000000001</v>
      </c>
      <c r="E153" s="104">
        <v>75.3</v>
      </c>
      <c r="H153" s="28"/>
    </row>
    <row r="154" spans="1:8" x14ac:dyDescent="0.45">
      <c r="A154" s="104">
        <v>153</v>
      </c>
      <c r="B154" s="106">
        <v>41916.548611111109</v>
      </c>
      <c r="C154" s="107">
        <v>16</v>
      </c>
      <c r="D154" s="108">
        <v>22.716999999999999</v>
      </c>
      <c r="E154" s="104">
        <v>32.299999999999997</v>
      </c>
      <c r="H154" s="28"/>
    </row>
    <row r="155" spans="1:8" x14ac:dyDescent="0.45">
      <c r="A155" s="104">
        <v>154</v>
      </c>
      <c r="B155" s="106">
        <v>41916.555555555555</v>
      </c>
      <c r="C155" s="107">
        <v>16</v>
      </c>
      <c r="D155" s="108">
        <v>22.812000000000001</v>
      </c>
      <c r="E155" s="104">
        <v>53.8</v>
      </c>
      <c r="H155" s="28"/>
    </row>
    <row r="156" spans="1:8" x14ac:dyDescent="0.45">
      <c r="A156" s="104">
        <v>155</v>
      </c>
      <c r="B156" s="106">
        <v>41916.5625</v>
      </c>
      <c r="C156" s="107">
        <v>16</v>
      </c>
      <c r="D156" s="108">
        <v>22.908000000000001</v>
      </c>
      <c r="E156" s="104">
        <v>64.599999999999994</v>
      </c>
      <c r="H156" s="28"/>
    </row>
    <row r="157" spans="1:8" x14ac:dyDescent="0.45">
      <c r="A157" s="104">
        <v>156</v>
      </c>
      <c r="B157" s="106">
        <v>41916.569444444445</v>
      </c>
      <c r="C157" s="107">
        <v>16</v>
      </c>
      <c r="D157" s="108">
        <v>22.908000000000001</v>
      </c>
      <c r="E157" s="104">
        <v>0</v>
      </c>
      <c r="H157" s="28"/>
    </row>
    <row r="158" spans="1:8" x14ac:dyDescent="0.45">
      <c r="A158" s="104">
        <v>157</v>
      </c>
      <c r="B158" s="106">
        <v>41916.576388888891</v>
      </c>
      <c r="C158" s="107">
        <v>16</v>
      </c>
      <c r="D158" s="108">
        <v>22.908000000000001</v>
      </c>
      <c r="E158" s="104">
        <v>64.599999999999994</v>
      </c>
      <c r="H158" s="28"/>
    </row>
    <row r="159" spans="1:8" x14ac:dyDescent="0.45">
      <c r="A159" s="104">
        <v>158</v>
      </c>
      <c r="B159" s="106">
        <v>41916.583333333336</v>
      </c>
      <c r="C159" s="107">
        <v>16</v>
      </c>
      <c r="D159" s="108">
        <v>23.004000000000001</v>
      </c>
      <c r="E159" s="104">
        <v>43.1</v>
      </c>
      <c r="H159" s="28"/>
    </row>
    <row r="160" spans="1:8" x14ac:dyDescent="0.45">
      <c r="A160" s="104">
        <v>159</v>
      </c>
      <c r="B160" s="106">
        <v>41916.590277777781</v>
      </c>
      <c r="C160" s="107">
        <v>16</v>
      </c>
      <c r="D160" s="108">
        <v>23.004000000000001</v>
      </c>
      <c r="E160" s="104">
        <v>53.8</v>
      </c>
      <c r="H160" s="28"/>
    </row>
    <row r="161" spans="1:8" x14ac:dyDescent="0.45">
      <c r="A161" s="104">
        <v>160</v>
      </c>
      <c r="B161" s="106">
        <v>41916.597222222219</v>
      </c>
      <c r="C161" s="107">
        <v>16</v>
      </c>
      <c r="D161" s="108">
        <v>23.1</v>
      </c>
      <c r="E161" s="104">
        <v>64.599999999999994</v>
      </c>
      <c r="H161" s="28"/>
    </row>
    <row r="162" spans="1:8" x14ac:dyDescent="0.45">
      <c r="A162" s="104">
        <v>161</v>
      </c>
      <c r="B162" s="106">
        <v>41916.604166666664</v>
      </c>
      <c r="C162" s="107">
        <v>16</v>
      </c>
      <c r="D162" s="108">
        <v>23.196000000000002</v>
      </c>
      <c r="E162" s="104">
        <v>43.1</v>
      </c>
      <c r="H162" s="28"/>
    </row>
    <row r="163" spans="1:8" x14ac:dyDescent="0.45">
      <c r="A163" s="104">
        <v>162</v>
      </c>
      <c r="B163" s="106">
        <v>41916.611111111109</v>
      </c>
      <c r="C163" s="107">
        <v>16</v>
      </c>
      <c r="D163" s="108">
        <v>23.196000000000002</v>
      </c>
      <c r="E163" s="104">
        <v>64.599999999999994</v>
      </c>
      <c r="H163" s="28"/>
    </row>
    <row r="164" spans="1:8" x14ac:dyDescent="0.45">
      <c r="A164" s="104">
        <v>163</v>
      </c>
      <c r="B164" s="106">
        <v>41916.618055555555</v>
      </c>
      <c r="C164" s="107">
        <v>16</v>
      </c>
      <c r="D164" s="108">
        <v>23.196000000000002</v>
      </c>
      <c r="E164" s="104">
        <v>43.1</v>
      </c>
    </row>
    <row r="165" spans="1:8" x14ac:dyDescent="0.45">
      <c r="A165" s="104">
        <v>164</v>
      </c>
      <c r="B165" s="106">
        <v>41916.625</v>
      </c>
      <c r="C165" s="107">
        <v>16</v>
      </c>
      <c r="D165" s="108">
        <v>23.196000000000002</v>
      </c>
      <c r="E165" s="104">
        <v>64.599999999999994</v>
      </c>
    </row>
    <row r="166" spans="1:8" x14ac:dyDescent="0.45">
      <c r="A166" s="104">
        <v>165</v>
      </c>
      <c r="B166" s="106">
        <v>41916.631944444445</v>
      </c>
      <c r="C166" s="107">
        <v>17</v>
      </c>
      <c r="D166" s="108">
        <v>22.908000000000001</v>
      </c>
      <c r="E166" s="104">
        <v>43.1</v>
      </c>
    </row>
    <row r="167" spans="1:8" x14ac:dyDescent="0.45">
      <c r="A167" s="104">
        <v>166</v>
      </c>
      <c r="B167" s="106">
        <v>41916.638888888891</v>
      </c>
      <c r="C167" s="107">
        <v>17</v>
      </c>
      <c r="D167" s="108">
        <v>23.004000000000001</v>
      </c>
      <c r="E167" s="104">
        <v>32.299999999999997</v>
      </c>
    </row>
    <row r="168" spans="1:8" x14ac:dyDescent="0.45">
      <c r="A168" s="104">
        <v>167</v>
      </c>
      <c r="B168" s="106">
        <v>41916.645833333336</v>
      </c>
      <c r="C168" s="107">
        <v>17</v>
      </c>
      <c r="D168" s="108">
        <v>23.004000000000001</v>
      </c>
      <c r="E168" s="104">
        <v>53.8</v>
      </c>
    </row>
    <row r="169" spans="1:8" x14ac:dyDescent="0.45">
      <c r="A169" s="104">
        <v>168</v>
      </c>
      <c r="B169" s="106">
        <v>41916.652777777781</v>
      </c>
      <c r="C169" s="107">
        <v>17</v>
      </c>
      <c r="D169" s="108">
        <v>23.004000000000001</v>
      </c>
      <c r="E169" s="104">
        <v>43.1</v>
      </c>
    </row>
    <row r="170" spans="1:8" x14ac:dyDescent="0.45">
      <c r="A170" s="104">
        <v>169</v>
      </c>
      <c r="B170" s="106">
        <v>41916.659722222219</v>
      </c>
      <c r="C170" s="107">
        <v>17</v>
      </c>
      <c r="D170" s="108">
        <v>23.1</v>
      </c>
      <c r="E170" s="104">
        <v>32.299999999999997</v>
      </c>
    </row>
    <row r="171" spans="1:8" x14ac:dyDescent="0.45">
      <c r="A171" s="104">
        <v>170</v>
      </c>
      <c r="B171" s="106">
        <v>41916.666666666664</v>
      </c>
      <c r="C171" s="107">
        <v>17</v>
      </c>
      <c r="D171" s="108">
        <v>23.1</v>
      </c>
      <c r="E171" s="104">
        <v>43.1</v>
      </c>
    </row>
    <row r="172" spans="1:8" x14ac:dyDescent="0.45">
      <c r="A172" s="104">
        <v>171</v>
      </c>
      <c r="B172" s="106">
        <v>41916.673611111109</v>
      </c>
      <c r="C172" s="107">
        <v>17</v>
      </c>
      <c r="D172" s="108">
        <v>23.196000000000002</v>
      </c>
      <c r="E172" s="104">
        <v>21.5</v>
      </c>
    </row>
    <row r="173" spans="1:8" x14ac:dyDescent="0.45">
      <c r="A173" s="104">
        <v>172</v>
      </c>
      <c r="B173" s="106">
        <v>41916.680555555555</v>
      </c>
      <c r="C173" s="107">
        <v>17</v>
      </c>
      <c r="D173" s="108">
        <v>23.196000000000002</v>
      </c>
      <c r="E173" s="104">
        <v>21.5</v>
      </c>
    </row>
    <row r="174" spans="1:8" x14ac:dyDescent="0.45">
      <c r="A174" s="104">
        <v>173</v>
      </c>
      <c r="B174" s="106">
        <v>41916.6875</v>
      </c>
      <c r="C174" s="107">
        <v>17</v>
      </c>
      <c r="D174" s="108">
        <v>23.292000000000002</v>
      </c>
      <c r="E174" s="104">
        <v>21.5</v>
      </c>
    </row>
    <row r="175" spans="1:8" x14ac:dyDescent="0.45">
      <c r="A175" s="104">
        <v>174</v>
      </c>
      <c r="B175" s="106">
        <v>41916.694444444445</v>
      </c>
      <c r="C175" s="107">
        <v>17</v>
      </c>
      <c r="D175" s="108">
        <v>23.292000000000002</v>
      </c>
      <c r="E175" s="104">
        <v>32.299999999999997</v>
      </c>
    </row>
    <row r="176" spans="1:8" x14ac:dyDescent="0.45">
      <c r="A176" s="104">
        <v>175</v>
      </c>
      <c r="B176" s="106">
        <v>41916.701388888891</v>
      </c>
      <c r="C176" s="107">
        <v>17</v>
      </c>
      <c r="D176" s="108">
        <v>23.292000000000002</v>
      </c>
      <c r="E176" s="104">
        <v>53.8</v>
      </c>
    </row>
    <row r="177" spans="1:8" x14ac:dyDescent="0.45">
      <c r="A177" s="104">
        <v>176</v>
      </c>
      <c r="B177" s="106">
        <v>41916.708333333336</v>
      </c>
      <c r="C177" s="107">
        <v>17</v>
      </c>
      <c r="D177" s="108">
        <v>23.292000000000002</v>
      </c>
      <c r="E177" s="104">
        <v>53.8</v>
      </c>
    </row>
    <row r="178" spans="1:8" x14ac:dyDescent="0.45">
      <c r="A178" s="104">
        <v>177</v>
      </c>
      <c r="B178" s="106">
        <v>41916.715277777781</v>
      </c>
      <c r="C178" s="107">
        <v>17</v>
      </c>
      <c r="D178" s="108">
        <v>23.292000000000002</v>
      </c>
      <c r="E178" s="104">
        <v>43.1</v>
      </c>
    </row>
    <row r="179" spans="1:8" x14ac:dyDescent="0.45">
      <c r="A179" s="104">
        <v>178</v>
      </c>
      <c r="B179" s="106">
        <v>41916.722222222219</v>
      </c>
      <c r="C179" s="107">
        <v>17</v>
      </c>
      <c r="D179" s="108">
        <v>23.292000000000002</v>
      </c>
      <c r="E179" s="104">
        <v>53.8</v>
      </c>
    </row>
    <row r="180" spans="1:8" x14ac:dyDescent="0.45">
      <c r="A180" s="104">
        <v>179</v>
      </c>
      <c r="B180" s="106">
        <v>41916.729166666664</v>
      </c>
      <c r="C180" s="107">
        <v>17</v>
      </c>
      <c r="D180" s="108">
        <v>23.292000000000002</v>
      </c>
      <c r="E180" s="104">
        <v>53.8</v>
      </c>
    </row>
    <row r="181" spans="1:8" x14ac:dyDescent="0.45">
      <c r="A181" s="104">
        <v>180</v>
      </c>
      <c r="B181" s="106">
        <v>41916.736111111109</v>
      </c>
      <c r="C181" s="107">
        <v>17</v>
      </c>
      <c r="D181" s="108">
        <v>23.292000000000002</v>
      </c>
      <c r="E181" s="104">
        <v>43.1</v>
      </c>
    </row>
    <row r="182" spans="1:8" x14ac:dyDescent="0.45">
      <c r="A182" s="104">
        <v>181</v>
      </c>
      <c r="B182" s="106">
        <v>41916.743055555555</v>
      </c>
      <c r="C182" s="107">
        <v>17</v>
      </c>
      <c r="D182" s="108">
        <v>23.292000000000002</v>
      </c>
      <c r="E182" s="104">
        <v>21.5</v>
      </c>
    </row>
    <row r="183" spans="1:8" x14ac:dyDescent="0.45">
      <c r="A183" s="104">
        <v>182</v>
      </c>
      <c r="B183" s="106">
        <v>41916.75</v>
      </c>
      <c r="C183" s="107">
        <v>17</v>
      </c>
      <c r="D183" s="108">
        <v>23.292000000000002</v>
      </c>
      <c r="E183" s="104">
        <v>21.5</v>
      </c>
    </row>
    <row r="184" spans="1:8" x14ac:dyDescent="0.45">
      <c r="A184" s="104">
        <v>183</v>
      </c>
      <c r="B184" s="106">
        <v>41916.756944444445</v>
      </c>
      <c r="C184" s="107">
        <v>17</v>
      </c>
      <c r="D184" s="108">
        <v>23.388000000000002</v>
      </c>
      <c r="E184" s="104">
        <v>0</v>
      </c>
      <c r="H184" s="28"/>
    </row>
    <row r="185" spans="1:8" x14ac:dyDescent="0.45">
      <c r="A185" s="104">
        <v>184</v>
      </c>
      <c r="B185" s="106">
        <v>41916.763888888891</v>
      </c>
      <c r="C185" s="107">
        <v>17</v>
      </c>
      <c r="D185" s="108">
        <v>23.388000000000002</v>
      </c>
      <c r="E185" s="104">
        <v>0</v>
      </c>
      <c r="H185" s="28"/>
    </row>
    <row r="186" spans="1:8" x14ac:dyDescent="0.45">
      <c r="A186" s="104">
        <v>185</v>
      </c>
      <c r="B186" s="106">
        <v>41916.770833333336</v>
      </c>
      <c r="C186" s="107">
        <v>17</v>
      </c>
      <c r="D186" s="108">
        <v>23.388000000000002</v>
      </c>
      <c r="E186" s="104">
        <v>0</v>
      </c>
      <c r="H186" s="28"/>
    </row>
    <row r="187" spans="1:8" x14ac:dyDescent="0.45">
      <c r="A187" s="104">
        <v>186</v>
      </c>
      <c r="B187" s="106">
        <v>41916.777777777781</v>
      </c>
      <c r="C187" s="107">
        <v>17</v>
      </c>
      <c r="D187" s="108">
        <v>23.388000000000002</v>
      </c>
      <c r="E187" s="104">
        <v>21.5</v>
      </c>
      <c r="H187" s="28"/>
    </row>
    <row r="188" spans="1:8" x14ac:dyDescent="0.45">
      <c r="A188" s="104">
        <v>187</v>
      </c>
      <c r="B188" s="106">
        <v>41916.784722222219</v>
      </c>
      <c r="C188" s="107">
        <v>17</v>
      </c>
      <c r="D188" s="108">
        <v>23.484000000000002</v>
      </c>
      <c r="E188" s="104">
        <v>21.5</v>
      </c>
      <c r="H188" s="28"/>
    </row>
    <row r="189" spans="1:8" x14ac:dyDescent="0.45">
      <c r="A189" s="104">
        <v>188</v>
      </c>
      <c r="B189" s="106">
        <v>41916.791666666664</v>
      </c>
      <c r="C189" s="107">
        <v>17</v>
      </c>
      <c r="D189" s="108">
        <v>23.484000000000002</v>
      </c>
      <c r="E189" s="104">
        <v>10.8</v>
      </c>
    </row>
    <row r="190" spans="1:8" x14ac:dyDescent="0.45">
      <c r="A190" s="104">
        <v>189</v>
      </c>
      <c r="B190" s="106">
        <v>41916.798611111109</v>
      </c>
      <c r="C190" s="107">
        <v>17</v>
      </c>
      <c r="D190" s="108">
        <v>23.484000000000002</v>
      </c>
      <c r="E190" s="104">
        <v>10.8</v>
      </c>
    </row>
    <row r="191" spans="1:8" x14ac:dyDescent="0.45">
      <c r="A191" s="104">
        <v>190</v>
      </c>
      <c r="B191" s="106">
        <v>41916.805555555555</v>
      </c>
      <c r="C191" s="107">
        <v>17</v>
      </c>
      <c r="D191" s="108">
        <v>23.484000000000002</v>
      </c>
      <c r="E191" s="104">
        <v>0</v>
      </c>
    </row>
    <row r="192" spans="1:8" x14ac:dyDescent="0.45">
      <c r="A192" s="104">
        <v>191</v>
      </c>
      <c r="B192" s="106">
        <v>41916.8125</v>
      </c>
      <c r="C192" s="107">
        <v>17</v>
      </c>
      <c r="D192" s="108">
        <v>23.484000000000002</v>
      </c>
      <c r="E192" s="104">
        <v>0</v>
      </c>
    </row>
    <row r="193" spans="1:5" x14ac:dyDescent="0.45">
      <c r="A193" s="104">
        <v>192</v>
      </c>
      <c r="B193" s="106">
        <v>41916.819444444445</v>
      </c>
      <c r="C193" s="107">
        <v>17</v>
      </c>
      <c r="D193" s="108">
        <v>23.484000000000002</v>
      </c>
      <c r="E193" s="104">
        <v>0</v>
      </c>
    </row>
    <row r="194" spans="1:5" x14ac:dyDescent="0.45">
      <c r="A194" s="104">
        <v>193</v>
      </c>
      <c r="B194" s="106">
        <v>41916.826388888891</v>
      </c>
      <c r="C194" s="107">
        <v>17</v>
      </c>
      <c r="D194" s="108">
        <v>23.581</v>
      </c>
      <c r="E194" s="104">
        <v>53.8</v>
      </c>
    </row>
    <row r="195" spans="1:5" x14ac:dyDescent="0.45">
      <c r="A195" s="104">
        <v>194</v>
      </c>
      <c r="B195" s="106">
        <v>41916.833333333336</v>
      </c>
      <c r="C195" s="107">
        <v>17</v>
      </c>
      <c r="D195" s="108">
        <v>23.388000000000002</v>
      </c>
      <c r="E195" s="104">
        <v>172.2</v>
      </c>
    </row>
    <row r="196" spans="1:5" x14ac:dyDescent="0.45">
      <c r="A196" s="104">
        <v>195</v>
      </c>
      <c r="B196" s="106">
        <v>41916.840277777781</v>
      </c>
      <c r="C196" s="107">
        <v>18</v>
      </c>
      <c r="D196" s="108">
        <v>23.196000000000002</v>
      </c>
      <c r="E196" s="104">
        <v>75.3</v>
      </c>
    </row>
    <row r="197" spans="1:5" x14ac:dyDescent="0.45">
      <c r="A197" s="104">
        <v>196</v>
      </c>
      <c r="B197" s="106">
        <v>41916.847222222219</v>
      </c>
      <c r="C197" s="107">
        <v>18</v>
      </c>
      <c r="D197" s="108">
        <v>23.292000000000002</v>
      </c>
      <c r="E197" s="104">
        <v>86.1</v>
      </c>
    </row>
    <row r="198" spans="1:5" x14ac:dyDescent="0.45">
      <c r="A198" s="104">
        <v>197</v>
      </c>
      <c r="B198" s="106">
        <v>41916.854166666664</v>
      </c>
      <c r="C198" s="107">
        <v>18</v>
      </c>
      <c r="D198" s="108">
        <v>23.292000000000002</v>
      </c>
      <c r="E198" s="104">
        <v>75.3</v>
      </c>
    </row>
    <row r="199" spans="1:5" x14ac:dyDescent="0.45">
      <c r="A199" s="104">
        <v>198</v>
      </c>
      <c r="B199" s="106">
        <v>41916.861111111109</v>
      </c>
      <c r="C199" s="107">
        <v>18</v>
      </c>
      <c r="D199" s="108">
        <v>23.388000000000002</v>
      </c>
      <c r="E199" s="104">
        <v>64.599999999999994</v>
      </c>
    </row>
    <row r="200" spans="1:5" x14ac:dyDescent="0.45">
      <c r="A200" s="104">
        <v>199</v>
      </c>
      <c r="B200" s="106">
        <v>41916.868055555555</v>
      </c>
      <c r="C200" s="107">
        <v>18</v>
      </c>
      <c r="D200" s="108">
        <v>23.388000000000002</v>
      </c>
      <c r="E200" s="104">
        <v>32.299999999999997</v>
      </c>
    </row>
    <row r="201" spans="1:5" x14ac:dyDescent="0.45">
      <c r="A201" s="104">
        <v>200</v>
      </c>
      <c r="B201" s="106">
        <v>41916.875</v>
      </c>
      <c r="C201" s="107">
        <v>18</v>
      </c>
      <c r="D201" s="108">
        <v>22.908000000000001</v>
      </c>
      <c r="E201" s="104">
        <v>86.1</v>
      </c>
    </row>
    <row r="202" spans="1:5" x14ac:dyDescent="0.45">
      <c r="A202" s="104">
        <v>201</v>
      </c>
      <c r="B202" s="106">
        <v>41916.881944444445</v>
      </c>
      <c r="C202" s="107">
        <v>19</v>
      </c>
      <c r="D202" s="108">
        <v>23.004000000000001</v>
      </c>
      <c r="E202" s="104">
        <v>0</v>
      </c>
    </row>
    <row r="203" spans="1:5" x14ac:dyDescent="0.45">
      <c r="A203" s="104">
        <v>202</v>
      </c>
      <c r="B203" s="106">
        <v>41916.888888888891</v>
      </c>
      <c r="C203" s="107">
        <v>19</v>
      </c>
      <c r="D203" s="108">
        <v>23.004000000000001</v>
      </c>
      <c r="E203" s="104">
        <v>0</v>
      </c>
    </row>
    <row r="204" spans="1:5" x14ac:dyDescent="0.45">
      <c r="A204" s="104">
        <v>203</v>
      </c>
      <c r="B204" s="106">
        <v>41916.895833333336</v>
      </c>
      <c r="C204" s="107">
        <v>19</v>
      </c>
      <c r="D204" s="108">
        <v>22.908000000000001</v>
      </c>
      <c r="E204" s="104">
        <v>43.1</v>
      </c>
    </row>
    <row r="205" spans="1:5" x14ac:dyDescent="0.45">
      <c r="A205" s="104">
        <v>204</v>
      </c>
      <c r="B205" s="106">
        <v>41916.902777777781</v>
      </c>
      <c r="C205" s="107">
        <v>20</v>
      </c>
      <c r="D205" s="108">
        <v>22.620999999999999</v>
      </c>
      <c r="E205" s="104">
        <v>0</v>
      </c>
    </row>
    <row r="206" spans="1:5" x14ac:dyDescent="0.45">
      <c r="A206" s="104">
        <v>205</v>
      </c>
      <c r="B206" s="106">
        <v>41916.909722222219</v>
      </c>
      <c r="C206" s="107">
        <v>20</v>
      </c>
      <c r="D206" s="108">
        <v>22.620999999999999</v>
      </c>
      <c r="E206" s="104">
        <v>0</v>
      </c>
    </row>
    <row r="207" spans="1:5" x14ac:dyDescent="0.45">
      <c r="A207" s="104">
        <v>206</v>
      </c>
      <c r="B207" s="106">
        <v>41916.916666666664</v>
      </c>
      <c r="C207" s="107">
        <v>20</v>
      </c>
      <c r="D207" s="108">
        <v>22.332999999999998</v>
      </c>
      <c r="E207" s="104">
        <v>43.1</v>
      </c>
    </row>
    <row r="208" spans="1:5" x14ac:dyDescent="0.45">
      <c r="A208" s="104">
        <v>207</v>
      </c>
      <c r="B208" s="106">
        <v>41916.923611111109</v>
      </c>
      <c r="C208" s="107">
        <v>21</v>
      </c>
      <c r="D208" s="108">
        <v>22.332999999999998</v>
      </c>
      <c r="E208" s="104">
        <v>0</v>
      </c>
    </row>
    <row r="209" spans="1:5" x14ac:dyDescent="0.45">
      <c r="A209" s="104">
        <v>208</v>
      </c>
      <c r="B209" s="106">
        <v>41916.930555555555</v>
      </c>
      <c r="C209" s="107">
        <v>21</v>
      </c>
      <c r="D209" s="108">
        <v>22.332999999999998</v>
      </c>
      <c r="E209" s="104">
        <v>0</v>
      </c>
    </row>
    <row r="210" spans="1:5" x14ac:dyDescent="0.45">
      <c r="A210" s="104">
        <v>209</v>
      </c>
      <c r="B210" s="106">
        <v>41916.9375</v>
      </c>
      <c r="C210" s="107">
        <v>21</v>
      </c>
      <c r="D210" s="108">
        <v>22.332999999999998</v>
      </c>
      <c r="E210" s="104">
        <v>0</v>
      </c>
    </row>
    <row r="211" spans="1:5" x14ac:dyDescent="0.45">
      <c r="A211" s="104">
        <v>210</v>
      </c>
      <c r="B211" s="106">
        <v>41916.944444444445</v>
      </c>
      <c r="C211" s="107">
        <v>21</v>
      </c>
      <c r="D211" s="108">
        <v>22.238</v>
      </c>
      <c r="E211" s="104">
        <v>0</v>
      </c>
    </row>
    <row r="212" spans="1:5" x14ac:dyDescent="0.45">
      <c r="A212" s="104">
        <v>211</v>
      </c>
      <c r="B212" s="106">
        <v>41916.951388888891</v>
      </c>
      <c r="C212" s="107">
        <v>21</v>
      </c>
      <c r="D212" s="108">
        <v>22.238</v>
      </c>
      <c r="E212" s="104">
        <v>0</v>
      </c>
    </row>
    <row r="213" spans="1:5" x14ac:dyDescent="0.45">
      <c r="A213" s="104">
        <v>212</v>
      </c>
      <c r="B213" s="106">
        <v>41916.958333333336</v>
      </c>
      <c r="C213" s="107">
        <v>21</v>
      </c>
      <c r="D213" s="108">
        <v>22.238</v>
      </c>
      <c r="E213" s="104">
        <v>0</v>
      </c>
    </row>
    <row r="214" spans="1:5" x14ac:dyDescent="0.45">
      <c r="A214" s="104">
        <v>213</v>
      </c>
      <c r="B214" s="106">
        <v>41916.965277777781</v>
      </c>
      <c r="C214" s="107">
        <v>22</v>
      </c>
      <c r="D214" s="108">
        <v>21.951000000000001</v>
      </c>
      <c r="E214" s="104">
        <v>0</v>
      </c>
    </row>
    <row r="215" spans="1:5" x14ac:dyDescent="0.45">
      <c r="A215" s="104">
        <v>214</v>
      </c>
      <c r="B215" s="106">
        <v>41916.972222222219</v>
      </c>
      <c r="C215" s="107">
        <v>22</v>
      </c>
      <c r="D215" s="108">
        <v>21.951000000000001</v>
      </c>
      <c r="E215" s="104">
        <v>0</v>
      </c>
    </row>
    <row r="216" spans="1:5" x14ac:dyDescent="0.45">
      <c r="A216" s="104">
        <v>215</v>
      </c>
      <c r="B216" s="106">
        <v>41916.979166666664</v>
      </c>
      <c r="C216" s="107">
        <v>22</v>
      </c>
      <c r="D216" s="108">
        <v>21.951000000000001</v>
      </c>
      <c r="E216" s="104">
        <v>0</v>
      </c>
    </row>
    <row r="217" spans="1:5" x14ac:dyDescent="0.45">
      <c r="A217" s="104">
        <v>216</v>
      </c>
      <c r="B217" s="106">
        <v>41916.986111111109</v>
      </c>
      <c r="C217" s="107">
        <v>22</v>
      </c>
      <c r="D217" s="108">
        <v>21.951000000000001</v>
      </c>
      <c r="E217" s="104">
        <v>0</v>
      </c>
    </row>
    <row r="218" spans="1:5" x14ac:dyDescent="0.45">
      <c r="A218" s="104">
        <v>217</v>
      </c>
      <c r="B218" s="106">
        <v>41916.993055555555</v>
      </c>
      <c r="C218" s="107">
        <v>22</v>
      </c>
      <c r="D218" s="108">
        <v>21.951000000000001</v>
      </c>
      <c r="E218" s="104">
        <v>0</v>
      </c>
    </row>
    <row r="219" spans="1:5" x14ac:dyDescent="0.45">
      <c r="A219" s="104">
        <v>218</v>
      </c>
      <c r="B219" s="106">
        <v>41917</v>
      </c>
      <c r="C219" s="107">
        <v>22</v>
      </c>
      <c r="D219" s="108">
        <v>21.951000000000001</v>
      </c>
      <c r="E219" s="104">
        <v>0</v>
      </c>
    </row>
    <row r="220" spans="1:5" x14ac:dyDescent="0.45">
      <c r="A220" s="104">
        <v>219</v>
      </c>
      <c r="B220" s="106">
        <v>41917.006944444445</v>
      </c>
      <c r="C220" s="107">
        <v>22</v>
      </c>
      <c r="D220" s="108">
        <v>22.045999999999999</v>
      </c>
      <c r="E220" s="104">
        <v>0</v>
      </c>
    </row>
    <row r="221" spans="1:5" x14ac:dyDescent="0.45">
      <c r="A221" s="104">
        <v>220</v>
      </c>
      <c r="B221" s="106">
        <v>41917.013888888891</v>
      </c>
      <c r="C221" s="107">
        <v>22</v>
      </c>
      <c r="D221" s="108">
        <v>22.045999999999999</v>
      </c>
      <c r="E221" s="104">
        <v>0</v>
      </c>
    </row>
    <row r="222" spans="1:5" x14ac:dyDescent="0.45">
      <c r="A222" s="104">
        <v>221</v>
      </c>
      <c r="B222" s="106">
        <v>41917.020833333336</v>
      </c>
      <c r="C222" s="107">
        <v>22</v>
      </c>
      <c r="D222" s="108">
        <v>22.045999999999999</v>
      </c>
      <c r="E222" s="104">
        <v>0</v>
      </c>
    </row>
    <row r="223" spans="1:5" x14ac:dyDescent="0.45">
      <c r="A223" s="104">
        <v>222</v>
      </c>
      <c r="B223" s="106">
        <v>41917.027777777781</v>
      </c>
      <c r="C223" s="107">
        <v>22</v>
      </c>
      <c r="D223" s="108">
        <v>22.045999999999999</v>
      </c>
      <c r="E223" s="104">
        <v>0</v>
      </c>
    </row>
    <row r="224" spans="1:5" x14ac:dyDescent="0.45">
      <c r="A224" s="104">
        <v>223</v>
      </c>
      <c r="B224" s="106">
        <v>41917.034722222219</v>
      </c>
      <c r="C224" s="107">
        <v>22</v>
      </c>
      <c r="D224" s="108">
        <v>22.045999999999999</v>
      </c>
      <c r="E224" s="104">
        <v>0</v>
      </c>
    </row>
    <row r="225" spans="1:5" x14ac:dyDescent="0.45">
      <c r="A225" s="104">
        <v>224</v>
      </c>
      <c r="B225" s="106">
        <v>41917.041666666664</v>
      </c>
      <c r="C225" s="107">
        <v>22</v>
      </c>
      <c r="D225" s="108">
        <v>21.951000000000001</v>
      </c>
      <c r="E225" s="104">
        <v>32.299999999999997</v>
      </c>
    </row>
    <row r="226" spans="1:5" x14ac:dyDescent="0.45">
      <c r="A226" s="104">
        <v>225</v>
      </c>
      <c r="B226" s="106">
        <v>41917.048611111109</v>
      </c>
      <c r="C226" s="107">
        <v>23</v>
      </c>
      <c r="D226" s="108">
        <v>21.855</v>
      </c>
      <c r="E226" s="104">
        <v>0</v>
      </c>
    </row>
    <row r="227" spans="1:5" x14ac:dyDescent="0.45">
      <c r="A227" s="104">
        <v>226</v>
      </c>
      <c r="B227" s="106">
        <v>41917.055555555555</v>
      </c>
      <c r="C227" s="107">
        <v>23</v>
      </c>
      <c r="D227" s="108">
        <v>21.951000000000001</v>
      </c>
      <c r="E227" s="104">
        <v>0</v>
      </c>
    </row>
    <row r="228" spans="1:5" x14ac:dyDescent="0.45">
      <c r="A228" s="104">
        <v>227</v>
      </c>
      <c r="B228" s="106">
        <v>41917.0625</v>
      </c>
      <c r="C228" s="107">
        <v>23</v>
      </c>
      <c r="D228" s="108">
        <v>21.951000000000001</v>
      </c>
      <c r="E228" s="104">
        <v>0</v>
      </c>
    </row>
    <row r="229" spans="1:5" x14ac:dyDescent="0.45">
      <c r="A229" s="104">
        <v>228</v>
      </c>
      <c r="B229" s="106">
        <v>41917.069444444445</v>
      </c>
      <c r="C229" s="107">
        <v>23</v>
      </c>
      <c r="D229" s="108">
        <v>21.951000000000001</v>
      </c>
      <c r="E229" s="104">
        <v>0</v>
      </c>
    </row>
    <row r="230" spans="1:5" x14ac:dyDescent="0.45">
      <c r="A230" s="104">
        <v>229</v>
      </c>
      <c r="B230" s="106">
        <v>41917.076388888891</v>
      </c>
      <c r="C230" s="107">
        <v>23</v>
      </c>
      <c r="D230" s="108">
        <v>22.045999999999999</v>
      </c>
      <c r="E230" s="104">
        <v>0</v>
      </c>
    </row>
    <row r="231" spans="1:5" x14ac:dyDescent="0.45">
      <c r="A231" s="104">
        <v>230</v>
      </c>
      <c r="B231" s="106">
        <v>41917.083333333336</v>
      </c>
      <c r="C231" s="107">
        <v>23</v>
      </c>
      <c r="D231" s="108">
        <v>22.045999999999999</v>
      </c>
      <c r="E231" s="104">
        <v>0</v>
      </c>
    </row>
    <row r="232" spans="1:5" x14ac:dyDescent="0.45">
      <c r="A232" s="104">
        <v>231</v>
      </c>
      <c r="B232" s="106">
        <v>41917.090277777781</v>
      </c>
      <c r="C232" s="107">
        <v>23</v>
      </c>
      <c r="D232" s="108">
        <v>22.045999999999999</v>
      </c>
      <c r="E232" s="104">
        <v>0</v>
      </c>
    </row>
    <row r="233" spans="1:5" x14ac:dyDescent="0.45">
      <c r="A233" s="104">
        <v>232</v>
      </c>
      <c r="B233" s="106">
        <v>41917.097222222219</v>
      </c>
      <c r="C233" s="107">
        <v>23</v>
      </c>
      <c r="D233" s="108">
        <v>22.045999999999999</v>
      </c>
      <c r="E233" s="104">
        <v>0</v>
      </c>
    </row>
    <row r="234" spans="1:5" x14ac:dyDescent="0.45">
      <c r="A234" s="104">
        <v>233</v>
      </c>
      <c r="B234" s="106">
        <v>41917.104166666664</v>
      </c>
      <c r="C234" s="107">
        <v>23</v>
      </c>
      <c r="D234" s="108">
        <v>22.141999999999999</v>
      </c>
      <c r="E234" s="104">
        <v>0</v>
      </c>
    </row>
    <row r="235" spans="1:5" x14ac:dyDescent="0.45">
      <c r="A235" s="104">
        <v>234</v>
      </c>
      <c r="B235" s="106">
        <v>41917.111111111109</v>
      </c>
      <c r="C235" s="107">
        <v>23</v>
      </c>
      <c r="D235" s="108">
        <v>22.141999999999999</v>
      </c>
      <c r="E235" s="104">
        <v>0</v>
      </c>
    </row>
    <row r="236" spans="1:5" x14ac:dyDescent="0.45">
      <c r="A236" s="104">
        <v>235</v>
      </c>
      <c r="B236" s="106">
        <v>41917.118055555555</v>
      </c>
      <c r="C236" s="107">
        <v>23</v>
      </c>
      <c r="D236" s="108">
        <v>22.141999999999999</v>
      </c>
      <c r="E236" s="104">
        <v>0</v>
      </c>
    </row>
    <row r="237" spans="1:5" x14ac:dyDescent="0.45">
      <c r="A237" s="104">
        <v>236</v>
      </c>
      <c r="B237" s="106">
        <v>41917.125</v>
      </c>
      <c r="C237" s="107">
        <v>23</v>
      </c>
      <c r="D237" s="108">
        <v>21.951000000000001</v>
      </c>
      <c r="E237" s="104">
        <v>43.1</v>
      </c>
    </row>
    <row r="238" spans="1:5" x14ac:dyDescent="0.45">
      <c r="A238" s="104">
        <v>237</v>
      </c>
      <c r="B238" s="106">
        <v>41917.131944444445</v>
      </c>
      <c r="C238" s="107">
        <v>24</v>
      </c>
      <c r="D238" s="108">
        <v>21.951000000000001</v>
      </c>
      <c r="E238" s="104">
        <v>0</v>
      </c>
    </row>
    <row r="239" spans="1:5" x14ac:dyDescent="0.45">
      <c r="A239" s="104">
        <v>238</v>
      </c>
      <c r="B239" s="106">
        <v>41917.138888888891</v>
      </c>
      <c r="C239" s="107">
        <v>24</v>
      </c>
      <c r="D239" s="108">
        <v>21.951000000000001</v>
      </c>
      <c r="E239" s="104">
        <v>0</v>
      </c>
    </row>
    <row r="240" spans="1:5" x14ac:dyDescent="0.45">
      <c r="A240" s="104">
        <v>239</v>
      </c>
      <c r="B240" s="106">
        <v>41917.145833333336</v>
      </c>
      <c r="C240" s="107">
        <v>24</v>
      </c>
      <c r="D240" s="108">
        <v>22.045999999999999</v>
      </c>
      <c r="E240" s="104">
        <v>0</v>
      </c>
    </row>
    <row r="241" spans="1:5" x14ac:dyDescent="0.45">
      <c r="A241" s="104">
        <v>240</v>
      </c>
      <c r="B241" s="106">
        <v>41917.152777777781</v>
      </c>
      <c r="C241" s="107">
        <v>24</v>
      </c>
      <c r="D241" s="108">
        <v>22.045999999999999</v>
      </c>
      <c r="E241" s="104">
        <v>0</v>
      </c>
    </row>
    <row r="242" spans="1:5" x14ac:dyDescent="0.45">
      <c r="A242" s="104">
        <v>241</v>
      </c>
      <c r="B242" s="106">
        <v>41917.159722222219</v>
      </c>
      <c r="C242" s="107">
        <v>24</v>
      </c>
      <c r="D242" s="108">
        <v>22.045999999999999</v>
      </c>
      <c r="E242" s="104">
        <v>0</v>
      </c>
    </row>
    <row r="243" spans="1:5" x14ac:dyDescent="0.45">
      <c r="A243" s="104">
        <v>242</v>
      </c>
      <c r="B243" s="106">
        <v>41917.166666666664</v>
      </c>
      <c r="C243" s="107">
        <v>24</v>
      </c>
      <c r="D243" s="108">
        <v>22.045999999999999</v>
      </c>
      <c r="E243" s="104">
        <v>0</v>
      </c>
    </row>
    <row r="244" spans="1:5" x14ac:dyDescent="0.45">
      <c r="A244" s="104">
        <v>243</v>
      </c>
      <c r="B244" s="106">
        <v>41917.173611111109</v>
      </c>
      <c r="C244" s="107">
        <v>24</v>
      </c>
      <c r="D244" s="108">
        <v>22.141999999999999</v>
      </c>
      <c r="E244" s="104">
        <v>0</v>
      </c>
    </row>
    <row r="245" spans="1:5" x14ac:dyDescent="0.45">
      <c r="A245" s="104">
        <v>244</v>
      </c>
      <c r="B245" s="106">
        <v>41917.180555555555</v>
      </c>
      <c r="C245" s="107">
        <v>24</v>
      </c>
      <c r="D245" s="108">
        <v>22.141999999999999</v>
      </c>
      <c r="E245" s="104">
        <v>0</v>
      </c>
    </row>
    <row r="246" spans="1:5" x14ac:dyDescent="0.45">
      <c r="A246" s="104">
        <v>245</v>
      </c>
      <c r="B246" s="106">
        <v>41917.1875</v>
      </c>
      <c r="C246" s="107">
        <v>24</v>
      </c>
      <c r="D246" s="108">
        <v>22.141999999999999</v>
      </c>
      <c r="E246" s="104">
        <v>0</v>
      </c>
    </row>
    <row r="247" spans="1:5" x14ac:dyDescent="0.45">
      <c r="A247" s="104">
        <v>246</v>
      </c>
      <c r="B247" s="106">
        <v>41917.194444444445</v>
      </c>
      <c r="C247" s="107">
        <v>24</v>
      </c>
      <c r="D247" s="108">
        <v>22.141999999999999</v>
      </c>
      <c r="E247" s="104">
        <v>0</v>
      </c>
    </row>
    <row r="248" spans="1:5" x14ac:dyDescent="0.45">
      <c r="A248" s="104">
        <v>247</v>
      </c>
      <c r="B248" s="106">
        <v>41917.201388888891</v>
      </c>
      <c r="C248" s="107">
        <v>24</v>
      </c>
      <c r="D248" s="108">
        <v>22.238</v>
      </c>
      <c r="E248" s="104">
        <v>0</v>
      </c>
    </row>
    <row r="249" spans="1:5" x14ac:dyDescent="0.45">
      <c r="A249" s="104">
        <v>248</v>
      </c>
      <c r="B249" s="106">
        <v>41917.208333333336</v>
      </c>
      <c r="C249" s="107">
        <v>24</v>
      </c>
      <c r="D249" s="108">
        <v>22.238</v>
      </c>
      <c r="E249" s="104">
        <v>0</v>
      </c>
    </row>
    <row r="250" spans="1:5" x14ac:dyDescent="0.45">
      <c r="A250" s="104">
        <v>249</v>
      </c>
      <c r="B250" s="106">
        <v>41917.215277777781</v>
      </c>
      <c r="C250" s="107">
        <v>24</v>
      </c>
      <c r="D250" s="108">
        <v>22.238</v>
      </c>
      <c r="E250" s="104">
        <v>0</v>
      </c>
    </row>
    <row r="251" spans="1:5" x14ac:dyDescent="0.45">
      <c r="A251" s="104">
        <v>250</v>
      </c>
      <c r="B251" s="106">
        <v>41917.222222222219</v>
      </c>
      <c r="C251" s="107">
        <v>24</v>
      </c>
      <c r="D251" s="108">
        <v>22.238</v>
      </c>
      <c r="E251" s="104">
        <v>0</v>
      </c>
    </row>
    <row r="252" spans="1:5" x14ac:dyDescent="0.45">
      <c r="A252" s="104">
        <v>251</v>
      </c>
      <c r="B252" s="106">
        <v>41917.229166666664</v>
      </c>
      <c r="C252" s="107">
        <v>24</v>
      </c>
      <c r="D252" s="108">
        <v>22.238</v>
      </c>
      <c r="E252" s="104">
        <v>0</v>
      </c>
    </row>
    <row r="253" spans="1:5" x14ac:dyDescent="0.45">
      <c r="A253" s="104">
        <v>252</v>
      </c>
      <c r="B253" s="106">
        <v>41917.236111111109</v>
      </c>
      <c r="C253" s="107">
        <v>24</v>
      </c>
      <c r="D253" s="108">
        <v>22.332999999999998</v>
      </c>
      <c r="E253" s="104">
        <v>0</v>
      </c>
    </row>
    <row r="254" spans="1:5" x14ac:dyDescent="0.45">
      <c r="A254" s="104">
        <v>253</v>
      </c>
      <c r="B254" s="106">
        <v>41917.243055555555</v>
      </c>
      <c r="C254" s="107">
        <v>24</v>
      </c>
      <c r="D254" s="108">
        <v>22.332999999999998</v>
      </c>
      <c r="E254" s="104">
        <v>0</v>
      </c>
    </row>
    <row r="255" spans="1:5" x14ac:dyDescent="0.45">
      <c r="A255" s="104">
        <v>254</v>
      </c>
      <c r="B255" s="106">
        <v>41917.25</v>
      </c>
      <c r="C255" s="107">
        <v>24</v>
      </c>
      <c r="D255" s="108">
        <v>22.332999999999998</v>
      </c>
      <c r="E255" s="104">
        <v>0</v>
      </c>
    </row>
    <row r="256" spans="1:5" x14ac:dyDescent="0.45">
      <c r="A256" s="104">
        <v>255</v>
      </c>
      <c r="B256" s="106">
        <v>41917.256944444445</v>
      </c>
      <c r="C256" s="107">
        <v>24</v>
      </c>
      <c r="D256" s="108">
        <v>22.332999999999998</v>
      </c>
      <c r="E256" s="104">
        <v>0</v>
      </c>
    </row>
    <row r="257" spans="1:5" x14ac:dyDescent="0.45">
      <c r="A257" s="104">
        <v>256</v>
      </c>
      <c r="B257" s="106">
        <v>41917.263888888891</v>
      </c>
      <c r="C257" s="107">
        <v>24</v>
      </c>
      <c r="D257" s="108">
        <v>22.332999999999998</v>
      </c>
      <c r="E257" s="104">
        <v>0</v>
      </c>
    </row>
    <row r="258" spans="1:5" x14ac:dyDescent="0.45">
      <c r="A258" s="104">
        <v>257</v>
      </c>
      <c r="B258" s="106">
        <v>41917.270833333336</v>
      </c>
      <c r="C258" s="107">
        <v>24</v>
      </c>
      <c r="D258" s="108">
        <v>22.332999999999998</v>
      </c>
      <c r="E258" s="104">
        <v>0</v>
      </c>
    </row>
    <row r="259" spans="1:5" x14ac:dyDescent="0.45">
      <c r="A259" s="104">
        <v>258</v>
      </c>
      <c r="B259" s="106">
        <v>41917.277777777781</v>
      </c>
      <c r="C259" s="107">
        <v>24</v>
      </c>
      <c r="D259" s="108">
        <v>22.428999999999998</v>
      </c>
      <c r="E259" s="104">
        <v>0</v>
      </c>
    </row>
    <row r="260" spans="1:5" x14ac:dyDescent="0.45">
      <c r="A260" s="104">
        <v>259</v>
      </c>
      <c r="B260" s="106">
        <v>41917.284722222219</v>
      </c>
      <c r="C260" s="107">
        <v>24</v>
      </c>
      <c r="D260" s="108">
        <v>22.428999999999998</v>
      </c>
      <c r="E260" s="104">
        <v>0</v>
      </c>
    </row>
    <row r="261" spans="1:5" x14ac:dyDescent="0.45">
      <c r="A261" s="104">
        <v>260</v>
      </c>
      <c r="B261" s="106">
        <v>41917.291666666664</v>
      </c>
      <c r="C261" s="107">
        <v>24</v>
      </c>
      <c r="D261" s="108">
        <v>22.428999999999998</v>
      </c>
      <c r="E261" s="104">
        <v>0</v>
      </c>
    </row>
    <row r="262" spans="1:5" x14ac:dyDescent="0.45">
      <c r="A262" s="104">
        <v>261</v>
      </c>
      <c r="B262" s="106">
        <v>41917.298611111109</v>
      </c>
      <c r="C262" s="107">
        <v>24</v>
      </c>
      <c r="D262" s="108">
        <v>22.428999999999998</v>
      </c>
      <c r="E262" s="104">
        <v>0</v>
      </c>
    </row>
    <row r="263" spans="1:5" x14ac:dyDescent="0.45">
      <c r="A263" s="104">
        <v>262</v>
      </c>
      <c r="B263" s="106">
        <v>41917.305555555555</v>
      </c>
      <c r="C263" s="107">
        <v>24</v>
      </c>
      <c r="D263" s="108">
        <v>22.428999999999998</v>
      </c>
      <c r="E263" s="104">
        <v>0</v>
      </c>
    </row>
    <row r="264" spans="1:5" x14ac:dyDescent="0.45">
      <c r="A264" s="104">
        <v>263</v>
      </c>
      <c r="B264" s="106">
        <v>41917.3125</v>
      </c>
      <c r="C264" s="107">
        <v>24</v>
      </c>
      <c r="D264" s="108">
        <v>22.428999999999998</v>
      </c>
      <c r="E264" s="104">
        <v>0</v>
      </c>
    </row>
    <row r="265" spans="1:5" x14ac:dyDescent="0.45">
      <c r="A265" s="104">
        <v>264</v>
      </c>
      <c r="B265" s="106">
        <v>41917.319444444445</v>
      </c>
      <c r="C265" s="107">
        <v>24</v>
      </c>
      <c r="D265" s="108">
        <v>22.428999999999998</v>
      </c>
      <c r="E265" s="104">
        <v>0</v>
      </c>
    </row>
    <row r="266" spans="1:5" x14ac:dyDescent="0.45">
      <c r="A266" s="104">
        <v>265</v>
      </c>
      <c r="B266" s="106">
        <v>41917.326388888891</v>
      </c>
      <c r="C266" s="107">
        <v>24</v>
      </c>
      <c r="D266" s="108">
        <v>22.428999999999998</v>
      </c>
      <c r="E266" s="104">
        <v>0</v>
      </c>
    </row>
    <row r="267" spans="1:5" x14ac:dyDescent="0.45">
      <c r="A267" s="104">
        <v>266</v>
      </c>
      <c r="B267" s="106">
        <v>41917.333333333336</v>
      </c>
      <c r="C267" s="107">
        <v>24</v>
      </c>
      <c r="D267" s="108">
        <v>22.428999999999998</v>
      </c>
      <c r="E267" s="104">
        <v>0</v>
      </c>
    </row>
    <row r="268" spans="1:5" x14ac:dyDescent="0.45">
      <c r="A268" s="104">
        <v>267</v>
      </c>
      <c r="B268" s="106">
        <v>41917.340277777781</v>
      </c>
      <c r="C268" s="107">
        <v>25</v>
      </c>
      <c r="D268" s="108">
        <v>22.238</v>
      </c>
      <c r="E268" s="104">
        <v>0</v>
      </c>
    </row>
    <row r="269" spans="1:5" x14ac:dyDescent="0.45">
      <c r="A269" s="104">
        <v>268</v>
      </c>
      <c r="B269" s="106">
        <v>41917.347222222219</v>
      </c>
      <c r="C269" s="107">
        <v>25</v>
      </c>
      <c r="D269" s="108">
        <v>22.238</v>
      </c>
      <c r="E269" s="104">
        <v>0</v>
      </c>
    </row>
    <row r="270" spans="1:5" x14ac:dyDescent="0.45">
      <c r="A270" s="104">
        <v>269</v>
      </c>
      <c r="B270" s="106">
        <v>41917.354166666664</v>
      </c>
      <c r="C270" s="107">
        <v>25</v>
      </c>
      <c r="D270" s="108">
        <v>22.332999999999998</v>
      </c>
      <c r="E270" s="104">
        <v>0</v>
      </c>
    </row>
    <row r="271" spans="1:5" x14ac:dyDescent="0.45">
      <c r="A271" s="104">
        <v>270</v>
      </c>
      <c r="B271" s="106">
        <v>41917.361111111109</v>
      </c>
      <c r="C271" s="107">
        <v>25</v>
      </c>
      <c r="D271" s="108">
        <v>22.332999999999998</v>
      </c>
      <c r="E271" s="104">
        <v>0</v>
      </c>
    </row>
    <row r="272" spans="1:5" x14ac:dyDescent="0.45">
      <c r="A272" s="104">
        <v>271</v>
      </c>
      <c r="B272" s="106">
        <v>41917.368055555555</v>
      </c>
      <c r="C272" s="107">
        <v>25</v>
      </c>
      <c r="D272" s="108">
        <v>22.238</v>
      </c>
      <c r="E272" s="104">
        <v>0</v>
      </c>
    </row>
    <row r="273" spans="1:5" x14ac:dyDescent="0.45">
      <c r="A273" s="104">
        <v>272</v>
      </c>
      <c r="B273" s="106">
        <v>41917.375</v>
      </c>
      <c r="C273" s="107">
        <v>25</v>
      </c>
      <c r="D273" s="108">
        <v>22.238</v>
      </c>
      <c r="E273" s="104">
        <v>32.299999999999997</v>
      </c>
    </row>
    <row r="276" spans="1:5" x14ac:dyDescent="0.45">
      <c r="A276" s="109"/>
      <c r="B276" s="109"/>
      <c r="C276" s="109"/>
      <c r="D276" s="109"/>
      <c r="E276" s="109"/>
    </row>
    <row r="277" spans="1:5" x14ac:dyDescent="0.45">
      <c r="A277" s="10">
        <v>273</v>
      </c>
      <c r="B277" s="110">
        <v>41917.381944444445</v>
      </c>
      <c r="D277" s="10">
        <v>21.855</v>
      </c>
      <c r="E277" s="10">
        <v>43.1</v>
      </c>
    </row>
    <row r="278" spans="1:5" x14ac:dyDescent="0.45">
      <c r="A278" s="10">
        <v>274</v>
      </c>
      <c r="B278" s="110">
        <v>41917.388888888891</v>
      </c>
      <c r="D278" s="10">
        <v>19.567</v>
      </c>
      <c r="E278" s="10">
        <v>333.7</v>
      </c>
    </row>
    <row r="279" spans="1:5" x14ac:dyDescent="0.45">
      <c r="A279" s="10">
        <v>275</v>
      </c>
      <c r="B279" s="110">
        <v>41917.395833333336</v>
      </c>
      <c r="D279" s="10">
        <v>19.091999999999999</v>
      </c>
      <c r="E279" s="10">
        <v>333.7</v>
      </c>
    </row>
    <row r="280" spans="1:5" x14ac:dyDescent="0.45">
      <c r="A280" s="10">
        <v>276</v>
      </c>
      <c r="B280" s="110">
        <v>41917.402777777781</v>
      </c>
      <c r="D280" s="10">
        <v>18.995999999999999</v>
      </c>
      <c r="E280" s="10">
        <v>333.7</v>
      </c>
    </row>
    <row r="281" spans="1:5" x14ac:dyDescent="0.45">
      <c r="A281" s="10">
        <v>277</v>
      </c>
      <c r="B281" s="110">
        <v>41917.409722222219</v>
      </c>
      <c r="D281" s="10">
        <v>19.091999999999999</v>
      </c>
      <c r="E281" s="10">
        <v>312.2</v>
      </c>
    </row>
    <row r="282" spans="1:5" x14ac:dyDescent="0.45">
      <c r="A282" s="10">
        <v>278</v>
      </c>
      <c r="B282" s="110">
        <v>41917.416666666664</v>
      </c>
      <c r="D282" s="10">
        <v>20.329000000000001</v>
      </c>
      <c r="E282" s="10">
        <v>301.39999999999998</v>
      </c>
    </row>
    <row r="283" spans="1:5" x14ac:dyDescent="0.45">
      <c r="A283" s="10">
        <v>279</v>
      </c>
      <c r="B283" s="110">
        <v>41917.423611111109</v>
      </c>
      <c r="D283" s="10">
        <v>20.71</v>
      </c>
      <c r="E283" s="10">
        <v>301.39999999999998</v>
      </c>
    </row>
    <row r="284" spans="1:5" x14ac:dyDescent="0.45">
      <c r="A284" s="10">
        <v>280</v>
      </c>
      <c r="B284" s="110">
        <v>41917.430555555555</v>
      </c>
      <c r="D284" s="10">
        <v>20.805</v>
      </c>
      <c r="E284" s="10">
        <v>290.60000000000002</v>
      </c>
    </row>
    <row r="285" spans="1:5" x14ac:dyDescent="0.45">
      <c r="A285" s="10">
        <v>281</v>
      </c>
      <c r="B285" s="110">
        <v>41917.4375</v>
      </c>
      <c r="D285" s="10">
        <v>20.805</v>
      </c>
      <c r="E285" s="10">
        <v>301.39999999999998</v>
      </c>
    </row>
    <row r="286" spans="1:5" x14ac:dyDescent="0.45">
      <c r="A286" s="10">
        <v>282</v>
      </c>
      <c r="B286" s="110">
        <v>41917.444444444445</v>
      </c>
      <c r="D286" s="10">
        <v>20.614999999999998</v>
      </c>
      <c r="E286" s="10">
        <v>215.3</v>
      </c>
    </row>
    <row r="287" spans="1:5" x14ac:dyDescent="0.45">
      <c r="A287" s="10">
        <v>283</v>
      </c>
      <c r="B287" s="110">
        <v>41917.45076388889</v>
      </c>
      <c r="D287" s="10"/>
      <c r="E287" s="10"/>
    </row>
    <row r="288" spans="1:5" x14ac:dyDescent="0.45">
      <c r="A288" s="10">
        <v>284</v>
      </c>
      <c r="B288" s="110">
        <v>41917.450844907406</v>
      </c>
      <c r="D288" s="10"/>
      <c r="E288" s="10"/>
    </row>
    <row r="289" spans="1:5" x14ac:dyDescent="0.45">
      <c r="A289" s="10">
        <v>285</v>
      </c>
      <c r="B289" s="110">
        <v>41917.451388888891</v>
      </c>
      <c r="D289" s="10">
        <v>21.568999999999999</v>
      </c>
      <c r="E289" s="10">
        <v>0</v>
      </c>
    </row>
    <row r="290" spans="1:5" x14ac:dyDescent="0.45">
      <c r="A290" s="10">
        <v>286</v>
      </c>
      <c r="B290" s="110">
        <v>41917.451898148145</v>
      </c>
      <c r="D290" s="10"/>
      <c r="E290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6"/>
  <sheetViews>
    <sheetView zoomScale="60" zoomScaleNormal="60" workbookViewId="0">
      <selection activeCell="Q232" sqref="Q232"/>
    </sheetView>
  </sheetViews>
  <sheetFormatPr defaultRowHeight="12.75" x14ac:dyDescent="0.35"/>
  <cols>
    <col min="1" max="1" width="13.3984375" customWidth="1"/>
    <col min="2" max="2" width="18.1328125" customWidth="1"/>
    <col min="3" max="3" width="14.3984375" style="87" customWidth="1"/>
    <col min="4" max="4" width="10.3984375" customWidth="1"/>
    <col min="5" max="5" width="12.59765625" customWidth="1"/>
  </cols>
  <sheetData>
    <row r="1" spans="1:11" x14ac:dyDescent="0.35">
      <c r="A1" s="60" t="s">
        <v>172</v>
      </c>
      <c r="B1" s="60" t="s">
        <v>90</v>
      </c>
      <c r="C1" s="59" t="s">
        <v>168</v>
      </c>
      <c r="D1" s="60" t="s">
        <v>169</v>
      </c>
      <c r="E1" s="60" t="s">
        <v>171</v>
      </c>
      <c r="F1" s="49"/>
      <c r="G1" s="49"/>
      <c r="H1" s="49"/>
      <c r="I1" s="49"/>
      <c r="J1" s="49"/>
      <c r="K1" s="49"/>
    </row>
    <row r="2" spans="1:11" x14ac:dyDescent="0.35">
      <c r="A2" s="61">
        <v>1</v>
      </c>
      <c r="B2" s="84">
        <v>41915.493055555555</v>
      </c>
      <c r="C2" s="89">
        <v>1</v>
      </c>
      <c r="D2" s="61">
        <v>17.664999999999999</v>
      </c>
      <c r="E2" s="61">
        <v>312.2</v>
      </c>
      <c r="F2" s="49"/>
      <c r="G2" s="49"/>
      <c r="H2" s="49"/>
      <c r="I2" s="49"/>
      <c r="J2" s="49"/>
      <c r="K2" s="49"/>
    </row>
    <row r="3" spans="1:11" x14ac:dyDescent="0.35">
      <c r="A3" s="61">
        <v>2</v>
      </c>
      <c r="B3" s="84">
        <v>41915.496527777781</v>
      </c>
      <c r="C3" s="89">
        <v>1</v>
      </c>
      <c r="D3" s="61">
        <v>17.760000000000002</v>
      </c>
      <c r="E3" s="61">
        <v>236.8</v>
      </c>
      <c r="F3" s="49"/>
      <c r="G3" s="49"/>
      <c r="H3" s="49"/>
      <c r="I3" s="49"/>
      <c r="J3" s="49"/>
      <c r="K3" s="49"/>
    </row>
    <row r="4" spans="1:11" x14ac:dyDescent="0.35">
      <c r="A4" s="61">
        <v>3</v>
      </c>
      <c r="B4" s="84">
        <v>41915.5</v>
      </c>
      <c r="C4" s="89">
        <v>1</v>
      </c>
      <c r="D4" s="61">
        <v>17.95</v>
      </c>
      <c r="E4" s="61">
        <v>43.1</v>
      </c>
      <c r="F4" s="49"/>
      <c r="G4" s="49"/>
      <c r="H4" s="49"/>
      <c r="I4" s="49"/>
      <c r="J4" s="49"/>
      <c r="K4" s="49"/>
    </row>
    <row r="5" spans="1:11" x14ac:dyDescent="0.35">
      <c r="A5" s="61">
        <v>4</v>
      </c>
      <c r="B5" s="84">
        <v>41915.503472222219</v>
      </c>
      <c r="C5" s="89">
        <v>1</v>
      </c>
      <c r="D5" s="61">
        <v>18.045000000000002</v>
      </c>
      <c r="E5" s="61">
        <v>75.3</v>
      </c>
      <c r="F5" s="49"/>
      <c r="G5" s="49"/>
      <c r="H5" s="49"/>
      <c r="I5" s="49"/>
      <c r="J5" s="49"/>
      <c r="K5" s="49"/>
    </row>
    <row r="6" spans="1:11" x14ac:dyDescent="0.35">
      <c r="A6" s="61">
        <v>5</v>
      </c>
      <c r="B6" s="84">
        <v>41915.506944444445</v>
      </c>
      <c r="C6" s="89">
        <v>1</v>
      </c>
      <c r="D6" s="61">
        <v>18.14</v>
      </c>
      <c r="E6" s="61">
        <v>183</v>
      </c>
      <c r="F6" s="49"/>
      <c r="G6" s="49"/>
      <c r="H6" s="49"/>
      <c r="I6" s="49"/>
      <c r="J6" s="49"/>
      <c r="K6" s="49"/>
    </row>
    <row r="7" spans="1:11" x14ac:dyDescent="0.35">
      <c r="A7" s="61">
        <v>6</v>
      </c>
      <c r="B7" s="84">
        <v>41915.510416666664</v>
      </c>
      <c r="C7" s="89">
        <v>1</v>
      </c>
      <c r="D7" s="61">
        <v>18.236000000000001</v>
      </c>
      <c r="E7" s="61">
        <v>107.6</v>
      </c>
      <c r="F7" s="49"/>
      <c r="G7" s="49"/>
      <c r="H7" s="49"/>
      <c r="I7" s="49"/>
      <c r="J7" s="49"/>
      <c r="K7" s="49"/>
    </row>
    <row r="8" spans="1:11" x14ac:dyDescent="0.35">
      <c r="A8" s="61">
        <v>7</v>
      </c>
      <c r="B8" s="84">
        <v>41915.513888888891</v>
      </c>
      <c r="C8" s="89">
        <v>1</v>
      </c>
      <c r="D8" s="61">
        <v>18.331</v>
      </c>
      <c r="E8" s="61">
        <v>183</v>
      </c>
      <c r="F8" s="49"/>
      <c r="G8" s="49"/>
      <c r="H8" s="49"/>
      <c r="I8" s="49"/>
      <c r="J8" s="49"/>
      <c r="K8" s="49"/>
    </row>
    <row r="9" spans="1:11" x14ac:dyDescent="0.35">
      <c r="A9" s="61">
        <v>8</v>
      </c>
      <c r="B9" s="84">
        <v>41915.517361111109</v>
      </c>
      <c r="C9" s="89">
        <v>1</v>
      </c>
      <c r="D9" s="61">
        <v>18.521000000000001</v>
      </c>
      <c r="E9" s="61">
        <v>226</v>
      </c>
      <c r="F9" s="49"/>
      <c r="G9" s="49"/>
      <c r="H9" s="49"/>
      <c r="I9" s="49"/>
      <c r="J9" s="49"/>
      <c r="K9" s="49"/>
    </row>
    <row r="10" spans="1:11" x14ac:dyDescent="0.35">
      <c r="A10" s="61">
        <v>9</v>
      </c>
      <c r="B10" s="84">
        <v>41915.520833333336</v>
      </c>
      <c r="C10" s="89">
        <v>1</v>
      </c>
      <c r="D10" s="61">
        <v>18.616</v>
      </c>
      <c r="E10" s="61">
        <v>258.3</v>
      </c>
      <c r="F10" s="49"/>
      <c r="G10" s="49"/>
      <c r="H10" s="49"/>
      <c r="I10" s="49"/>
      <c r="J10" s="49"/>
      <c r="K10" s="49"/>
    </row>
    <row r="11" spans="1:11" x14ac:dyDescent="0.35">
      <c r="A11" s="61">
        <v>10</v>
      </c>
      <c r="B11" s="84">
        <v>41915.524305555555</v>
      </c>
      <c r="C11" s="89">
        <v>1</v>
      </c>
      <c r="D11" s="61">
        <v>18.710999999999999</v>
      </c>
      <c r="E11" s="61">
        <v>75.3</v>
      </c>
      <c r="F11" s="49"/>
      <c r="G11" s="49"/>
      <c r="H11" s="49"/>
      <c r="I11" s="49"/>
      <c r="J11" s="49"/>
      <c r="K11" s="49"/>
    </row>
    <row r="12" spans="1:11" x14ac:dyDescent="0.35">
      <c r="A12" s="61">
        <v>11</v>
      </c>
      <c r="B12" s="84">
        <v>41915.527777777781</v>
      </c>
      <c r="C12" s="89">
        <v>1</v>
      </c>
      <c r="D12" s="61">
        <v>18.806000000000001</v>
      </c>
      <c r="E12" s="61">
        <v>96.9</v>
      </c>
      <c r="F12" s="49"/>
      <c r="G12" s="49"/>
      <c r="H12" s="49"/>
      <c r="I12" s="49"/>
      <c r="J12" s="49"/>
      <c r="K12" s="49"/>
    </row>
    <row r="13" spans="1:11" x14ac:dyDescent="0.35">
      <c r="A13" s="61">
        <v>12</v>
      </c>
      <c r="B13" s="84">
        <v>41915.53125</v>
      </c>
      <c r="C13" s="89">
        <v>1</v>
      </c>
      <c r="D13" s="61">
        <v>18.901</v>
      </c>
      <c r="E13" s="61">
        <v>64.599999999999994</v>
      </c>
      <c r="F13" s="49"/>
      <c r="G13" s="49"/>
      <c r="H13" s="49"/>
      <c r="I13" s="49"/>
      <c r="J13" s="49"/>
      <c r="K13" s="49"/>
    </row>
    <row r="14" spans="1:11" x14ac:dyDescent="0.35">
      <c r="A14" s="61">
        <v>13</v>
      </c>
      <c r="B14" s="84">
        <v>41915.534722222219</v>
      </c>
      <c r="C14" s="89">
        <v>1</v>
      </c>
      <c r="D14" s="61">
        <v>18.995999999999999</v>
      </c>
      <c r="E14" s="61">
        <v>258.3</v>
      </c>
      <c r="F14" s="49"/>
      <c r="G14" s="49"/>
      <c r="H14" s="49"/>
      <c r="I14" s="49"/>
      <c r="J14" s="49"/>
      <c r="K14" s="49"/>
    </row>
    <row r="15" spans="1:11" x14ac:dyDescent="0.35">
      <c r="A15" s="61">
        <v>14</v>
      </c>
      <c r="B15" s="84">
        <v>41915.538194444445</v>
      </c>
      <c r="C15" s="89">
        <v>1</v>
      </c>
      <c r="D15" s="61">
        <v>19.187000000000001</v>
      </c>
      <c r="E15" s="61">
        <v>53.8</v>
      </c>
      <c r="F15" s="49"/>
      <c r="G15" s="49"/>
      <c r="H15" s="49"/>
      <c r="I15" s="49"/>
      <c r="J15" s="49"/>
      <c r="K15" s="49"/>
    </row>
    <row r="16" spans="1:11" x14ac:dyDescent="0.35">
      <c r="A16" s="61">
        <v>15</v>
      </c>
      <c r="B16" s="84">
        <v>41915.541666666664</v>
      </c>
      <c r="C16" s="89">
        <v>1</v>
      </c>
      <c r="D16" s="61">
        <v>19.282</v>
      </c>
      <c r="E16" s="61">
        <v>462.9</v>
      </c>
      <c r="F16" s="49"/>
      <c r="G16" s="49"/>
      <c r="H16" s="49"/>
      <c r="I16" s="49"/>
      <c r="J16" s="49"/>
      <c r="K16" s="49"/>
    </row>
    <row r="17" spans="1:11" x14ac:dyDescent="0.35">
      <c r="A17" s="61">
        <v>16</v>
      </c>
      <c r="B17" s="84">
        <v>41915.545138888891</v>
      </c>
      <c r="C17" s="89">
        <v>2</v>
      </c>
      <c r="D17" s="61">
        <v>19.472000000000001</v>
      </c>
      <c r="E17" s="61">
        <v>473.6</v>
      </c>
      <c r="F17" s="49"/>
      <c r="G17" s="49"/>
      <c r="H17" s="49"/>
      <c r="I17" s="49"/>
      <c r="J17" s="49"/>
      <c r="K17" s="49"/>
    </row>
    <row r="18" spans="1:11" x14ac:dyDescent="0.35">
      <c r="A18" s="61">
        <v>17</v>
      </c>
      <c r="B18" s="84">
        <v>41915.548611111109</v>
      </c>
      <c r="C18" s="89">
        <v>2</v>
      </c>
      <c r="D18" s="61">
        <v>19.567</v>
      </c>
      <c r="E18" s="61">
        <v>193.8</v>
      </c>
      <c r="F18" s="49"/>
      <c r="G18" s="49"/>
      <c r="H18" s="49"/>
      <c r="I18" s="49"/>
      <c r="J18" s="49"/>
      <c r="K18" s="49"/>
    </row>
    <row r="19" spans="1:11" x14ac:dyDescent="0.35">
      <c r="A19" s="61">
        <v>18</v>
      </c>
      <c r="B19" s="84">
        <v>41915.552083333336</v>
      </c>
      <c r="C19" s="89">
        <v>2</v>
      </c>
      <c r="D19" s="61">
        <v>19.661999999999999</v>
      </c>
      <c r="E19" s="61">
        <v>516.70000000000005</v>
      </c>
      <c r="F19" s="49"/>
      <c r="G19" s="49"/>
      <c r="H19" s="49"/>
      <c r="I19" s="49"/>
      <c r="J19" s="49"/>
      <c r="K19" s="49"/>
    </row>
    <row r="20" spans="1:11" x14ac:dyDescent="0.35">
      <c r="A20" s="61">
        <v>19</v>
      </c>
      <c r="B20" s="84">
        <v>41915.555555555555</v>
      </c>
      <c r="C20" s="89">
        <v>2</v>
      </c>
      <c r="D20" s="61">
        <v>19.567</v>
      </c>
      <c r="E20" s="61">
        <v>107.6</v>
      </c>
      <c r="F20" s="49"/>
      <c r="G20" s="49"/>
      <c r="H20" s="49"/>
      <c r="I20" s="49"/>
      <c r="J20" s="49"/>
      <c r="K20" s="49"/>
    </row>
    <row r="21" spans="1:11" x14ac:dyDescent="0.35">
      <c r="A21" s="61">
        <v>20</v>
      </c>
      <c r="B21" s="84">
        <v>41915.559027777781</v>
      </c>
      <c r="C21" s="89">
        <v>2</v>
      </c>
      <c r="D21" s="61">
        <v>19.661999999999999</v>
      </c>
      <c r="E21" s="61">
        <v>258.3</v>
      </c>
      <c r="F21" s="49"/>
      <c r="G21" s="49"/>
      <c r="H21" s="49"/>
      <c r="I21" s="49"/>
      <c r="J21" s="49"/>
      <c r="K21" s="49"/>
    </row>
    <row r="22" spans="1:11" x14ac:dyDescent="0.35">
      <c r="A22" s="61">
        <v>21</v>
      </c>
      <c r="B22" s="84">
        <v>41915.5625</v>
      </c>
      <c r="C22" s="89">
        <v>2</v>
      </c>
      <c r="D22" s="61">
        <v>19.853000000000002</v>
      </c>
      <c r="E22" s="61">
        <v>43.1</v>
      </c>
      <c r="F22" s="49"/>
      <c r="G22" s="49"/>
      <c r="H22" s="49"/>
      <c r="I22" s="49"/>
      <c r="J22" s="49"/>
      <c r="K22" s="49"/>
    </row>
    <row r="23" spans="1:11" x14ac:dyDescent="0.35">
      <c r="A23" s="61">
        <v>22</v>
      </c>
      <c r="B23" s="84">
        <v>41915.565972222219</v>
      </c>
      <c r="C23" s="89">
        <v>2</v>
      </c>
      <c r="D23" s="61">
        <v>19.948</v>
      </c>
      <c r="E23" s="61">
        <v>86.1</v>
      </c>
      <c r="F23" s="49"/>
      <c r="G23" s="49"/>
      <c r="H23" s="49"/>
      <c r="I23" s="49"/>
      <c r="J23" s="49"/>
      <c r="K23" s="49"/>
    </row>
    <row r="24" spans="1:11" x14ac:dyDescent="0.35">
      <c r="A24" s="61">
        <v>23</v>
      </c>
      <c r="B24" s="84">
        <v>41915.569444444445</v>
      </c>
      <c r="C24" s="89">
        <v>2</v>
      </c>
      <c r="D24" s="61">
        <v>20.042999999999999</v>
      </c>
      <c r="E24" s="61">
        <v>204.5</v>
      </c>
      <c r="F24" s="49"/>
      <c r="G24" s="49"/>
      <c r="H24" s="49"/>
      <c r="I24" s="49"/>
      <c r="J24" s="49"/>
      <c r="K24" s="49"/>
    </row>
    <row r="25" spans="1:11" x14ac:dyDescent="0.35">
      <c r="A25" s="61">
        <v>24</v>
      </c>
      <c r="B25" s="84">
        <v>41915.572916666664</v>
      </c>
      <c r="C25" s="89">
        <v>2</v>
      </c>
      <c r="D25" s="61">
        <v>20.138000000000002</v>
      </c>
      <c r="E25" s="61">
        <v>53.8</v>
      </c>
      <c r="F25" s="49"/>
      <c r="G25" s="49"/>
      <c r="H25" s="49"/>
      <c r="I25" s="49"/>
      <c r="J25" s="49"/>
      <c r="K25" s="49"/>
    </row>
    <row r="26" spans="1:11" x14ac:dyDescent="0.35">
      <c r="A26" s="61">
        <v>25</v>
      </c>
      <c r="B26" s="84">
        <v>41915.576388888891</v>
      </c>
      <c r="C26" s="89">
        <v>2</v>
      </c>
      <c r="D26" s="61">
        <v>20.138000000000002</v>
      </c>
      <c r="E26" s="61">
        <v>139.9</v>
      </c>
      <c r="F26" s="49"/>
      <c r="G26" s="49"/>
      <c r="H26" s="49"/>
      <c r="I26" s="49"/>
      <c r="J26" s="49"/>
      <c r="K26" s="49"/>
    </row>
    <row r="27" spans="1:11" x14ac:dyDescent="0.35">
      <c r="A27" s="61">
        <v>26</v>
      </c>
      <c r="B27" s="84">
        <v>41915.579861111109</v>
      </c>
      <c r="C27" s="89">
        <v>2</v>
      </c>
      <c r="D27" s="61">
        <v>20.234000000000002</v>
      </c>
      <c r="E27" s="61">
        <v>236.8</v>
      </c>
      <c r="F27" s="49"/>
      <c r="G27" s="49"/>
      <c r="H27" s="49"/>
      <c r="I27" s="49"/>
      <c r="J27" s="49"/>
      <c r="K27" s="49"/>
    </row>
    <row r="28" spans="1:11" x14ac:dyDescent="0.35">
      <c r="A28" s="61">
        <v>27</v>
      </c>
      <c r="B28" s="84">
        <v>41915.583333333336</v>
      </c>
      <c r="C28" s="89">
        <v>2</v>
      </c>
      <c r="D28" s="61">
        <v>20.329000000000001</v>
      </c>
      <c r="E28" s="61">
        <v>193.8</v>
      </c>
      <c r="F28" s="49"/>
      <c r="G28" s="49"/>
      <c r="H28" s="49"/>
      <c r="I28" s="49"/>
      <c r="J28" s="49"/>
      <c r="K28" s="49"/>
    </row>
    <row r="29" spans="1:11" x14ac:dyDescent="0.35">
      <c r="A29" s="61">
        <v>28</v>
      </c>
      <c r="B29" s="84">
        <v>41915.586805555555</v>
      </c>
      <c r="C29" s="89">
        <v>2</v>
      </c>
      <c r="D29" s="61">
        <v>20.423999999999999</v>
      </c>
      <c r="E29" s="61">
        <v>43.1</v>
      </c>
      <c r="F29" s="49"/>
      <c r="G29" s="49"/>
      <c r="H29" s="49"/>
      <c r="I29" s="49"/>
      <c r="J29" s="49"/>
      <c r="K29" s="49"/>
    </row>
    <row r="30" spans="1:11" x14ac:dyDescent="0.35">
      <c r="A30" s="61">
        <v>29</v>
      </c>
      <c r="B30" s="84">
        <v>41915.590277777781</v>
      </c>
      <c r="C30" s="89">
        <v>2</v>
      </c>
      <c r="D30" s="61">
        <v>20.518999999999998</v>
      </c>
      <c r="E30" s="61">
        <v>161.5</v>
      </c>
      <c r="F30" s="49"/>
      <c r="G30" s="49"/>
      <c r="H30" s="49"/>
      <c r="I30" s="49"/>
      <c r="J30" s="49"/>
      <c r="K30" s="49"/>
    </row>
    <row r="31" spans="1:11" x14ac:dyDescent="0.35">
      <c r="A31" s="61">
        <v>30</v>
      </c>
      <c r="B31" s="84">
        <v>41915.59375</v>
      </c>
      <c r="C31" s="89">
        <v>2</v>
      </c>
      <c r="D31" s="61">
        <v>20.614999999999998</v>
      </c>
      <c r="E31" s="61">
        <v>204.5</v>
      </c>
      <c r="F31" s="49"/>
      <c r="G31" s="49"/>
      <c r="H31" s="49"/>
      <c r="I31" s="49"/>
      <c r="J31" s="49"/>
      <c r="K31" s="49"/>
    </row>
    <row r="32" spans="1:11" x14ac:dyDescent="0.35">
      <c r="A32" s="61">
        <v>31</v>
      </c>
      <c r="B32" s="84">
        <v>41915.597222222219</v>
      </c>
      <c r="C32" s="89">
        <v>2</v>
      </c>
      <c r="D32" s="61">
        <v>20.614999999999998</v>
      </c>
      <c r="E32" s="61">
        <v>161.5</v>
      </c>
      <c r="F32" s="49"/>
      <c r="G32" s="49"/>
      <c r="H32" s="49"/>
      <c r="I32" s="49"/>
      <c r="J32" s="49"/>
      <c r="K32" s="49"/>
    </row>
    <row r="33" spans="1:11" x14ac:dyDescent="0.35">
      <c r="A33" s="61">
        <v>32</v>
      </c>
      <c r="B33" s="84">
        <v>41915.600694444445</v>
      </c>
      <c r="C33" s="89">
        <v>2</v>
      </c>
      <c r="D33" s="61">
        <v>20.71</v>
      </c>
      <c r="E33" s="61">
        <v>183</v>
      </c>
      <c r="F33" s="49"/>
      <c r="G33" s="49"/>
      <c r="H33" s="49"/>
      <c r="I33" s="49"/>
      <c r="J33" s="49"/>
      <c r="K33" s="49"/>
    </row>
    <row r="34" spans="1:11" x14ac:dyDescent="0.35">
      <c r="A34" s="61">
        <v>33</v>
      </c>
      <c r="B34" s="84">
        <v>41915.604166666664</v>
      </c>
      <c r="C34" s="89">
        <v>2</v>
      </c>
      <c r="D34" s="61">
        <v>20.805</v>
      </c>
      <c r="E34" s="61">
        <v>161.5</v>
      </c>
      <c r="F34" s="49"/>
      <c r="G34" s="49"/>
      <c r="H34" s="49"/>
      <c r="I34" s="49"/>
      <c r="J34" s="49"/>
      <c r="K34" s="49"/>
    </row>
    <row r="35" spans="1:11" x14ac:dyDescent="0.35">
      <c r="A35" s="61">
        <v>34</v>
      </c>
      <c r="B35" s="84">
        <v>41915.607638888891</v>
      </c>
      <c r="C35" s="89">
        <v>2</v>
      </c>
      <c r="D35" s="61">
        <v>20.901</v>
      </c>
      <c r="E35" s="61">
        <v>43.1</v>
      </c>
      <c r="F35" s="49"/>
      <c r="G35" s="49"/>
      <c r="H35" s="49"/>
      <c r="I35" s="49"/>
      <c r="J35" s="49"/>
      <c r="K35" s="49"/>
    </row>
    <row r="36" spans="1:11" x14ac:dyDescent="0.35">
      <c r="A36" s="61">
        <v>35</v>
      </c>
      <c r="B36" s="84">
        <v>41915.611111111109</v>
      </c>
      <c r="C36" s="89">
        <v>2</v>
      </c>
      <c r="D36" s="61">
        <v>20.901</v>
      </c>
      <c r="E36" s="61">
        <v>204.5</v>
      </c>
      <c r="F36" s="49"/>
      <c r="G36" s="49"/>
      <c r="H36" s="49"/>
      <c r="I36" s="49"/>
      <c r="J36" s="49"/>
      <c r="K36" s="49"/>
    </row>
    <row r="37" spans="1:11" x14ac:dyDescent="0.35">
      <c r="A37" s="61">
        <v>36</v>
      </c>
      <c r="B37" s="84">
        <v>41915.614583333336</v>
      </c>
      <c r="C37" s="89">
        <v>2</v>
      </c>
      <c r="D37" s="61">
        <v>20.995999999999999</v>
      </c>
      <c r="E37" s="61">
        <v>43.1</v>
      </c>
      <c r="F37" s="49"/>
      <c r="G37" s="49"/>
      <c r="H37" s="49"/>
      <c r="I37" s="49"/>
      <c r="J37" s="49"/>
      <c r="K37" s="49"/>
    </row>
    <row r="38" spans="1:11" x14ac:dyDescent="0.35">
      <c r="A38" s="61">
        <v>37</v>
      </c>
      <c r="B38" s="84">
        <v>41915.618055555555</v>
      </c>
      <c r="C38" s="89">
        <v>2</v>
      </c>
      <c r="D38" s="61">
        <v>21.091000000000001</v>
      </c>
      <c r="E38" s="61">
        <v>64.599999999999994</v>
      </c>
      <c r="F38" s="49"/>
      <c r="G38" s="49"/>
      <c r="H38" s="49"/>
      <c r="I38" s="49"/>
      <c r="J38" s="49"/>
      <c r="K38" s="49"/>
    </row>
    <row r="39" spans="1:11" x14ac:dyDescent="0.35">
      <c r="A39" s="61">
        <v>38</v>
      </c>
      <c r="B39" s="84">
        <v>41915.621527777781</v>
      </c>
      <c r="C39" s="89">
        <v>2</v>
      </c>
      <c r="D39" s="61">
        <v>21.091000000000001</v>
      </c>
      <c r="E39" s="61">
        <v>43.1</v>
      </c>
      <c r="F39" s="49"/>
      <c r="G39" s="49"/>
      <c r="H39" s="49"/>
      <c r="I39" s="49"/>
      <c r="J39" s="49"/>
      <c r="K39" s="49"/>
    </row>
    <row r="40" spans="1:11" x14ac:dyDescent="0.35">
      <c r="A40" s="61">
        <v>39</v>
      </c>
      <c r="B40" s="84">
        <v>41915.625</v>
      </c>
      <c r="C40" s="89">
        <v>2</v>
      </c>
      <c r="D40" s="61">
        <v>21.187000000000001</v>
      </c>
      <c r="E40" s="61">
        <v>64.599999999999994</v>
      </c>
      <c r="F40" s="49"/>
      <c r="G40" s="49"/>
      <c r="H40" s="49"/>
      <c r="I40" s="49"/>
      <c r="J40" s="49"/>
      <c r="K40" s="49"/>
    </row>
    <row r="41" spans="1:11" x14ac:dyDescent="0.35">
      <c r="A41" s="61">
        <v>40</v>
      </c>
      <c r="B41" s="84">
        <v>41915.628472222219</v>
      </c>
      <c r="C41" s="89">
        <v>3</v>
      </c>
      <c r="D41" s="61">
        <v>21.091000000000001</v>
      </c>
      <c r="E41" s="61">
        <v>312.2</v>
      </c>
      <c r="F41" s="49"/>
      <c r="G41" s="49"/>
      <c r="H41" s="49"/>
      <c r="I41" s="49"/>
      <c r="J41" s="49"/>
      <c r="K41" s="49"/>
    </row>
    <row r="42" spans="1:11" x14ac:dyDescent="0.35">
      <c r="A42" s="61">
        <v>41</v>
      </c>
      <c r="B42" s="84">
        <v>41915.631944444445</v>
      </c>
      <c r="C42" s="89">
        <v>3</v>
      </c>
      <c r="D42" s="61">
        <v>21.091000000000001</v>
      </c>
      <c r="E42" s="61">
        <v>279.89999999999998</v>
      </c>
      <c r="F42" s="49"/>
      <c r="G42" s="49"/>
      <c r="H42" s="49"/>
      <c r="I42" s="49"/>
      <c r="J42" s="49"/>
      <c r="K42" s="49"/>
    </row>
    <row r="43" spans="1:11" x14ac:dyDescent="0.35">
      <c r="A43" s="61">
        <v>42</v>
      </c>
      <c r="B43" s="84">
        <v>41915.635416666664</v>
      </c>
      <c r="C43" s="89">
        <v>3</v>
      </c>
      <c r="D43" s="61">
        <v>21.091000000000001</v>
      </c>
      <c r="E43" s="61">
        <v>118.4</v>
      </c>
      <c r="F43" s="49"/>
      <c r="G43" s="49"/>
      <c r="H43" s="49"/>
      <c r="I43" s="49"/>
      <c r="J43" s="49"/>
      <c r="K43" s="49"/>
    </row>
    <row r="44" spans="1:11" x14ac:dyDescent="0.35">
      <c r="A44" s="61">
        <v>43</v>
      </c>
      <c r="B44" s="84">
        <v>41915.638888888891</v>
      </c>
      <c r="C44" s="89">
        <v>3</v>
      </c>
      <c r="D44" s="61">
        <v>21.091000000000001</v>
      </c>
      <c r="E44" s="61">
        <v>32.299999999999997</v>
      </c>
      <c r="F44" s="49"/>
      <c r="G44" s="49"/>
      <c r="H44" s="49"/>
      <c r="I44" s="49"/>
      <c r="J44" s="49"/>
      <c r="K44" s="49"/>
    </row>
    <row r="45" spans="1:11" x14ac:dyDescent="0.35">
      <c r="A45" s="61">
        <v>44</v>
      </c>
      <c r="B45" s="84">
        <v>41915.642361111109</v>
      </c>
      <c r="C45" s="89">
        <v>3</v>
      </c>
      <c r="D45" s="61">
        <v>21.091000000000001</v>
      </c>
      <c r="E45" s="61">
        <v>86.1</v>
      </c>
      <c r="F45" s="49"/>
      <c r="G45" s="49"/>
      <c r="H45" s="49"/>
      <c r="I45" s="49"/>
      <c r="J45" s="49"/>
      <c r="K45" s="49"/>
    </row>
    <row r="46" spans="1:11" x14ac:dyDescent="0.35">
      <c r="A46" s="61">
        <v>45</v>
      </c>
      <c r="B46" s="84">
        <v>41915.645833333336</v>
      </c>
      <c r="C46" s="89">
        <v>3</v>
      </c>
      <c r="D46" s="61">
        <v>21.187000000000001</v>
      </c>
      <c r="E46" s="61">
        <v>183</v>
      </c>
      <c r="F46" s="49"/>
      <c r="G46" s="49"/>
      <c r="H46" s="49"/>
      <c r="I46" s="49"/>
      <c r="J46" s="49"/>
      <c r="K46" s="49"/>
    </row>
    <row r="47" spans="1:11" x14ac:dyDescent="0.35">
      <c r="A47" s="61">
        <v>46</v>
      </c>
      <c r="B47" s="84">
        <v>41915.649305555555</v>
      </c>
      <c r="C47" s="89">
        <v>3</v>
      </c>
      <c r="D47" s="61">
        <v>21.282</v>
      </c>
      <c r="E47" s="61">
        <v>172.2</v>
      </c>
      <c r="F47" s="49"/>
      <c r="G47" s="49"/>
      <c r="H47" s="49"/>
      <c r="I47" s="49"/>
      <c r="J47" s="49"/>
      <c r="K47" s="49"/>
    </row>
    <row r="48" spans="1:11" x14ac:dyDescent="0.35">
      <c r="A48" s="61">
        <v>47</v>
      </c>
      <c r="B48" s="84">
        <v>41915.652777777781</v>
      </c>
      <c r="C48" s="89">
        <v>3</v>
      </c>
      <c r="D48" s="61">
        <v>21.282</v>
      </c>
      <c r="E48" s="61">
        <v>172.2</v>
      </c>
      <c r="F48" s="49"/>
      <c r="G48" s="49"/>
      <c r="H48" s="49"/>
      <c r="I48" s="49"/>
      <c r="J48" s="49"/>
      <c r="K48" s="49"/>
    </row>
    <row r="49" spans="1:11" x14ac:dyDescent="0.35">
      <c r="A49" s="61">
        <v>48</v>
      </c>
      <c r="B49" s="84">
        <v>41915.65625</v>
      </c>
      <c r="C49" s="89">
        <v>3</v>
      </c>
      <c r="D49" s="61">
        <v>21.378</v>
      </c>
      <c r="E49" s="61">
        <v>183</v>
      </c>
      <c r="F49" s="49"/>
      <c r="G49" s="49"/>
      <c r="H49" s="49"/>
      <c r="I49" s="49"/>
      <c r="J49" s="49"/>
      <c r="K49" s="49"/>
    </row>
    <row r="50" spans="1:11" x14ac:dyDescent="0.35">
      <c r="A50" s="61">
        <v>49</v>
      </c>
      <c r="B50" s="84">
        <v>41915.659722222219</v>
      </c>
      <c r="C50" s="89">
        <v>3</v>
      </c>
      <c r="D50" s="61">
        <v>21.378</v>
      </c>
      <c r="E50" s="61">
        <v>53.8</v>
      </c>
      <c r="F50" s="49"/>
      <c r="G50" s="49"/>
      <c r="H50" s="49"/>
      <c r="I50" s="49"/>
      <c r="J50" s="49"/>
      <c r="K50" s="49"/>
    </row>
    <row r="51" spans="1:11" x14ac:dyDescent="0.35">
      <c r="A51" s="61">
        <v>50</v>
      </c>
      <c r="B51" s="84">
        <v>41915.663194444445</v>
      </c>
      <c r="C51" s="89">
        <v>3</v>
      </c>
      <c r="D51" s="61">
        <v>21.472999999999999</v>
      </c>
      <c r="E51" s="61">
        <v>215.3</v>
      </c>
      <c r="F51" s="49"/>
      <c r="G51" s="49"/>
      <c r="H51" s="49"/>
      <c r="I51" s="49"/>
      <c r="J51" s="49"/>
      <c r="K51" s="49"/>
    </row>
    <row r="52" spans="1:11" x14ac:dyDescent="0.35">
      <c r="A52" s="61">
        <v>51</v>
      </c>
      <c r="B52" s="84">
        <v>41915.666666666664</v>
      </c>
      <c r="C52" s="89">
        <v>3</v>
      </c>
      <c r="D52" s="61">
        <v>21.472999999999999</v>
      </c>
      <c r="E52" s="61">
        <v>118.4</v>
      </c>
      <c r="F52" s="49"/>
      <c r="G52" s="49"/>
      <c r="H52" s="49"/>
      <c r="I52" s="49"/>
      <c r="J52" s="49"/>
      <c r="K52" s="49"/>
    </row>
    <row r="53" spans="1:11" x14ac:dyDescent="0.35">
      <c r="A53" s="61">
        <v>52</v>
      </c>
      <c r="B53" s="84">
        <v>41915.670138888891</v>
      </c>
      <c r="C53" s="89">
        <v>3</v>
      </c>
      <c r="D53" s="61">
        <v>21.568999999999999</v>
      </c>
      <c r="E53" s="61">
        <v>139.9</v>
      </c>
      <c r="F53" s="49"/>
      <c r="G53" s="49"/>
      <c r="H53" s="49"/>
      <c r="I53" s="49"/>
      <c r="J53" s="49"/>
      <c r="K53" s="49"/>
    </row>
    <row r="54" spans="1:11" x14ac:dyDescent="0.35">
      <c r="A54" s="61">
        <v>53</v>
      </c>
      <c r="B54" s="84">
        <v>41915.673611111109</v>
      </c>
      <c r="C54" s="89">
        <v>3</v>
      </c>
      <c r="D54" s="61">
        <v>21.568999999999999</v>
      </c>
      <c r="E54" s="61">
        <v>118.4</v>
      </c>
      <c r="F54" s="49"/>
      <c r="G54" s="49"/>
      <c r="H54" s="49"/>
      <c r="I54" s="49"/>
      <c r="J54" s="49"/>
      <c r="K54" s="49"/>
    </row>
    <row r="55" spans="1:11" x14ac:dyDescent="0.35">
      <c r="A55" s="61">
        <v>54</v>
      </c>
      <c r="B55" s="84">
        <v>41915.677083333336</v>
      </c>
      <c r="C55" s="89">
        <v>3</v>
      </c>
      <c r="D55" s="61">
        <v>21.664000000000001</v>
      </c>
      <c r="E55" s="61">
        <v>43.1</v>
      </c>
      <c r="F55" s="49"/>
      <c r="G55" s="49"/>
      <c r="H55" s="49"/>
      <c r="I55" s="49"/>
      <c r="J55" s="49"/>
      <c r="K55" s="49"/>
    </row>
    <row r="56" spans="1:11" x14ac:dyDescent="0.35">
      <c r="A56" s="61">
        <v>55</v>
      </c>
      <c r="B56" s="84">
        <v>41915.680555555555</v>
      </c>
      <c r="C56" s="89">
        <v>3</v>
      </c>
      <c r="D56" s="61">
        <v>21.664000000000001</v>
      </c>
      <c r="E56" s="61">
        <v>53.8</v>
      </c>
      <c r="F56" s="49"/>
      <c r="G56" s="49"/>
      <c r="H56" s="49"/>
      <c r="I56" s="49"/>
      <c r="J56" s="49"/>
      <c r="K56" s="49"/>
    </row>
    <row r="57" spans="1:11" x14ac:dyDescent="0.35">
      <c r="A57" s="61">
        <v>56</v>
      </c>
      <c r="B57" s="84">
        <v>41915.684027777781</v>
      </c>
      <c r="C57" s="89">
        <v>3</v>
      </c>
      <c r="D57" s="61">
        <v>21.664000000000001</v>
      </c>
      <c r="E57" s="61">
        <v>193.8</v>
      </c>
      <c r="F57" s="49"/>
      <c r="G57" s="49"/>
      <c r="H57" s="49"/>
      <c r="I57" s="49"/>
      <c r="J57" s="49"/>
      <c r="K57" s="49"/>
    </row>
    <row r="58" spans="1:11" x14ac:dyDescent="0.35">
      <c r="A58" s="61">
        <v>57</v>
      </c>
      <c r="B58" s="84">
        <v>41915.6875</v>
      </c>
      <c r="C58" s="89">
        <v>3</v>
      </c>
      <c r="D58" s="61">
        <v>21.664000000000001</v>
      </c>
      <c r="E58" s="61">
        <v>129.19999999999999</v>
      </c>
      <c r="F58" s="49"/>
      <c r="G58" s="49"/>
      <c r="H58" s="49"/>
      <c r="I58" s="49"/>
      <c r="J58" s="49"/>
      <c r="K58" s="49"/>
    </row>
    <row r="59" spans="1:11" x14ac:dyDescent="0.35">
      <c r="A59" s="61">
        <v>58</v>
      </c>
      <c r="B59" s="84">
        <v>41915.690972222219</v>
      </c>
      <c r="C59" s="89">
        <v>4</v>
      </c>
      <c r="D59" s="61">
        <v>21.664000000000001</v>
      </c>
      <c r="E59" s="61">
        <v>107.6</v>
      </c>
      <c r="F59" s="49"/>
      <c r="G59" s="49"/>
      <c r="H59" s="49"/>
      <c r="I59" s="49"/>
      <c r="J59" s="49"/>
      <c r="K59" s="49"/>
    </row>
    <row r="60" spans="1:11" x14ac:dyDescent="0.35">
      <c r="A60" s="61">
        <v>59</v>
      </c>
      <c r="B60" s="84">
        <v>41915.694444444445</v>
      </c>
      <c r="C60" s="89">
        <v>4</v>
      </c>
      <c r="D60" s="61">
        <v>21.568999999999999</v>
      </c>
      <c r="E60" s="61">
        <v>118.4</v>
      </c>
      <c r="F60" s="49"/>
      <c r="G60" s="49"/>
      <c r="H60" s="49"/>
      <c r="I60" s="49"/>
      <c r="J60" s="49"/>
      <c r="K60" s="49"/>
    </row>
    <row r="61" spans="1:11" x14ac:dyDescent="0.35">
      <c r="A61" s="61">
        <v>60</v>
      </c>
      <c r="B61" s="84">
        <v>41915.697916666664</v>
      </c>
      <c r="C61" s="89">
        <v>4</v>
      </c>
      <c r="D61" s="61">
        <v>21.568999999999999</v>
      </c>
      <c r="E61" s="61">
        <v>172.2</v>
      </c>
      <c r="F61" s="49"/>
      <c r="G61" s="49"/>
      <c r="H61" s="49"/>
      <c r="I61" s="49"/>
      <c r="J61" s="49"/>
      <c r="K61" s="49"/>
    </row>
    <row r="62" spans="1:11" x14ac:dyDescent="0.35">
      <c r="A62" s="61">
        <v>61</v>
      </c>
      <c r="B62" s="84">
        <v>41915.701388888891</v>
      </c>
      <c r="C62" s="89">
        <v>4</v>
      </c>
      <c r="D62" s="61">
        <v>21.568999999999999</v>
      </c>
      <c r="E62" s="61">
        <v>43.1</v>
      </c>
      <c r="F62" s="49"/>
      <c r="G62" s="49"/>
      <c r="H62" s="49"/>
      <c r="I62" s="49"/>
      <c r="J62" s="49"/>
      <c r="K62" s="49"/>
    </row>
    <row r="63" spans="1:11" x14ac:dyDescent="0.35">
      <c r="A63" s="61">
        <v>62</v>
      </c>
      <c r="B63" s="84">
        <v>41915.704861111109</v>
      </c>
      <c r="C63" s="89">
        <v>4</v>
      </c>
      <c r="D63" s="61">
        <v>21.664000000000001</v>
      </c>
      <c r="E63" s="61">
        <v>139.9</v>
      </c>
      <c r="F63" s="49"/>
      <c r="G63" s="49"/>
      <c r="H63" s="49"/>
      <c r="I63" s="49"/>
      <c r="J63" s="49"/>
      <c r="K63" s="49"/>
    </row>
    <row r="64" spans="1:11" x14ac:dyDescent="0.35">
      <c r="A64" s="61">
        <v>63</v>
      </c>
      <c r="B64" s="84">
        <v>41915.708333333336</v>
      </c>
      <c r="C64" s="89">
        <v>4</v>
      </c>
      <c r="D64" s="61">
        <v>21.664000000000001</v>
      </c>
      <c r="E64" s="61">
        <v>161.5</v>
      </c>
      <c r="F64" s="49"/>
      <c r="G64" s="49"/>
      <c r="H64" s="49"/>
      <c r="I64" s="49"/>
      <c r="J64" s="49"/>
      <c r="K64" s="49"/>
    </row>
    <row r="65" spans="1:11" x14ac:dyDescent="0.35">
      <c r="A65" s="61">
        <v>64</v>
      </c>
      <c r="B65" s="84">
        <v>41915.711805555555</v>
      </c>
      <c r="C65" s="89">
        <v>4</v>
      </c>
      <c r="D65" s="61">
        <v>21.76</v>
      </c>
      <c r="E65" s="61">
        <v>64.599999999999994</v>
      </c>
      <c r="F65" s="49"/>
      <c r="G65" s="49"/>
      <c r="H65" s="49"/>
      <c r="I65" s="49"/>
      <c r="J65" s="49"/>
      <c r="K65" s="49"/>
    </row>
    <row r="66" spans="1:11" x14ac:dyDescent="0.35">
      <c r="A66" s="61">
        <v>65</v>
      </c>
      <c r="B66" s="84">
        <v>41915.715277777781</v>
      </c>
      <c r="C66" s="89">
        <v>4</v>
      </c>
      <c r="D66" s="61">
        <v>21.76</v>
      </c>
      <c r="E66" s="61">
        <v>53.8</v>
      </c>
      <c r="F66" s="49"/>
      <c r="G66" s="49"/>
      <c r="H66" s="49"/>
      <c r="I66" s="49"/>
      <c r="J66" s="49"/>
      <c r="K66" s="49"/>
    </row>
    <row r="67" spans="1:11" x14ac:dyDescent="0.35">
      <c r="A67" s="61">
        <v>66</v>
      </c>
      <c r="B67" s="84">
        <v>41915.71875</v>
      </c>
      <c r="C67" s="89">
        <v>4</v>
      </c>
      <c r="D67" s="61">
        <v>21.855</v>
      </c>
      <c r="E67" s="61">
        <v>139.9</v>
      </c>
      <c r="F67" s="49"/>
      <c r="G67" s="49"/>
      <c r="H67" s="49"/>
      <c r="I67" s="49"/>
      <c r="J67" s="49"/>
      <c r="K67" s="49"/>
    </row>
    <row r="68" spans="1:11" x14ac:dyDescent="0.35">
      <c r="A68" s="61">
        <v>67</v>
      </c>
      <c r="B68" s="84">
        <v>41915.722222222219</v>
      </c>
      <c r="C68" s="89">
        <v>4</v>
      </c>
      <c r="D68" s="61">
        <v>21.855</v>
      </c>
      <c r="E68" s="61">
        <v>161.5</v>
      </c>
      <c r="F68" s="49"/>
      <c r="G68" s="49"/>
      <c r="H68" s="49"/>
      <c r="I68" s="49"/>
      <c r="J68" s="49"/>
      <c r="K68" s="49"/>
    </row>
    <row r="69" spans="1:11" x14ac:dyDescent="0.35">
      <c r="A69" s="61">
        <v>68</v>
      </c>
      <c r="B69" s="84">
        <v>41915.725694444445</v>
      </c>
      <c r="C69" s="89">
        <v>4</v>
      </c>
      <c r="D69" s="61">
        <v>21.855</v>
      </c>
      <c r="E69" s="61">
        <v>96.9</v>
      </c>
      <c r="F69" s="49"/>
      <c r="G69" s="49"/>
      <c r="H69" s="49"/>
      <c r="I69" s="49"/>
      <c r="J69" s="49"/>
      <c r="K69" s="49"/>
    </row>
    <row r="70" spans="1:11" x14ac:dyDescent="0.35">
      <c r="A70" s="61">
        <v>69</v>
      </c>
      <c r="B70" s="84">
        <v>41915.729166666664</v>
      </c>
      <c r="C70" s="89">
        <v>4</v>
      </c>
      <c r="D70" s="61">
        <v>21.855</v>
      </c>
      <c r="E70" s="61">
        <v>161.5</v>
      </c>
      <c r="F70" s="49"/>
      <c r="G70" s="49"/>
      <c r="H70" s="49"/>
      <c r="I70" s="49"/>
      <c r="J70" s="49"/>
      <c r="K70" s="49"/>
    </row>
    <row r="71" spans="1:11" x14ac:dyDescent="0.35">
      <c r="A71" s="61">
        <v>70</v>
      </c>
      <c r="B71" s="84">
        <v>41915.732638888891</v>
      </c>
      <c r="C71" s="89">
        <v>4</v>
      </c>
      <c r="D71" s="61">
        <v>21.951000000000001</v>
      </c>
      <c r="E71" s="61">
        <v>161.5</v>
      </c>
      <c r="F71" s="49"/>
      <c r="G71" s="49"/>
      <c r="H71" s="49"/>
      <c r="I71" s="49"/>
      <c r="J71" s="49"/>
      <c r="K71" s="49"/>
    </row>
    <row r="72" spans="1:11" x14ac:dyDescent="0.35">
      <c r="A72" s="61">
        <v>71</v>
      </c>
      <c r="B72" s="84">
        <v>41915.736111111109</v>
      </c>
      <c r="C72" s="89">
        <v>4</v>
      </c>
      <c r="D72" s="61">
        <v>21.951000000000001</v>
      </c>
      <c r="E72" s="61">
        <v>75.3</v>
      </c>
      <c r="F72" s="49"/>
      <c r="G72" s="49"/>
      <c r="H72" s="49"/>
      <c r="I72" s="49"/>
      <c r="J72" s="49"/>
      <c r="K72" s="49"/>
    </row>
    <row r="73" spans="1:11" x14ac:dyDescent="0.35">
      <c r="A73" s="61">
        <v>72</v>
      </c>
      <c r="B73" s="84">
        <v>41915.739583333336</v>
      </c>
      <c r="C73" s="89">
        <v>4</v>
      </c>
      <c r="D73" s="61">
        <v>21.951000000000001</v>
      </c>
      <c r="E73" s="61">
        <v>32.299999999999997</v>
      </c>
      <c r="F73" s="49"/>
      <c r="G73" s="49"/>
      <c r="H73" s="49"/>
      <c r="I73" s="49"/>
      <c r="J73" s="49"/>
      <c r="K73" s="49"/>
    </row>
    <row r="74" spans="1:11" x14ac:dyDescent="0.35">
      <c r="A74" s="61">
        <v>73</v>
      </c>
      <c r="B74" s="84">
        <v>41915.743055555555</v>
      </c>
      <c r="C74" s="89">
        <v>4</v>
      </c>
      <c r="D74" s="61">
        <v>22.045999999999999</v>
      </c>
      <c r="E74" s="61">
        <v>53.8</v>
      </c>
      <c r="F74" s="49"/>
      <c r="G74" s="49"/>
      <c r="H74" s="49"/>
      <c r="I74" s="49"/>
      <c r="J74" s="49"/>
      <c r="K74" s="49"/>
    </row>
    <row r="75" spans="1:11" x14ac:dyDescent="0.35">
      <c r="A75" s="61">
        <v>74</v>
      </c>
      <c r="B75" s="84">
        <v>41915.746527777781</v>
      </c>
      <c r="C75" s="89">
        <v>4</v>
      </c>
      <c r="D75" s="61">
        <v>22.045999999999999</v>
      </c>
      <c r="E75" s="61">
        <v>32.299999999999997</v>
      </c>
      <c r="F75" s="49"/>
      <c r="G75" s="49"/>
      <c r="H75" s="49"/>
      <c r="I75" s="49"/>
      <c r="J75" s="49"/>
      <c r="K75" s="49"/>
    </row>
    <row r="76" spans="1:11" x14ac:dyDescent="0.35">
      <c r="A76" s="61">
        <v>75</v>
      </c>
      <c r="B76" s="84">
        <v>41915.75</v>
      </c>
      <c r="C76" s="89">
        <v>4</v>
      </c>
      <c r="D76" s="61">
        <v>22.045999999999999</v>
      </c>
      <c r="E76" s="61">
        <v>64.599999999999994</v>
      </c>
      <c r="F76" s="49"/>
      <c r="G76" s="49"/>
      <c r="H76" s="49"/>
      <c r="I76" s="49"/>
      <c r="J76" s="49"/>
      <c r="K76" s="49"/>
    </row>
    <row r="77" spans="1:11" x14ac:dyDescent="0.35">
      <c r="A77" s="61">
        <v>76</v>
      </c>
      <c r="B77" s="84">
        <v>41915.753472222219</v>
      </c>
      <c r="C77" s="89">
        <v>4</v>
      </c>
      <c r="D77" s="61">
        <v>22.141999999999999</v>
      </c>
      <c r="E77" s="61">
        <v>107.6</v>
      </c>
      <c r="F77" s="49"/>
      <c r="G77" s="49"/>
      <c r="H77" s="49"/>
      <c r="I77" s="49"/>
      <c r="J77" s="49"/>
      <c r="K77" s="49"/>
    </row>
    <row r="78" spans="1:11" x14ac:dyDescent="0.35">
      <c r="A78" s="61">
        <v>77</v>
      </c>
      <c r="B78" s="84">
        <v>41915.756944444445</v>
      </c>
      <c r="C78" s="89">
        <v>4</v>
      </c>
      <c r="D78" s="61">
        <v>22.141999999999999</v>
      </c>
      <c r="E78" s="61">
        <v>32.299999999999997</v>
      </c>
      <c r="F78" s="49"/>
      <c r="G78" s="49"/>
      <c r="H78" s="49"/>
      <c r="I78" s="49"/>
      <c r="J78" s="49"/>
      <c r="K78" s="49"/>
    </row>
    <row r="79" spans="1:11" x14ac:dyDescent="0.35">
      <c r="A79" s="61">
        <v>78</v>
      </c>
      <c r="B79" s="84">
        <v>41915.760416666664</v>
      </c>
      <c r="C79" s="89">
        <v>4</v>
      </c>
      <c r="D79" s="61">
        <v>22.141999999999999</v>
      </c>
      <c r="E79" s="61">
        <v>161.5</v>
      </c>
      <c r="F79" s="49"/>
      <c r="G79" s="49"/>
      <c r="H79" s="49"/>
      <c r="I79" s="49"/>
      <c r="J79" s="49"/>
      <c r="K79" s="49"/>
    </row>
    <row r="80" spans="1:11" x14ac:dyDescent="0.35">
      <c r="A80" s="61">
        <v>79</v>
      </c>
      <c r="B80" s="84">
        <v>41915.763888888891</v>
      </c>
      <c r="C80" s="89">
        <v>4</v>
      </c>
      <c r="D80" s="61">
        <v>22.238</v>
      </c>
      <c r="E80" s="61">
        <v>150.69999999999999</v>
      </c>
      <c r="F80" s="49"/>
      <c r="G80" s="49"/>
      <c r="H80" s="49"/>
      <c r="I80" s="49"/>
      <c r="J80" s="49"/>
      <c r="K80" s="49"/>
    </row>
    <row r="81" spans="1:11" x14ac:dyDescent="0.35">
      <c r="A81" s="61">
        <v>80</v>
      </c>
      <c r="B81" s="84">
        <v>41915.767361111109</v>
      </c>
      <c r="C81" s="89">
        <v>4</v>
      </c>
      <c r="D81" s="61">
        <v>22.238</v>
      </c>
      <c r="E81" s="61">
        <v>43.1</v>
      </c>
      <c r="F81" s="49"/>
      <c r="G81" s="49"/>
      <c r="H81" s="49"/>
      <c r="I81" s="49"/>
      <c r="J81" s="49"/>
      <c r="K81" s="49"/>
    </row>
    <row r="82" spans="1:11" x14ac:dyDescent="0.35">
      <c r="A82" s="61">
        <v>81</v>
      </c>
      <c r="B82" s="84">
        <v>41915.770833333336</v>
      </c>
      <c r="C82" s="89">
        <v>4</v>
      </c>
      <c r="D82" s="61">
        <v>22.238</v>
      </c>
      <c r="E82" s="61">
        <v>43.1</v>
      </c>
      <c r="F82" s="49"/>
      <c r="G82" s="49"/>
      <c r="H82" s="49"/>
      <c r="I82" s="49"/>
      <c r="J82" s="49"/>
      <c r="K82" s="49"/>
    </row>
    <row r="83" spans="1:11" x14ac:dyDescent="0.35">
      <c r="A83" s="61">
        <v>82</v>
      </c>
      <c r="B83" s="84">
        <v>41915.774305555555</v>
      </c>
      <c r="C83" s="89">
        <v>4</v>
      </c>
      <c r="D83" s="61">
        <v>22.238</v>
      </c>
      <c r="E83" s="61">
        <v>64.599999999999994</v>
      </c>
      <c r="F83" s="49"/>
      <c r="G83" s="49"/>
      <c r="H83" s="49"/>
      <c r="I83" s="49"/>
      <c r="J83" s="49"/>
      <c r="K83" s="49"/>
    </row>
    <row r="84" spans="1:11" x14ac:dyDescent="0.35">
      <c r="A84" s="61">
        <v>83</v>
      </c>
      <c r="B84" s="84">
        <v>41915.777777777781</v>
      </c>
      <c r="C84" s="89">
        <v>4</v>
      </c>
      <c r="D84" s="61">
        <v>22.332999999999998</v>
      </c>
      <c r="E84" s="61">
        <v>86.1</v>
      </c>
      <c r="F84" s="49"/>
      <c r="G84" s="49"/>
      <c r="H84" s="49"/>
      <c r="I84" s="49"/>
      <c r="J84" s="49"/>
      <c r="K84" s="49"/>
    </row>
    <row r="85" spans="1:11" x14ac:dyDescent="0.35">
      <c r="A85" s="61">
        <v>84</v>
      </c>
      <c r="B85" s="84">
        <v>41915.78125</v>
      </c>
      <c r="C85" s="89">
        <v>4</v>
      </c>
      <c r="D85" s="61">
        <v>22.332999999999998</v>
      </c>
      <c r="E85" s="61">
        <v>32.299999999999997</v>
      </c>
      <c r="F85" s="49"/>
      <c r="G85" s="49"/>
      <c r="H85" s="49"/>
      <c r="I85" s="49"/>
      <c r="J85" s="49"/>
      <c r="K85" s="49"/>
    </row>
    <row r="86" spans="1:11" x14ac:dyDescent="0.35">
      <c r="A86" s="61">
        <v>85</v>
      </c>
      <c r="B86" s="84">
        <v>41915.784722222219</v>
      </c>
      <c r="C86" s="89">
        <v>4</v>
      </c>
      <c r="D86" s="61">
        <v>22.332999999999998</v>
      </c>
      <c r="E86" s="61">
        <v>43.1</v>
      </c>
      <c r="F86" s="49"/>
      <c r="G86" s="49"/>
      <c r="H86" s="49"/>
      <c r="I86" s="49"/>
      <c r="J86" s="49"/>
      <c r="K86" s="49"/>
    </row>
    <row r="87" spans="1:11" x14ac:dyDescent="0.35">
      <c r="A87" s="61">
        <v>86</v>
      </c>
      <c r="B87" s="84">
        <v>41915.788194444445</v>
      </c>
      <c r="C87" s="89">
        <v>4</v>
      </c>
      <c r="D87" s="61">
        <v>22.332999999999998</v>
      </c>
      <c r="E87" s="61">
        <v>139.9</v>
      </c>
      <c r="F87" s="49"/>
      <c r="G87" s="49"/>
      <c r="H87" s="49"/>
      <c r="I87" s="49"/>
      <c r="J87" s="49"/>
      <c r="K87" s="49"/>
    </row>
    <row r="88" spans="1:11" x14ac:dyDescent="0.35">
      <c r="A88" s="61">
        <v>87</v>
      </c>
      <c r="B88" s="84">
        <v>41915.791666666664</v>
      </c>
      <c r="C88" s="89">
        <v>4</v>
      </c>
      <c r="D88" s="61">
        <v>22.428999999999998</v>
      </c>
      <c r="E88" s="61">
        <v>161.5</v>
      </c>
      <c r="F88" s="49"/>
      <c r="G88" s="49"/>
      <c r="H88" s="49"/>
      <c r="I88" s="49"/>
      <c r="J88" s="49"/>
      <c r="K88" s="49"/>
    </row>
    <row r="89" spans="1:11" x14ac:dyDescent="0.35">
      <c r="A89" s="61">
        <v>88</v>
      </c>
      <c r="B89" s="84">
        <v>41915.795138888891</v>
      </c>
      <c r="C89" s="89">
        <v>4</v>
      </c>
      <c r="D89" s="61">
        <v>22.428999999999998</v>
      </c>
      <c r="E89" s="61">
        <v>150.69999999999999</v>
      </c>
      <c r="F89" s="49"/>
      <c r="G89" s="49"/>
      <c r="H89" s="49"/>
      <c r="I89" s="49"/>
      <c r="J89" s="49"/>
      <c r="K89" s="49"/>
    </row>
    <row r="90" spans="1:11" x14ac:dyDescent="0.35">
      <c r="A90" s="61">
        <v>89</v>
      </c>
      <c r="B90" s="84">
        <v>41915.798611111109</v>
      </c>
      <c r="C90" s="89">
        <v>4</v>
      </c>
      <c r="D90" s="61">
        <v>22.428999999999998</v>
      </c>
      <c r="E90" s="61">
        <v>107.6</v>
      </c>
      <c r="F90" s="49"/>
      <c r="G90" s="49"/>
      <c r="H90" s="49"/>
      <c r="I90" s="49"/>
      <c r="J90" s="49"/>
      <c r="K90" s="49"/>
    </row>
    <row r="91" spans="1:11" x14ac:dyDescent="0.35">
      <c r="A91" s="61">
        <v>90</v>
      </c>
      <c r="B91" s="84">
        <v>41915.802083333336</v>
      </c>
      <c r="C91" s="89">
        <v>4</v>
      </c>
      <c r="D91" s="61">
        <v>22.428999999999998</v>
      </c>
      <c r="E91" s="61">
        <v>161.5</v>
      </c>
      <c r="F91" s="49"/>
      <c r="G91" s="49"/>
      <c r="H91" s="49"/>
      <c r="I91" s="49"/>
      <c r="J91" s="49"/>
      <c r="K91" s="49"/>
    </row>
    <row r="92" spans="1:11" x14ac:dyDescent="0.35">
      <c r="A92" s="61">
        <v>91</v>
      </c>
      <c r="B92" s="84">
        <v>41915.805555555555</v>
      </c>
      <c r="C92" s="89">
        <v>4</v>
      </c>
      <c r="D92" s="61">
        <v>22.428999999999998</v>
      </c>
      <c r="E92" s="61">
        <v>64.599999999999994</v>
      </c>
      <c r="F92" s="49"/>
      <c r="G92" s="49"/>
      <c r="H92" s="49"/>
      <c r="I92" s="49"/>
      <c r="J92" s="49"/>
      <c r="K92" s="49"/>
    </row>
    <row r="93" spans="1:11" x14ac:dyDescent="0.35">
      <c r="A93" s="61">
        <v>92</v>
      </c>
      <c r="B93" s="84">
        <v>41915.809027777781</v>
      </c>
      <c r="C93" s="89">
        <v>4</v>
      </c>
      <c r="D93" s="61">
        <v>22.524999999999999</v>
      </c>
      <c r="E93" s="61">
        <v>86.1</v>
      </c>
      <c r="F93" s="49"/>
      <c r="G93" s="49"/>
      <c r="H93" s="49"/>
      <c r="I93" s="49"/>
      <c r="J93" s="49"/>
      <c r="K93" s="49"/>
    </row>
    <row r="94" spans="1:11" x14ac:dyDescent="0.35">
      <c r="A94" s="61">
        <v>93</v>
      </c>
      <c r="B94" s="84">
        <v>41915.8125</v>
      </c>
      <c r="C94" s="89">
        <v>4</v>
      </c>
      <c r="D94" s="61">
        <v>22.524999999999999</v>
      </c>
      <c r="E94" s="61">
        <v>32.299999999999997</v>
      </c>
      <c r="F94" s="49"/>
      <c r="G94" s="49"/>
      <c r="H94" s="49"/>
      <c r="I94" s="49"/>
      <c r="J94" s="49"/>
      <c r="K94" s="49"/>
    </row>
    <row r="95" spans="1:11" x14ac:dyDescent="0.35">
      <c r="A95" s="61">
        <v>94</v>
      </c>
      <c r="B95" s="84">
        <v>41915.815972222219</v>
      </c>
      <c r="C95" s="89">
        <v>4</v>
      </c>
      <c r="D95" s="61">
        <v>22.524999999999999</v>
      </c>
      <c r="E95" s="61">
        <v>75.3</v>
      </c>
      <c r="F95" s="49"/>
      <c r="G95" s="49"/>
      <c r="H95" s="49"/>
      <c r="I95" s="49"/>
      <c r="J95" s="49"/>
      <c r="K95" s="49"/>
    </row>
    <row r="96" spans="1:11" x14ac:dyDescent="0.35">
      <c r="A96" s="61">
        <v>95</v>
      </c>
      <c r="B96" s="84">
        <v>41915.819444444445</v>
      </c>
      <c r="C96" s="89">
        <v>4</v>
      </c>
      <c r="D96" s="61">
        <v>22.524999999999999</v>
      </c>
      <c r="E96" s="61">
        <v>32.299999999999997</v>
      </c>
      <c r="F96" s="49"/>
      <c r="G96" s="49"/>
      <c r="H96" s="49"/>
      <c r="I96" s="49"/>
      <c r="J96" s="49"/>
      <c r="K96" s="49"/>
    </row>
    <row r="97" spans="1:11" x14ac:dyDescent="0.35">
      <c r="A97" s="61">
        <v>96</v>
      </c>
      <c r="B97" s="84">
        <v>41915.822916666664</v>
      </c>
      <c r="C97" s="89">
        <v>4</v>
      </c>
      <c r="D97" s="61">
        <v>22.524999999999999</v>
      </c>
      <c r="E97" s="61">
        <v>150.69999999999999</v>
      </c>
      <c r="F97" s="49"/>
      <c r="G97" s="49"/>
      <c r="H97" s="49"/>
      <c r="I97" s="49"/>
      <c r="J97" s="49"/>
      <c r="K97" s="49"/>
    </row>
    <row r="98" spans="1:11" x14ac:dyDescent="0.35">
      <c r="A98" s="61">
        <v>97</v>
      </c>
      <c r="B98" s="84">
        <v>41915.826388888891</v>
      </c>
      <c r="C98" s="89">
        <v>4</v>
      </c>
      <c r="D98" s="61">
        <v>22.524999999999999</v>
      </c>
      <c r="E98" s="61">
        <v>172.2</v>
      </c>
      <c r="F98" s="49"/>
      <c r="G98" s="49"/>
      <c r="H98" s="49"/>
      <c r="I98" s="49"/>
      <c r="J98" s="49"/>
      <c r="K98" s="49"/>
    </row>
    <row r="99" spans="1:11" x14ac:dyDescent="0.35">
      <c r="A99" s="61">
        <v>98</v>
      </c>
      <c r="B99" s="84">
        <v>41915.829861111109</v>
      </c>
      <c r="C99" s="89">
        <v>4</v>
      </c>
      <c r="D99" s="61">
        <v>22.620999999999999</v>
      </c>
      <c r="E99" s="61">
        <v>64.599999999999994</v>
      </c>
      <c r="F99" s="49"/>
      <c r="G99" s="49"/>
      <c r="H99" s="49"/>
      <c r="I99" s="49"/>
      <c r="J99" s="49"/>
      <c r="K99" s="49"/>
    </row>
    <row r="100" spans="1:11" x14ac:dyDescent="0.35">
      <c r="A100" s="61">
        <v>99</v>
      </c>
      <c r="B100" s="84">
        <v>41915.833333333336</v>
      </c>
      <c r="C100" s="89">
        <v>4</v>
      </c>
      <c r="D100" s="61">
        <v>22.620999999999999</v>
      </c>
      <c r="E100" s="61">
        <v>150.69999999999999</v>
      </c>
      <c r="F100" s="49"/>
      <c r="G100" s="49"/>
      <c r="H100" s="49"/>
      <c r="I100" s="49"/>
      <c r="J100" s="49"/>
      <c r="K100" s="49"/>
    </row>
    <row r="101" spans="1:11" x14ac:dyDescent="0.35">
      <c r="A101" s="61">
        <v>100</v>
      </c>
      <c r="B101" s="84">
        <v>41915.836805555555</v>
      </c>
      <c r="C101" s="89">
        <v>4</v>
      </c>
      <c r="D101" s="61">
        <v>22.620999999999999</v>
      </c>
      <c r="E101" s="61">
        <v>43.1</v>
      </c>
      <c r="F101" s="49"/>
      <c r="G101" s="49"/>
      <c r="H101" s="49"/>
      <c r="I101" s="49"/>
      <c r="J101" s="49"/>
      <c r="K101" s="49"/>
    </row>
    <row r="102" spans="1:11" x14ac:dyDescent="0.35">
      <c r="A102" s="61">
        <v>101</v>
      </c>
      <c r="B102" s="84">
        <v>41915.840277777781</v>
      </c>
      <c r="C102" s="89">
        <v>4</v>
      </c>
      <c r="D102" s="61">
        <v>22.620999999999999</v>
      </c>
      <c r="E102" s="61">
        <v>53.8</v>
      </c>
      <c r="F102" s="49"/>
      <c r="G102" s="49"/>
      <c r="H102" s="49"/>
      <c r="I102" s="49"/>
      <c r="J102" s="49"/>
      <c r="K102" s="49"/>
    </row>
    <row r="103" spans="1:11" x14ac:dyDescent="0.35">
      <c r="A103" s="61">
        <v>102</v>
      </c>
      <c r="B103" s="84">
        <v>41915.84375</v>
      </c>
      <c r="C103" s="89">
        <v>4</v>
      </c>
      <c r="D103" s="61">
        <v>22.620999999999999</v>
      </c>
      <c r="E103" s="61">
        <v>150.69999999999999</v>
      </c>
      <c r="F103" s="49"/>
      <c r="G103" s="49"/>
      <c r="H103" s="49"/>
      <c r="I103" s="49"/>
      <c r="J103" s="49"/>
      <c r="K103" s="49"/>
    </row>
    <row r="104" spans="1:11" x14ac:dyDescent="0.35">
      <c r="A104" s="61">
        <v>103</v>
      </c>
      <c r="B104" s="84">
        <v>41915.847222222219</v>
      </c>
      <c r="C104" s="89">
        <v>4</v>
      </c>
      <c r="D104" s="61">
        <v>22.716999999999999</v>
      </c>
      <c r="E104" s="61">
        <v>150.69999999999999</v>
      </c>
      <c r="F104" s="49"/>
      <c r="G104" s="49"/>
      <c r="H104" s="49"/>
      <c r="I104" s="49"/>
      <c r="J104" s="49"/>
      <c r="K104" s="49"/>
    </row>
    <row r="105" spans="1:11" x14ac:dyDescent="0.35">
      <c r="A105" s="61">
        <v>104</v>
      </c>
      <c r="B105" s="84">
        <v>41915.850694444445</v>
      </c>
      <c r="C105" s="89">
        <v>4</v>
      </c>
      <c r="D105" s="61">
        <v>22.716999999999999</v>
      </c>
      <c r="E105" s="61">
        <v>107.6</v>
      </c>
      <c r="F105" s="49"/>
      <c r="G105" s="49"/>
      <c r="H105" s="49"/>
      <c r="I105" s="49"/>
      <c r="J105" s="49"/>
      <c r="K105" s="49"/>
    </row>
    <row r="106" spans="1:11" x14ac:dyDescent="0.35">
      <c r="A106" s="61">
        <v>105</v>
      </c>
      <c r="B106" s="84">
        <v>41915.854166666664</v>
      </c>
      <c r="C106" s="89">
        <v>4</v>
      </c>
      <c r="D106" s="61">
        <v>22.716999999999999</v>
      </c>
      <c r="E106" s="61">
        <v>32.299999999999997</v>
      </c>
      <c r="F106" s="49"/>
      <c r="G106" s="49"/>
      <c r="H106" s="49"/>
      <c r="I106" s="49"/>
      <c r="J106" s="49"/>
      <c r="K106" s="49"/>
    </row>
    <row r="107" spans="1:11" x14ac:dyDescent="0.35">
      <c r="A107" s="61">
        <v>106</v>
      </c>
      <c r="B107" s="84">
        <v>41915.857638888891</v>
      </c>
      <c r="C107" s="89">
        <v>4</v>
      </c>
      <c r="D107" s="61">
        <v>22.716999999999999</v>
      </c>
      <c r="E107" s="61">
        <v>150.69999999999999</v>
      </c>
      <c r="F107" s="49"/>
      <c r="G107" s="49"/>
      <c r="H107" s="49"/>
      <c r="I107" s="49"/>
      <c r="J107" s="49"/>
      <c r="K107" s="49"/>
    </row>
    <row r="108" spans="1:11" x14ac:dyDescent="0.35">
      <c r="A108" s="61">
        <v>107</v>
      </c>
      <c r="B108" s="84">
        <v>41915.861111111109</v>
      </c>
      <c r="C108" s="89">
        <v>4</v>
      </c>
      <c r="D108" s="61">
        <v>22.812000000000001</v>
      </c>
      <c r="E108" s="61">
        <v>139.9</v>
      </c>
      <c r="F108" s="49"/>
      <c r="G108" s="49"/>
      <c r="H108" s="49"/>
      <c r="I108" s="49"/>
      <c r="J108" s="49"/>
      <c r="K108" s="49"/>
    </row>
    <row r="109" spans="1:11" x14ac:dyDescent="0.35">
      <c r="A109" s="61">
        <v>108</v>
      </c>
      <c r="B109" s="84">
        <v>41915.864583333336</v>
      </c>
      <c r="C109" s="89">
        <v>4</v>
      </c>
      <c r="D109" s="61">
        <v>22.812000000000001</v>
      </c>
      <c r="E109" s="61">
        <v>32.299999999999997</v>
      </c>
      <c r="F109" s="49"/>
      <c r="G109" s="49"/>
      <c r="H109" s="49"/>
      <c r="I109" s="49"/>
      <c r="J109" s="49"/>
      <c r="K109" s="49"/>
    </row>
    <row r="110" spans="1:11" x14ac:dyDescent="0.35">
      <c r="A110" s="61">
        <v>109</v>
      </c>
      <c r="B110" s="84">
        <v>41915.868055555555</v>
      </c>
      <c r="C110" s="89">
        <v>4</v>
      </c>
      <c r="D110" s="61">
        <v>22.812000000000001</v>
      </c>
      <c r="E110" s="61">
        <v>86.1</v>
      </c>
      <c r="F110" s="49"/>
      <c r="G110" s="49"/>
      <c r="H110" s="49"/>
      <c r="I110" s="49"/>
      <c r="J110" s="49"/>
      <c r="K110" s="49"/>
    </row>
    <row r="111" spans="1:11" x14ac:dyDescent="0.35">
      <c r="A111" s="61">
        <v>110</v>
      </c>
      <c r="B111" s="84">
        <v>41915.871527777781</v>
      </c>
      <c r="C111" s="89">
        <v>4</v>
      </c>
      <c r="D111" s="61">
        <v>22.812000000000001</v>
      </c>
      <c r="E111" s="61">
        <v>118.4</v>
      </c>
      <c r="F111" s="49"/>
      <c r="G111" s="49"/>
      <c r="H111" s="49"/>
      <c r="I111" s="49"/>
      <c r="J111" s="49"/>
      <c r="K111" s="49"/>
    </row>
    <row r="112" spans="1:11" x14ac:dyDescent="0.35">
      <c r="A112" s="61">
        <v>111</v>
      </c>
      <c r="B112" s="84">
        <v>41915.875</v>
      </c>
      <c r="C112" s="89">
        <v>4</v>
      </c>
      <c r="D112" s="61">
        <v>22.812000000000001</v>
      </c>
      <c r="E112" s="61">
        <v>301.39999999999998</v>
      </c>
      <c r="F112" s="49"/>
      <c r="G112" s="49"/>
      <c r="H112" s="49"/>
      <c r="I112" s="49"/>
      <c r="J112" s="49"/>
      <c r="K112" s="49"/>
    </row>
    <row r="113" spans="1:11" x14ac:dyDescent="0.35">
      <c r="A113" s="61">
        <v>112</v>
      </c>
      <c r="B113" s="84">
        <v>41915.878472222219</v>
      </c>
      <c r="C113" s="89">
        <v>5</v>
      </c>
      <c r="D113" s="61">
        <v>22.524999999999999</v>
      </c>
      <c r="E113" s="61">
        <v>53.8</v>
      </c>
      <c r="F113" s="49"/>
      <c r="G113" s="49"/>
      <c r="H113" s="49"/>
      <c r="I113" s="49"/>
      <c r="J113" s="49"/>
      <c r="K113" s="49"/>
    </row>
    <row r="114" spans="1:11" x14ac:dyDescent="0.35">
      <c r="A114" s="61">
        <v>113</v>
      </c>
      <c r="B114" s="84">
        <v>41915.881944444445</v>
      </c>
      <c r="C114" s="89">
        <v>5</v>
      </c>
      <c r="D114" s="61">
        <v>22.524999999999999</v>
      </c>
      <c r="E114" s="61">
        <v>161.5</v>
      </c>
      <c r="F114" s="49"/>
      <c r="G114" s="49"/>
      <c r="H114" s="49"/>
      <c r="I114" s="49"/>
      <c r="J114" s="49"/>
      <c r="K114" s="49"/>
    </row>
    <row r="115" spans="1:11" x14ac:dyDescent="0.35">
      <c r="A115" s="61">
        <v>114</v>
      </c>
      <c r="B115" s="84">
        <v>41915.885416666664</v>
      </c>
      <c r="C115" s="89">
        <v>5</v>
      </c>
      <c r="D115" s="61">
        <v>22.524999999999999</v>
      </c>
      <c r="E115" s="61">
        <v>0</v>
      </c>
      <c r="F115" s="49"/>
      <c r="G115" s="49"/>
      <c r="H115" s="49"/>
      <c r="I115" s="49"/>
      <c r="J115" s="49"/>
      <c r="K115" s="49"/>
    </row>
    <row r="116" spans="1:11" x14ac:dyDescent="0.35">
      <c r="A116" s="61">
        <v>115</v>
      </c>
      <c r="B116" s="84">
        <v>41915.888888888891</v>
      </c>
      <c r="C116" s="89">
        <v>5</v>
      </c>
      <c r="D116" s="61">
        <v>22.524999999999999</v>
      </c>
      <c r="E116" s="61">
        <v>0</v>
      </c>
      <c r="F116" s="49"/>
      <c r="G116" s="49"/>
      <c r="H116" s="49"/>
      <c r="I116" s="49"/>
      <c r="J116" s="49"/>
      <c r="K116" s="49"/>
    </row>
    <row r="117" spans="1:11" x14ac:dyDescent="0.35">
      <c r="A117" s="61">
        <v>116</v>
      </c>
      <c r="B117" s="84">
        <v>41915.892361111109</v>
      </c>
      <c r="C117" s="89">
        <v>5</v>
      </c>
      <c r="D117" s="61">
        <v>22.524999999999999</v>
      </c>
      <c r="E117" s="61">
        <v>10.8</v>
      </c>
      <c r="F117" s="49"/>
      <c r="G117" s="49"/>
      <c r="H117" s="49"/>
      <c r="I117" s="49"/>
      <c r="J117" s="49"/>
      <c r="K117" s="49"/>
    </row>
    <row r="118" spans="1:11" x14ac:dyDescent="0.35">
      <c r="A118" s="61">
        <v>117</v>
      </c>
      <c r="B118" s="84">
        <v>41915.895833333336</v>
      </c>
      <c r="C118" s="89">
        <v>5</v>
      </c>
      <c r="D118" s="61">
        <v>22.524999999999999</v>
      </c>
      <c r="E118" s="61">
        <v>0</v>
      </c>
      <c r="F118" s="49"/>
      <c r="G118" s="49"/>
      <c r="H118" s="49"/>
      <c r="I118" s="49"/>
      <c r="J118" s="49"/>
      <c r="K118" s="49"/>
    </row>
    <row r="119" spans="1:11" x14ac:dyDescent="0.35">
      <c r="A119" s="61">
        <v>118</v>
      </c>
      <c r="B119" s="84">
        <v>41915.899305555555</v>
      </c>
      <c r="C119" s="89">
        <v>6</v>
      </c>
      <c r="D119" s="61">
        <v>22.620999999999999</v>
      </c>
      <c r="E119" s="61">
        <v>0</v>
      </c>
      <c r="F119" s="49"/>
      <c r="G119" s="49"/>
      <c r="H119" s="49"/>
      <c r="I119" s="49"/>
      <c r="J119" s="49"/>
      <c r="K119" s="49"/>
    </row>
    <row r="120" spans="1:11" x14ac:dyDescent="0.35">
      <c r="A120" s="61">
        <v>119</v>
      </c>
      <c r="B120" s="84">
        <v>41915.902777777781</v>
      </c>
      <c r="C120" s="89">
        <v>6</v>
      </c>
      <c r="D120" s="61">
        <v>22.620999999999999</v>
      </c>
      <c r="E120" s="61">
        <v>10.8</v>
      </c>
      <c r="F120" s="49"/>
      <c r="G120" s="49"/>
      <c r="H120" s="49"/>
      <c r="I120" s="49"/>
      <c r="J120" s="49"/>
      <c r="K120" s="49"/>
    </row>
    <row r="121" spans="1:11" x14ac:dyDescent="0.35">
      <c r="A121" s="61">
        <v>120</v>
      </c>
      <c r="B121" s="84">
        <v>41915.90625</v>
      </c>
      <c r="C121" s="89">
        <v>6</v>
      </c>
      <c r="D121" s="61">
        <v>22.332999999999998</v>
      </c>
      <c r="E121" s="61">
        <v>10.8</v>
      </c>
      <c r="F121" s="49"/>
      <c r="G121" s="49"/>
      <c r="H121" s="49"/>
      <c r="I121" s="49"/>
      <c r="J121" s="49"/>
      <c r="K121" s="49"/>
    </row>
    <row r="122" spans="1:11" x14ac:dyDescent="0.35">
      <c r="A122" s="61">
        <v>121</v>
      </c>
      <c r="B122" s="84">
        <v>41915.909722222219</v>
      </c>
      <c r="C122" s="89">
        <v>6</v>
      </c>
      <c r="D122" s="61">
        <v>22.238</v>
      </c>
      <c r="E122" s="61">
        <v>0</v>
      </c>
      <c r="F122" s="49"/>
      <c r="G122" s="49"/>
      <c r="H122" s="49"/>
      <c r="I122" s="49"/>
      <c r="J122" s="49"/>
      <c r="K122" s="49"/>
    </row>
    <row r="123" spans="1:11" x14ac:dyDescent="0.35">
      <c r="A123" s="61">
        <v>122</v>
      </c>
      <c r="B123" s="84">
        <v>41915.913194444445</v>
      </c>
      <c r="C123" s="89">
        <v>6</v>
      </c>
      <c r="D123" s="61">
        <v>22.238</v>
      </c>
      <c r="E123" s="61">
        <v>0</v>
      </c>
      <c r="F123" s="49"/>
      <c r="G123" s="49"/>
      <c r="H123" s="49"/>
      <c r="I123" s="49"/>
      <c r="J123" s="49"/>
      <c r="K123" s="49"/>
    </row>
    <row r="124" spans="1:11" x14ac:dyDescent="0.35">
      <c r="A124" s="61">
        <v>123</v>
      </c>
      <c r="B124" s="84">
        <v>41915.916666666664</v>
      </c>
      <c r="C124" s="89">
        <v>6</v>
      </c>
      <c r="D124" s="61">
        <v>22.238</v>
      </c>
      <c r="E124" s="61">
        <v>0</v>
      </c>
      <c r="F124" s="49"/>
      <c r="G124" s="49"/>
      <c r="H124" s="49"/>
      <c r="I124" s="49"/>
      <c r="J124" s="49"/>
      <c r="K124" s="49"/>
    </row>
    <row r="125" spans="1:11" x14ac:dyDescent="0.35">
      <c r="A125" s="61">
        <v>124</v>
      </c>
      <c r="B125" s="84">
        <v>41915.920138888891</v>
      </c>
      <c r="C125" s="89">
        <v>7</v>
      </c>
      <c r="D125" s="61">
        <v>22.238</v>
      </c>
      <c r="E125" s="61">
        <v>0</v>
      </c>
      <c r="F125" s="49"/>
      <c r="G125" s="49"/>
      <c r="H125" s="49"/>
      <c r="I125" s="49"/>
      <c r="J125" s="49"/>
      <c r="K125" s="49"/>
    </row>
    <row r="126" spans="1:11" x14ac:dyDescent="0.35">
      <c r="A126" s="61">
        <v>125</v>
      </c>
      <c r="B126" s="84">
        <v>41915.923611111109</v>
      </c>
      <c r="C126" s="89">
        <v>7</v>
      </c>
      <c r="D126" s="61">
        <v>22.238</v>
      </c>
      <c r="E126" s="61">
        <v>10.8</v>
      </c>
      <c r="F126" s="49"/>
      <c r="G126" s="49"/>
      <c r="H126" s="49"/>
      <c r="I126" s="49"/>
      <c r="J126" s="49"/>
      <c r="K126" s="49"/>
    </row>
    <row r="127" spans="1:11" x14ac:dyDescent="0.35">
      <c r="A127" s="61">
        <v>126</v>
      </c>
      <c r="B127" s="84">
        <v>41915.927083333336</v>
      </c>
      <c r="C127" s="89">
        <v>7</v>
      </c>
      <c r="D127" s="61">
        <v>22.045999999999999</v>
      </c>
      <c r="E127" s="61">
        <v>0</v>
      </c>
      <c r="F127" s="49"/>
      <c r="G127" s="49"/>
      <c r="H127" s="49"/>
      <c r="I127" s="49"/>
      <c r="J127" s="49"/>
      <c r="K127" s="49"/>
    </row>
    <row r="128" spans="1:11" x14ac:dyDescent="0.35">
      <c r="A128" s="61">
        <v>127</v>
      </c>
      <c r="B128" s="84">
        <v>41915.930555555555</v>
      </c>
      <c r="C128" s="89">
        <v>7</v>
      </c>
      <c r="D128" s="61">
        <v>22.045999999999999</v>
      </c>
      <c r="E128" s="61">
        <v>0</v>
      </c>
      <c r="F128" s="49"/>
      <c r="G128" s="49"/>
      <c r="H128" s="49"/>
      <c r="I128" s="49"/>
      <c r="J128" s="49"/>
      <c r="K128" s="49"/>
    </row>
    <row r="129" spans="1:11" x14ac:dyDescent="0.35">
      <c r="A129" s="61">
        <v>128</v>
      </c>
      <c r="B129" s="84">
        <v>41915.934027777781</v>
      </c>
      <c r="C129" s="89">
        <v>7</v>
      </c>
      <c r="D129" s="61">
        <v>22.141999999999999</v>
      </c>
      <c r="E129" s="61">
        <v>0</v>
      </c>
      <c r="F129" s="49"/>
      <c r="G129" s="49"/>
      <c r="H129" s="49"/>
      <c r="I129" s="49"/>
      <c r="J129" s="49"/>
      <c r="K129" s="49"/>
    </row>
    <row r="130" spans="1:11" x14ac:dyDescent="0.35">
      <c r="A130" s="61">
        <v>129</v>
      </c>
      <c r="B130" s="84">
        <v>41915.9375</v>
      </c>
      <c r="C130" s="89">
        <v>7</v>
      </c>
      <c r="D130" s="61">
        <v>22.141999999999999</v>
      </c>
      <c r="E130" s="61">
        <v>0</v>
      </c>
      <c r="F130" s="49"/>
      <c r="G130" s="49"/>
      <c r="H130" s="49"/>
      <c r="I130" s="49"/>
      <c r="J130" s="49"/>
      <c r="K130" s="49"/>
    </row>
    <row r="131" spans="1:11" x14ac:dyDescent="0.35">
      <c r="A131" s="61">
        <v>130</v>
      </c>
      <c r="B131" s="84">
        <v>41915.940972222219</v>
      </c>
      <c r="C131" s="89">
        <v>7</v>
      </c>
      <c r="D131" s="61">
        <v>22.141999999999999</v>
      </c>
      <c r="E131" s="61">
        <v>0</v>
      </c>
      <c r="F131" s="49"/>
      <c r="G131" s="49"/>
      <c r="H131" s="49"/>
      <c r="I131" s="49"/>
      <c r="J131" s="49"/>
      <c r="K131" s="49"/>
    </row>
    <row r="132" spans="1:11" x14ac:dyDescent="0.35">
      <c r="A132" s="61">
        <v>131</v>
      </c>
      <c r="B132" s="84">
        <v>41915.944444444445</v>
      </c>
      <c r="C132" s="89">
        <v>7</v>
      </c>
      <c r="D132" s="61">
        <v>22.141999999999999</v>
      </c>
      <c r="E132" s="61">
        <v>0</v>
      </c>
      <c r="F132" s="49"/>
      <c r="G132" s="49"/>
      <c r="H132" s="49"/>
      <c r="I132" s="49"/>
      <c r="J132" s="49"/>
      <c r="K132" s="49"/>
    </row>
    <row r="133" spans="1:11" x14ac:dyDescent="0.35">
      <c r="A133" s="61">
        <v>132</v>
      </c>
      <c r="B133" s="84">
        <v>41915.947916666664</v>
      </c>
      <c r="C133" s="89">
        <v>7</v>
      </c>
      <c r="D133" s="61">
        <v>22.141999999999999</v>
      </c>
      <c r="E133" s="61">
        <v>0</v>
      </c>
      <c r="F133" s="49"/>
      <c r="G133" s="49"/>
      <c r="H133" s="49"/>
      <c r="I133" s="49"/>
      <c r="J133" s="49"/>
      <c r="K133" s="49"/>
    </row>
    <row r="134" spans="1:11" x14ac:dyDescent="0.35">
      <c r="A134" s="61">
        <v>133</v>
      </c>
      <c r="B134" s="84">
        <v>41915.951388888891</v>
      </c>
      <c r="C134" s="89">
        <v>7</v>
      </c>
      <c r="D134" s="61">
        <v>22.141999999999999</v>
      </c>
      <c r="E134" s="61">
        <v>0</v>
      </c>
      <c r="F134" s="49"/>
      <c r="G134" s="49"/>
      <c r="H134" s="49"/>
      <c r="I134" s="49"/>
      <c r="J134" s="49"/>
      <c r="K134" s="49"/>
    </row>
    <row r="135" spans="1:11" x14ac:dyDescent="0.35">
      <c r="A135" s="61">
        <v>134</v>
      </c>
      <c r="B135" s="84">
        <v>41915.954861111109</v>
      </c>
      <c r="C135" s="89">
        <v>7</v>
      </c>
      <c r="D135" s="61">
        <v>22.141999999999999</v>
      </c>
      <c r="E135" s="61">
        <v>0</v>
      </c>
      <c r="F135" s="49"/>
      <c r="G135" s="49"/>
      <c r="H135" s="49"/>
      <c r="I135" s="49"/>
      <c r="J135" s="49"/>
      <c r="K135" s="49"/>
    </row>
    <row r="136" spans="1:11" x14ac:dyDescent="0.35">
      <c r="A136" s="61">
        <v>135</v>
      </c>
      <c r="B136" s="84">
        <v>41915.958333333336</v>
      </c>
      <c r="C136" s="89">
        <v>7</v>
      </c>
      <c r="D136" s="61">
        <v>22.141999999999999</v>
      </c>
      <c r="E136" s="61">
        <v>10.8</v>
      </c>
      <c r="F136" s="49"/>
      <c r="G136" s="49"/>
      <c r="H136" s="49"/>
      <c r="I136" s="49"/>
      <c r="J136" s="49"/>
      <c r="K136" s="49"/>
    </row>
    <row r="137" spans="1:11" x14ac:dyDescent="0.35">
      <c r="A137" s="61">
        <v>136</v>
      </c>
      <c r="B137" s="84">
        <v>41915.961805555555</v>
      </c>
      <c r="C137" s="89">
        <v>8</v>
      </c>
      <c r="D137" s="61">
        <v>22.045999999999999</v>
      </c>
      <c r="E137" s="61">
        <v>0</v>
      </c>
      <c r="F137" s="49"/>
      <c r="G137" s="49"/>
      <c r="H137" s="49"/>
      <c r="I137" s="49"/>
      <c r="J137" s="49"/>
      <c r="K137" s="49"/>
    </row>
    <row r="138" spans="1:11" x14ac:dyDescent="0.35">
      <c r="A138" s="61">
        <v>137</v>
      </c>
      <c r="B138" s="84">
        <v>41915.965277777781</v>
      </c>
      <c r="C138" s="89">
        <v>8</v>
      </c>
      <c r="D138" s="61">
        <v>22.045999999999999</v>
      </c>
      <c r="E138" s="61">
        <v>0</v>
      </c>
      <c r="F138" s="49"/>
      <c r="G138" s="49"/>
      <c r="H138" s="49"/>
      <c r="I138" s="49"/>
      <c r="J138" s="49"/>
      <c r="K138" s="49"/>
    </row>
    <row r="139" spans="1:11" x14ac:dyDescent="0.35">
      <c r="A139" s="61">
        <v>138</v>
      </c>
      <c r="B139" s="84">
        <v>41915.96875</v>
      </c>
      <c r="C139" s="89">
        <v>8</v>
      </c>
      <c r="D139" s="61">
        <v>22.045999999999999</v>
      </c>
      <c r="E139" s="61">
        <v>0</v>
      </c>
      <c r="F139" s="49"/>
      <c r="G139" s="49"/>
      <c r="H139" s="49"/>
      <c r="I139" s="49"/>
      <c r="J139" s="49"/>
      <c r="K139" s="49"/>
    </row>
    <row r="140" spans="1:11" x14ac:dyDescent="0.35">
      <c r="A140" s="61">
        <v>139</v>
      </c>
      <c r="B140" s="84">
        <v>41915.972222222219</v>
      </c>
      <c r="C140" s="89">
        <v>8</v>
      </c>
      <c r="D140" s="61">
        <v>22.045999999999999</v>
      </c>
      <c r="E140" s="61">
        <v>0</v>
      </c>
      <c r="F140" s="49"/>
      <c r="G140" s="49"/>
      <c r="H140" s="49"/>
      <c r="I140" s="49"/>
      <c r="J140" s="49"/>
      <c r="K140" s="49"/>
    </row>
    <row r="141" spans="1:11" x14ac:dyDescent="0.35">
      <c r="A141" s="61">
        <v>140</v>
      </c>
      <c r="B141" s="84">
        <v>41915.975694444445</v>
      </c>
      <c r="C141" s="89">
        <v>8</v>
      </c>
      <c r="D141" s="61">
        <v>22.141999999999999</v>
      </c>
      <c r="E141" s="61">
        <v>0</v>
      </c>
      <c r="F141" s="49"/>
      <c r="G141" s="49"/>
      <c r="H141" s="49"/>
      <c r="I141" s="49"/>
      <c r="J141" s="49"/>
      <c r="K141" s="49"/>
    </row>
    <row r="142" spans="1:11" x14ac:dyDescent="0.35">
      <c r="A142" s="61">
        <v>141</v>
      </c>
      <c r="B142" s="84">
        <v>41915.979166666664</v>
      </c>
      <c r="C142" s="89">
        <v>8</v>
      </c>
      <c r="D142" s="61">
        <v>22.141999999999999</v>
      </c>
      <c r="E142" s="61">
        <v>0</v>
      </c>
      <c r="F142" s="49"/>
      <c r="G142" s="49"/>
      <c r="H142" s="49"/>
      <c r="I142" s="49"/>
      <c r="J142" s="49"/>
      <c r="K142" s="49"/>
    </row>
    <row r="143" spans="1:11" x14ac:dyDescent="0.35">
      <c r="A143" s="61">
        <v>142</v>
      </c>
      <c r="B143" s="84">
        <v>41915.982638888891</v>
      </c>
      <c r="C143" s="89">
        <v>8</v>
      </c>
      <c r="D143" s="61">
        <v>22.141999999999999</v>
      </c>
      <c r="E143" s="61">
        <v>0</v>
      </c>
      <c r="F143" s="49"/>
      <c r="G143" s="49"/>
      <c r="H143" s="49"/>
      <c r="I143" s="49"/>
      <c r="J143" s="49"/>
      <c r="K143" s="49"/>
    </row>
    <row r="144" spans="1:11" x14ac:dyDescent="0.35">
      <c r="A144" s="61">
        <v>143</v>
      </c>
      <c r="B144" s="84">
        <v>41915.986111111109</v>
      </c>
      <c r="C144" s="89">
        <v>8</v>
      </c>
      <c r="D144" s="61">
        <v>22.141999999999999</v>
      </c>
      <c r="E144" s="61">
        <v>0</v>
      </c>
      <c r="F144" s="49"/>
      <c r="G144" s="49"/>
      <c r="H144" s="49"/>
      <c r="I144" s="49"/>
      <c r="J144" s="49"/>
      <c r="K144" s="49"/>
    </row>
    <row r="145" spans="1:11" x14ac:dyDescent="0.35">
      <c r="A145" s="61">
        <v>144</v>
      </c>
      <c r="B145" s="84">
        <v>41915.989583333336</v>
      </c>
      <c r="C145" s="89">
        <v>8</v>
      </c>
      <c r="D145" s="61">
        <v>22.141999999999999</v>
      </c>
      <c r="E145" s="61">
        <v>0</v>
      </c>
      <c r="F145" s="49"/>
      <c r="G145" s="49"/>
      <c r="H145" s="49"/>
      <c r="I145" s="49"/>
      <c r="J145" s="49"/>
      <c r="K145" s="49"/>
    </row>
    <row r="146" spans="1:11" x14ac:dyDescent="0.35">
      <c r="A146" s="61">
        <v>145</v>
      </c>
      <c r="B146" s="84">
        <v>41915.993055555555</v>
      </c>
      <c r="C146" s="89">
        <v>8</v>
      </c>
      <c r="D146" s="61">
        <v>22.141999999999999</v>
      </c>
      <c r="E146" s="61">
        <v>0</v>
      </c>
      <c r="F146" s="49"/>
      <c r="G146" s="49"/>
      <c r="H146" s="49"/>
      <c r="I146" s="49"/>
      <c r="J146" s="49"/>
      <c r="K146" s="49"/>
    </row>
    <row r="147" spans="1:11" x14ac:dyDescent="0.35">
      <c r="A147" s="61">
        <v>146</v>
      </c>
      <c r="B147" s="84">
        <v>41915.996527777781</v>
      </c>
      <c r="C147" s="89">
        <v>8</v>
      </c>
      <c r="D147" s="61">
        <v>22.141999999999999</v>
      </c>
      <c r="E147" s="61">
        <v>0</v>
      </c>
      <c r="F147" s="49"/>
      <c r="G147" s="49"/>
      <c r="H147" s="49"/>
      <c r="I147" s="49"/>
      <c r="J147" s="49"/>
      <c r="K147" s="49"/>
    </row>
    <row r="148" spans="1:11" x14ac:dyDescent="0.35">
      <c r="A148" s="61">
        <v>147</v>
      </c>
      <c r="B148" s="84">
        <v>41916</v>
      </c>
      <c r="C148" s="89">
        <v>8</v>
      </c>
      <c r="D148" s="61">
        <v>22.238</v>
      </c>
      <c r="E148" s="61">
        <v>0</v>
      </c>
      <c r="F148" s="49"/>
      <c r="G148" s="49"/>
      <c r="H148" s="49"/>
      <c r="I148" s="49"/>
      <c r="J148" s="49"/>
      <c r="K148" s="49"/>
    </row>
    <row r="149" spans="1:11" x14ac:dyDescent="0.35">
      <c r="A149" s="61">
        <v>148</v>
      </c>
      <c r="B149" s="84">
        <v>41916.003472222219</v>
      </c>
      <c r="C149" s="89">
        <v>8</v>
      </c>
      <c r="D149" s="61">
        <v>22.238</v>
      </c>
      <c r="E149" s="61">
        <v>0</v>
      </c>
      <c r="F149" s="49"/>
      <c r="G149" s="49"/>
      <c r="H149" s="49"/>
      <c r="I149" s="49"/>
      <c r="J149" s="49"/>
      <c r="K149" s="49"/>
    </row>
    <row r="150" spans="1:11" x14ac:dyDescent="0.35">
      <c r="A150" s="61">
        <v>149</v>
      </c>
      <c r="B150" s="84">
        <v>41916.006944444445</v>
      </c>
      <c r="C150" s="89">
        <v>8</v>
      </c>
      <c r="D150" s="61">
        <v>22.238</v>
      </c>
      <c r="E150" s="61">
        <v>0</v>
      </c>
      <c r="F150" s="49"/>
      <c r="G150" s="49"/>
      <c r="H150" s="49"/>
      <c r="I150" s="49"/>
      <c r="J150" s="49"/>
      <c r="K150" s="49"/>
    </row>
    <row r="151" spans="1:11" x14ac:dyDescent="0.35">
      <c r="A151" s="61">
        <v>150</v>
      </c>
      <c r="B151" s="84">
        <v>41916.010416666664</v>
      </c>
      <c r="C151" s="89">
        <v>8</v>
      </c>
      <c r="D151" s="61">
        <v>22.238</v>
      </c>
      <c r="E151" s="61">
        <v>0</v>
      </c>
      <c r="F151" s="49"/>
      <c r="G151" s="49"/>
      <c r="H151" s="49"/>
      <c r="I151" s="49"/>
      <c r="J151" s="49"/>
      <c r="K151" s="49"/>
    </row>
    <row r="152" spans="1:11" x14ac:dyDescent="0.35">
      <c r="A152" s="61">
        <v>151</v>
      </c>
      <c r="B152" s="84">
        <v>41916.013888888891</v>
      </c>
      <c r="C152" s="89">
        <v>8</v>
      </c>
      <c r="D152" s="61">
        <v>22.238</v>
      </c>
      <c r="E152" s="61">
        <v>0</v>
      </c>
      <c r="F152" s="49"/>
      <c r="G152" s="49"/>
      <c r="H152" s="49"/>
      <c r="I152" s="49"/>
      <c r="J152" s="49"/>
      <c r="K152" s="49"/>
    </row>
    <row r="153" spans="1:11" x14ac:dyDescent="0.35">
      <c r="A153" s="61">
        <v>152</v>
      </c>
      <c r="B153" s="84">
        <v>41916.017361111109</v>
      </c>
      <c r="C153" s="89">
        <v>8</v>
      </c>
      <c r="D153" s="61">
        <v>22.238</v>
      </c>
      <c r="E153" s="61">
        <v>0</v>
      </c>
      <c r="F153" s="49"/>
      <c r="G153" s="49"/>
      <c r="H153" s="49"/>
      <c r="I153" s="49"/>
      <c r="J153" s="49"/>
      <c r="K153" s="49"/>
    </row>
    <row r="154" spans="1:11" x14ac:dyDescent="0.35">
      <c r="A154" s="61">
        <v>153</v>
      </c>
      <c r="B154" s="84">
        <v>41916.020833333336</v>
      </c>
      <c r="C154" s="89">
        <v>8</v>
      </c>
      <c r="D154" s="61">
        <v>22.332999999999998</v>
      </c>
      <c r="E154" s="61">
        <v>0</v>
      </c>
      <c r="F154" s="49"/>
      <c r="G154" s="49"/>
      <c r="H154" s="49"/>
      <c r="I154" s="49"/>
      <c r="J154" s="49"/>
      <c r="K154" s="49"/>
    </row>
    <row r="155" spans="1:11" x14ac:dyDescent="0.35">
      <c r="A155" s="61">
        <v>154</v>
      </c>
      <c r="B155" s="84">
        <v>41916.024305555555</v>
      </c>
      <c r="C155" s="89">
        <v>8</v>
      </c>
      <c r="D155" s="61">
        <v>22.332999999999998</v>
      </c>
      <c r="E155" s="61">
        <v>0</v>
      </c>
      <c r="F155" s="49"/>
      <c r="G155" s="49"/>
      <c r="H155" s="49"/>
      <c r="I155" s="49"/>
      <c r="J155" s="49"/>
      <c r="K155" s="49"/>
    </row>
    <row r="156" spans="1:11" x14ac:dyDescent="0.35">
      <c r="A156" s="61">
        <v>155</v>
      </c>
      <c r="B156" s="84">
        <v>41916.027777777781</v>
      </c>
      <c r="C156" s="89">
        <v>8</v>
      </c>
      <c r="D156" s="61">
        <v>22.332999999999998</v>
      </c>
      <c r="E156" s="61">
        <v>0</v>
      </c>
      <c r="F156" s="49"/>
      <c r="G156" s="49"/>
      <c r="H156" s="49"/>
      <c r="I156" s="49"/>
      <c r="J156" s="49"/>
      <c r="K156" s="49"/>
    </row>
    <row r="157" spans="1:11" x14ac:dyDescent="0.35">
      <c r="A157" s="61">
        <v>156</v>
      </c>
      <c r="B157" s="84">
        <v>41916.03125</v>
      </c>
      <c r="C157" s="89">
        <v>8</v>
      </c>
      <c r="D157" s="61">
        <v>22.332999999999998</v>
      </c>
      <c r="E157" s="61">
        <v>0</v>
      </c>
      <c r="F157" s="49"/>
      <c r="G157" s="49"/>
      <c r="H157" s="49"/>
      <c r="I157" s="49"/>
      <c r="J157" s="49"/>
      <c r="K157" s="49"/>
    </row>
    <row r="158" spans="1:11" x14ac:dyDescent="0.35">
      <c r="A158" s="61">
        <v>157</v>
      </c>
      <c r="B158" s="84">
        <v>41916.034722222219</v>
      </c>
      <c r="C158" s="89">
        <v>8</v>
      </c>
      <c r="D158" s="61">
        <v>22.332999999999998</v>
      </c>
      <c r="E158" s="61">
        <v>0</v>
      </c>
      <c r="F158" s="49"/>
      <c r="G158" s="49"/>
      <c r="H158" s="49"/>
      <c r="I158" s="49"/>
      <c r="J158" s="49"/>
      <c r="K158" s="49"/>
    </row>
    <row r="159" spans="1:11" x14ac:dyDescent="0.35">
      <c r="A159" s="61">
        <v>158</v>
      </c>
      <c r="B159" s="84">
        <v>41916.038194444445</v>
      </c>
      <c r="C159" s="89">
        <v>8</v>
      </c>
      <c r="D159" s="61">
        <v>22.332999999999998</v>
      </c>
      <c r="E159" s="61">
        <v>0</v>
      </c>
      <c r="F159" s="49"/>
      <c r="G159" s="49"/>
      <c r="H159" s="49"/>
      <c r="I159" s="49"/>
      <c r="J159" s="49"/>
      <c r="K159" s="49"/>
    </row>
    <row r="160" spans="1:11" x14ac:dyDescent="0.35">
      <c r="A160" s="61">
        <v>159</v>
      </c>
      <c r="B160" s="84">
        <v>41916.041666666664</v>
      </c>
      <c r="C160" s="89">
        <v>8</v>
      </c>
      <c r="D160" s="61">
        <v>22.332999999999998</v>
      </c>
      <c r="E160" s="61">
        <v>21.5</v>
      </c>
      <c r="F160" s="49"/>
      <c r="G160" s="49"/>
      <c r="H160" s="49"/>
      <c r="I160" s="49"/>
      <c r="J160" s="49"/>
      <c r="K160" s="49"/>
    </row>
    <row r="161" spans="1:11" x14ac:dyDescent="0.35">
      <c r="A161" s="61">
        <v>160</v>
      </c>
      <c r="B161" s="84">
        <v>41916.045138888891</v>
      </c>
      <c r="C161" s="89">
        <v>9</v>
      </c>
      <c r="D161" s="61">
        <v>22.238</v>
      </c>
      <c r="E161" s="61">
        <v>21.5</v>
      </c>
      <c r="F161" s="49"/>
      <c r="G161" s="49"/>
      <c r="H161" s="49"/>
      <c r="I161" s="49"/>
      <c r="J161" s="49"/>
      <c r="K161" s="49"/>
    </row>
    <row r="162" spans="1:11" x14ac:dyDescent="0.35">
      <c r="A162" s="61">
        <v>161</v>
      </c>
      <c r="B162" s="84">
        <v>41916.048611111109</v>
      </c>
      <c r="C162" s="89">
        <v>9</v>
      </c>
      <c r="D162" s="61">
        <v>22.141999999999999</v>
      </c>
      <c r="E162" s="61">
        <v>0</v>
      </c>
      <c r="F162" s="49"/>
      <c r="G162" s="49"/>
      <c r="H162" s="49"/>
      <c r="I162" s="49"/>
      <c r="J162" s="49"/>
      <c r="K162" s="49"/>
    </row>
    <row r="163" spans="1:11" x14ac:dyDescent="0.35">
      <c r="A163" s="61">
        <v>162</v>
      </c>
      <c r="B163" s="84">
        <v>41916.052083333336</v>
      </c>
      <c r="C163" s="89">
        <v>9</v>
      </c>
      <c r="D163" s="61">
        <v>22.141999999999999</v>
      </c>
      <c r="E163" s="61">
        <v>0</v>
      </c>
      <c r="F163" s="49"/>
      <c r="G163" s="49"/>
      <c r="H163" s="49"/>
      <c r="I163" s="49"/>
      <c r="J163" s="49"/>
      <c r="K163" s="49"/>
    </row>
    <row r="164" spans="1:11" x14ac:dyDescent="0.35">
      <c r="A164" s="61">
        <v>163</v>
      </c>
      <c r="B164" s="84">
        <v>41916.055555555555</v>
      </c>
      <c r="C164" s="89">
        <v>9</v>
      </c>
      <c r="D164" s="61">
        <v>22.141999999999999</v>
      </c>
      <c r="E164" s="61">
        <v>0</v>
      </c>
      <c r="F164" s="49"/>
      <c r="G164" s="49"/>
      <c r="H164" s="49"/>
      <c r="I164" s="49"/>
      <c r="J164" s="49"/>
      <c r="K164" s="49"/>
    </row>
    <row r="165" spans="1:11" x14ac:dyDescent="0.35">
      <c r="A165" s="61">
        <v>164</v>
      </c>
      <c r="B165" s="84">
        <v>41916.059027777781</v>
      </c>
      <c r="C165" s="89">
        <v>9</v>
      </c>
      <c r="D165" s="61">
        <v>22.141999999999999</v>
      </c>
      <c r="E165" s="61">
        <v>0</v>
      </c>
      <c r="F165" s="49"/>
      <c r="G165" s="49"/>
      <c r="H165" s="49"/>
      <c r="I165" s="49"/>
      <c r="J165" s="49"/>
      <c r="K165" s="49"/>
    </row>
    <row r="166" spans="1:11" x14ac:dyDescent="0.35">
      <c r="A166" s="61">
        <v>165</v>
      </c>
      <c r="B166" s="84">
        <v>41916.0625</v>
      </c>
      <c r="C166" s="89">
        <v>9</v>
      </c>
      <c r="D166" s="61">
        <v>22.141999999999999</v>
      </c>
      <c r="E166" s="61">
        <v>0</v>
      </c>
      <c r="F166" s="49"/>
      <c r="G166" s="49"/>
      <c r="H166" s="49"/>
      <c r="I166" s="49"/>
      <c r="J166" s="49"/>
      <c r="K166" s="49"/>
    </row>
    <row r="167" spans="1:11" x14ac:dyDescent="0.35">
      <c r="A167" s="61">
        <v>166</v>
      </c>
      <c r="B167" s="84">
        <v>41916.065972222219</v>
      </c>
      <c r="C167" s="89">
        <v>9</v>
      </c>
      <c r="D167" s="61">
        <v>22.141999999999999</v>
      </c>
      <c r="E167" s="61">
        <v>0</v>
      </c>
      <c r="F167" s="49"/>
      <c r="G167" s="49"/>
      <c r="H167" s="49"/>
      <c r="I167" s="49"/>
      <c r="J167" s="49"/>
      <c r="K167" s="49"/>
    </row>
    <row r="168" spans="1:11" x14ac:dyDescent="0.35">
      <c r="A168" s="61">
        <v>167</v>
      </c>
      <c r="B168" s="84">
        <v>41916.069444444445</v>
      </c>
      <c r="C168" s="89">
        <v>9</v>
      </c>
      <c r="D168" s="61">
        <v>22.141999999999999</v>
      </c>
      <c r="E168" s="61">
        <v>0</v>
      </c>
      <c r="F168" s="49"/>
      <c r="G168" s="49"/>
      <c r="H168" s="49"/>
      <c r="I168" s="49"/>
      <c r="J168" s="49"/>
      <c r="K168" s="49"/>
    </row>
    <row r="169" spans="1:11" x14ac:dyDescent="0.35">
      <c r="A169" s="61">
        <v>168</v>
      </c>
      <c r="B169" s="84">
        <v>41916.072916666664</v>
      </c>
      <c r="C169" s="89">
        <v>9</v>
      </c>
      <c r="D169" s="61">
        <v>22.141999999999999</v>
      </c>
      <c r="E169" s="61">
        <v>0</v>
      </c>
      <c r="F169" s="49"/>
      <c r="G169" s="49"/>
      <c r="H169" s="49"/>
      <c r="I169" s="49"/>
      <c r="J169" s="49"/>
      <c r="K169" s="49"/>
    </row>
    <row r="170" spans="1:11" x14ac:dyDescent="0.35">
      <c r="A170" s="61">
        <v>169</v>
      </c>
      <c r="B170" s="84">
        <v>41916.076388888891</v>
      </c>
      <c r="C170" s="89">
        <v>9</v>
      </c>
      <c r="D170" s="61">
        <v>22.141999999999999</v>
      </c>
      <c r="E170" s="61">
        <v>0</v>
      </c>
      <c r="F170" s="49"/>
      <c r="G170" s="49"/>
      <c r="H170" s="49"/>
      <c r="I170" s="49"/>
      <c r="J170" s="49"/>
      <c r="K170" s="49"/>
    </row>
    <row r="171" spans="1:11" x14ac:dyDescent="0.35">
      <c r="A171" s="61">
        <v>170</v>
      </c>
      <c r="B171" s="84">
        <v>41916.079861111109</v>
      </c>
      <c r="C171" s="89">
        <v>9</v>
      </c>
      <c r="D171" s="61">
        <v>22.141999999999999</v>
      </c>
      <c r="E171" s="61">
        <v>0</v>
      </c>
      <c r="F171" s="49"/>
      <c r="G171" s="49"/>
      <c r="H171" s="49"/>
      <c r="I171" s="49"/>
      <c r="J171" s="49"/>
      <c r="K171" s="49"/>
    </row>
    <row r="172" spans="1:11" x14ac:dyDescent="0.35">
      <c r="A172" s="61">
        <v>171</v>
      </c>
      <c r="B172" s="84">
        <v>41916.083333333336</v>
      </c>
      <c r="C172" s="89">
        <v>9</v>
      </c>
      <c r="D172" s="61">
        <v>22.238</v>
      </c>
      <c r="E172" s="61">
        <v>0</v>
      </c>
      <c r="F172" s="49"/>
      <c r="G172" s="49"/>
      <c r="H172" s="49"/>
      <c r="I172" s="49"/>
      <c r="J172" s="49"/>
      <c r="K172" s="49"/>
    </row>
    <row r="173" spans="1:11" x14ac:dyDescent="0.35">
      <c r="A173" s="61">
        <v>172</v>
      </c>
      <c r="B173" s="84">
        <v>41916.086805555555</v>
      </c>
      <c r="C173" s="89">
        <v>9</v>
      </c>
      <c r="D173" s="61">
        <v>22.238</v>
      </c>
      <c r="E173" s="61">
        <v>0</v>
      </c>
      <c r="F173" s="49"/>
      <c r="G173" s="49"/>
      <c r="H173" s="49"/>
      <c r="I173" s="49"/>
      <c r="J173" s="49"/>
      <c r="K173" s="49"/>
    </row>
    <row r="174" spans="1:11" x14ac:dyDescent="0.35">
      <c r="A174" s="61">
        <v>173</v>
      </c>
      <c r="B174" s="84">
        <v>41916.090277777781</v>
      </c>
      <c r="C174" s="89">
        <v>9</v>
      </c>
      <c r="D174" s="61">
        <v>22.238</v>
      </c>
      <c r="E174" s="61">
        <v>0</v>
      </c>
      <c r="F174" s="49"/>
      <c r="G174" s="49"/>
      <c r="H174" s="49"/>
      <c r="I174" s="49"/>
      <c r="J174" s="49"/>
      <c r="K174" s="49"/>
    </row>
    <row r="175" spans="1:11" x14ac:dyDescent="0.35">
      <c r="A175" s="61">
        <v>174</v>
      </c>
      <c r="B175" s="84">
        <v>41916.09375</v>
      </c>
      <c r="C175" s="89">
        <v>9</v>
      </c>
      <c r="D175" s="61">
        <v>22.238</v>
      </c>
      <c r="E175" s="61">
        <v>0</v>
      </c>
      <c r="F175" s="49"/>
      <c r="G175" s="49"/>
      <c r="H175" s="49"/>
      <c r="I175" s="49"/>
      <c r="J175" s="49"/>
      <c r="K175" s="49"/>
    </row>
    <row r="176" spans="1:11" x14ac:dyDescent="0.35">
      <c r="A176" s="61">
        <v>175</v>
      </c>
      <c r="B176" s="84">
        <v>41916.097222222219</v>
      </c>
      <c r="C176" s="89">
        <v>9</v>
      </c>
      <c r="D176" s="61">
        <v>22.238</v>
      </c>
      <c r="E176" s="61">
        <v>0</v>
      </c>
      <c r="F176" s="49"/>
      <c r="G176" s="49"/>
      <c r="H176" s="49"/>
      <c r="I176" s="49"/>
      <c r="J176" s="49"/>
      <c r="K176" s="49"/>
    </row>
    <row r="177" spans="1:11" x14ac:dyDescent="0.35">
      <c r="A177" s="61">
        <v>176</v>
      </c>
      <c r="B177" s="84">
        <v>41916.100694444445</v>
      </c>
      <c r="C177" s="89">
        <v>9</v>
      </c>
      <c r="D177" s="61">
        <v>22.238</v>
      </c>
      <c r="E177" s="61">
        <v>0</v>
      </c>
      <c r="F177" s="49"/>
      <c r="G177" s="49"/>
      <c r="H177" s="49"/>
      <c r="I177" s="49"/>
      <c r="J177" s="49"/>
      <c r="K177" s="49"/>
    </row>
    <row r="178" spans="1:11" x14ac:dyDescent="0.35">
      <c r="A178" s="61">
        <v>177</v>
      </c>
      <c r="B178" s="84">
        <v>41916.104166666664</v>
      </c>
      <c r="C178" s="89">
        <v>9</v>
      </c>
      <c r="D178" s="61">
        <v>22.238</v>
      </c>
      <c r="E178" s="61">
        <v>0</v>
      </c>
      <c r="F178" s="49"/>
      <c r="G178" s="49"/>
      <c r="H178" s="49"/>
      <c r="I178" s="49"/>
      <c r="J178" s="49"/>
      <c r="K178" s="49"/>
    </row>
    <row r="179" spans="1:11" x14ac:dyDescent="0.35">
      <c r="A179" s="61">
        <v>178</v>
      </c>
      <c r="B179" s="84">
        <v>41916.107638888891</v>
      </c>
      <c r="C179" s="89">
        <v>9</v>
      </c>
      <c r="D179" s="61">
        <v>22.332999999999998</v>
      </c>
      <c r="E179" s="61">
        <v>0</v>
      </c>
      <c r="F179" s="49"/>
      <c r="G179" s="49"/>
      <c r="H179" s="49"/>
      <c r="I179" s="49"/>
      <c r="J179" s="49"/>
      <c r="K179" s="49"/>
    </row>
    <row r="180" spans="1:11" x14ac:dyDescent="0.35">
      <c r="A180" s="61">
        <v>179</v>
      </c>
      <c r="B180" s="84">
        <v>41916.111111111109</v>
      </c>
      <c r="C180" s="89">
        <v>9</v>
      </c>
      <c r="D180" s="61">
        <v>22.332999999999998</v>
      </c>
      <c r="E180" s="61">
        <v>0</v>
      </c>
      <c r="F180" s="49"/>
      <c r="G180" s="49"/>
      <c r="H180" s="49"/>
      <c r="I180" s="49"/>
      <c r="J180" s="49"/>
      <c r="K180" s="49"/>
    </row>
    <row r="181" spans="1:11" x14ac:dyDescent="0.35">
      <c r="A181" s="61">
        <v>180</v>
      </c>
      <c r="B181" s="84">
        <v>41916.114583333336</v>
      </c>
      <c r="C181" s="89">
        <v>9</v>
      </c>
      <c r="D181" s="61">
        <v>22.332999999999998</v>
      </c>
      <c r="E181" s="61">
        <v>0</v>
      </c>
      <c r="F181" s="49"/>
      <c r="G181" s="49"/>
      <c r="H181" s="49"/>
      <c r="I181" s="49"/>
      <c r="J181" s="49"/>
      <c r="K181" s="49"/>
    </row>
    <row r="182" spans="1:11" x14ac:dyDescent="0.35">
      <c r="A182" s="61">
        <v>181</v>
      </c>
      <c r="B182" s="84">
        <v>41916.118055555555</v>
      </c>
      <c r="C182" s="89">
        <v>9</v>
      </c>
      <c r="D182" s="61">
        <v>22.332999999999998</v>
      </c>
      <c r="E182" s="61">
        <v>0</v>
      </c>
      <c r="F182" s="49"/>
      <c r="G182" s="49"/>
      <c r="H182" s="49"/>
      <c r="I182" s="49"/>
      <c r="J182" s="49"/>
      <c r="K182" s="49"/>
    </row>
    <row r="183" spans="1:11" x14ac:dyDescent="0.35">
      <c r="A183" s="61">
        <v>182</v>
      </c>
      <c r="B183" s="84">
        <v>41916.121527777781</v>
      </c>
      <c r="C183" s="89">
        <v>9</v>
      </c>
      <c r="D183" s="61">
        <v>22.332999999999998</v>
      </c>
      <c r="E183" s="61">
        <v>0</v>
      </c>
      <c r="F183" s="49"/>
      <c r="G183" s="49"/>
      <c r="H183" s="49"/>
      <c r="I183" s="49"/>
      <c r="J183" s="49"/>
      <c r="K183" s="49"/>
    </row>
    <row r="184" spans="1:11" x14ac:dyDescent="0.35">
      <c r="A184" s="61">
        <v>183</v>
      </c>
      <c r="B184" s="84">
        <v>41916.125</v>
      </c>
      <c r="C184" s="89">
        <v>9</v>
      </c>
      <c r="D184" s="61">
        <v>22.332999999999998</v>
      </c>
      <c r="E184" s="61">
        <v>10.8</v>
      </c>
      <c r="F184" s="49"/>
      <c r="G184" s="49"/>
      <c r="H184" s="49"/>
      <c r="I184" s="49"/>
      <c r="J184" s="49"/>
      <c r="K184" s="49"/>
    </row>
    <row r="185" spans="1:11" x14ac:dyDescent="0.35">
      <c r="A185" s="61">
        <v>184</v>
      </c>
      <c r="B185" s="84">
        <v>41916.128472222219</v>
      </c>
      <c r="C185" s="89">
        <v>10</v>
      </c>
      <c r="D185" s="61">
        <v>22.141999999999999</v>
      </c>
      <c r="E185" s="61">
        <v>0</v>
      </c>
      <c r="F185" s="49"/>
      <c r="G185" s="49"/>
      <c r="H185" s="49"/>
      <c r="I185" s="49"/>
      <c r="J185" s="49"/>
      <c r="K185" s="49"/>
    </row>
    <row r="186" spans="1:11" x14ac:dyDescent="0.35">
      <c r="A186" s="61">
        <v>185</v>
      </c>
      <c r="B186" s="84">
        <v>41916.131944444445</v>
      </c>
      <c r="C186" s="89">
        <v>10</v>
      </c>
      <c r="D186" s="61">
        <v>22.141999999999999</v>
      </c>
      <c r="E186" s="61">
        <v>0</v>
      </c>
      <c r="F186" s="49"/>
      <c r="G186" s="49"/>
      <c r="H186" s="49"/>
      <c r="I186" s="49"/>
      <c r="J186" s="49"/>
      <c r="K186" s="49"/>
    </row>
    <row r="187" spans="1:11" x14ac:dyDescent="0.35">
      <c r="A187" s="61">
        <v>186</v>
      </c>
      <c r="B187" s="84">
        <v>41916.135416666664</v>
      </c>
      <c r="C187" s="89">
        <v>10</v>
      </c>
      <c r="D187" s="61">
        <v>22.141999999999999</v>
      </c>
      <c r="E187" s="61">
        <v>0</v>
      </c>
      <c r="F187" s="49"/>
      <c r="G187" s="49"/>
      <c r="H187" s="49"/>
      <c r="I187" s="49"/>
      <c r="J187" s="49"/>
      <c r="K187" s="49"/>
    </row>
    <row r="188" spans="1:11" x14ac:dyDescent="0.35">
      <c r="A188" s="61">
        <v>187</v>
      </c>
      <c r="B188" s="84">
        <v>41916.138888888891</v>
      </c>
      <c r="C188" s="89">
        <v>10</v>
      </c>
      <c r="D188" s="61">
        <v>22.141999999999999</v>
      </c>
      <c r="E188" s="61">
        <v>0</v>
      </c>
      <c r="F188" s="49"/>
      <c r="G188" s="49"/>
      <c r="H188" s="49"/>
      <c r="I188" s="49"/>
      <c r="J188" s="49"/>
      <c r="K188" s="49"/>
    </row>
    <row r="189" spans="1:11" x14ac:dyDescent="0.35">
      <c r="A189" s="61">
        <v>188</v>
      </c>
      <c r="B189" s="84">
        <v>41916.142361111109</v>
      </c>
      <c r="C189" s="89">
        <v>10</v>
      </c>
      <c r="D189" s="61">
        <v>22.141999999999999</v>
      </c>
      <c r="E189" s="61">
        <v>0</v>
      </c>
      <c r="F189" s="49"/>
      <c r="G189" s="49"/>
      <c r="H189" s="49"/>
      <c r="I189" s="49"/>
      <c r="J189" s="49"/>
      <c r="K189" s="49"/>
    </row>
    <row r="190" spans="1:11" x14ac:dyDescent="0.35">
      <c r="A190" s="61">
        <v>189</v>
      </c>
      <c r="B190" s="84">
        <v>41916.145833333336</v>
      </c>
      <c r="C190" s="89">
        <v>10</v>
      </c>
      <c r="D190" s="61">
        <v>22.238</v>
      </c>
      <c r="E190" s="61">
        <v>0</v>
      </c>
      <c r="F190" s="49"/>
      <c r="G190" s="49"/>
      <c r="H190" s="49"/>
      <c r="I190" s="49"/>
      <c r="J190" s="49"/>
      <c r="K190" s="49"/>
    </row>
    <row r="191" spans="1:11" x14ac:dyDescent="0.35">
      <c r="A191" s="61">
        <v>190</v>
      </c>
      <c r="B191" s="84">
        <v>41916.149305555555</v>
      </c>
      <c r="C191" s="89">
        <v>10</v>
      </c>
      <c r="D191" s="61">
        <v>22.238</v>
      </c>
      <c r="E191" s="61">
        <v>0</v>
      </c>
      <c r="F191" s="49"/>
      <c r="G191" s="49"/>
      <c r="H191" s="49"/>
      <c r="I191" s="49"/>
      <c r="J191" s="49"/>
      <c r="K191" s="49"/>
    </row>
    <row r="192" spans="1:11" x14ac:dyDescent="0.35">
      <c r="A192" s="61">
        <v>191</v>
      </c>
      <c r="B192" s="84">
        <v>41916.152777777781</v>
      </c>
      <c r="C192" s="89">
        <v>10</v>
      </c>
      <c r="D192" s="61">
        <v>22.238</v>
      </c>
      <c r="E192" s="61">
        <v>0</v>
      </c>
      <c r="F192" s="49"/>
      <c r="G192" s="49"/>
      <c r="H192" s="49"/>
      <c r="I192" s="49"/>
      <c r="J192" s="49"/>
      <c r="K192" s="49"/>
    </row>
    <row r="193" spans="1:11" x14ac:dyDescent="0.35">
      <c r="A193" s="61">
        <v>192</v>
      </c>
      <c r="B193" s="84">
        <v>41916.15625</v>
      </c>
      <c r="C193" s="89">
        <v>10</v>
      </c>
      <c r="D193" s="61">
        <v>22.238</v>
      </c>
      <c r="E193" s="61">
        <v>0</v>
      </c>
      <c r="F193" s="49"/>
      <c r="G193" s="49"/>
      <c r="H193" s="49"/>
      <c r="I193" s="49"/>
      <c r="J193" s="49"/>
      <c r="K193" s="49"/>
    </row>
    <row r="194" spans="1:11" x14ac:dyDescent="0.35">
      <c r="A194" s="61">
        <v>193</v>
      </c>
      <c r="B194" s="84">
        <v>41916.159722222219</v>
      </c>
      <c r="C194" s="89">
        <v>10</v>
      </c>
      <c r="D194" s="61">
        <v>22.238</v>
      </c>
      <c r="E194" s="61">
        <v>0</v>
      </c>
      <c r="F194" s="49"/>
      <c r="G194" s="49"/>
      <c r="H194" s="49"/>
      <c r="I194" s="49"/>
      <c r="J194" s="49"/>
      <c r="K194" s="49"/>
    </row>
    <row r="195" spans="1:11" x14ac:dyDescent="0.35">
      <c r="A195" s="61">
        <v>194</v>
      </c>
      <c r="B195" s="84">
        <v>41916.163194444445</v>
      </c>
      <c r="C195" s="89">
        <v>10</v>
      </c>
      <c r="D195" s="61">
        <v>22.332999999999998</v>
      </c>
      <c r="E195" s="61">
        <v>0</v>
      </c>
      <c r="F195" s="49"/>
      <c r="G195" s="49"/>
      <c r="H195" s="49"/>
      <c r="I195" s="49"/>
      <c r="J195" s="49"/>
      <c r="K195" s="49"/>
    </row>
    <row r="196" spans="1:11" x14ac:dyDescent="0.35">
      <c r="A196" s="61">
        <v>195</v>
      </c>
      <c r="B196" s="84">
        <v>41916.166666666664</v>
      </c>
      <c r="C196" s="89">
        <v>10</v>
      </c>
      <c r="D196" s="61">
        <v>22.332999999999998</v>
      </c>
      <c r="E196" s="61">
        <v>0</v>
      </c>
      <c r="F196" s="49"/>
      <c r="G196" s="49"/>
      <c r="H196" s="49"/>
      <c r="I196" s="49"/>
      <c r="J196" s="49"/>
      <c r="K196" s="49"/>
    </row>
    <row r="197" spans="1:11" x14ac:dyDescent="0.35">
      <c r="A197" s="61">
        <v>196</v>
      </c>
      <c r="B197" s="84">
        <v>41916.170138888891</v>
      </c>
      <c r="C197" s="89">
        <v>10</v>
      </c>
      <c r="D197" s="61">
        <v>22.332999999999998</v>
      </c>
      <c r="E197" s="61">
        <v>0</v>
      </c>
      <c r="F197" s="49"/>
      <c r="G197" s="49"/>
      <c r="H197" s="49"/>
      <c r="I197" s="49"/>
      <c r="J197" s="49"/>
      <c r="K197" s="49"/>
    </row>
    <row r="198" spans="1:11" x14ac:dyDescent="0.35">
      <c r="A198" s="61">
        <v>197</v>
      </c>
      <c r="B198" s="84">
        <v>41916.173611111109</v>
      </c>
      <c r="C198" s="89">
        <v>10</v>
      </c>
      <c r="D198" s="61">
        <v>22.332999999999998</v>
      </c>
      <c r="E198" s="61">
        <v>0</v>
      </c>
      <c r="F198" s="49"/>
      <c r="G198" s="49"/>
      <c r="H198" s="49"/>
      <c r="I198" s="49"/>
      <c r="J198" s="49"/>
      <c r="K198" s="49"/>
    </row>
    <row r="199" spans="1:11" x14ac:dyDescent="0.35">
      <c r="A199" s="61">
        <v>198</v>
      </c>
      <c r="B199" s="84">
        <v>41916.177083333336</v>
      </c>
      <c r="C199" s="89">
        <v>10</v>
      </c>
      <c r="D199" s="61">
        <v>22.332999999999998</v>
      </c>
      <c r="E199" s="61">
        <v>0</v>
      </c>
      <c r="F199" s="49"/>
      <c r="G199" s="49"/>
      <c r="H199" s="49"/>
      <c r="I199" s="49"/>
      <c r="J199" s="49"/>
      <c r="K199" s="49"/>
    </row>
    <row r="200" spans="1:11" x14ac:dyDescent="0.35">
      <c r="A200" s="61">
        <v>199</v>
      </c>
      <c r="B200" s="84">
        <v>41916.180555555555</v>
      </c>
      <c r="C200" s="89">
        <v>10</v>
      </c>
      <c r="D200" s="61">
        <v>22.332999999999998</v>
      </c>
      <c r="E200" s="61">
        <v>0</v>
      </c>
      <c r="F200" s="49"/>
      <c r="G200" s="49"/>
      <c r="H200" s="49"/>
      <c r="I200" s="49"/>
      <c r="J200" s="49"/>
      <c r="K200" s="49"/>
    </row>
    <row r="201" spans="1:11" x14ac:dyDescent="0.35">
      <c r="A201" s="61">
        <v>200</v>
      </c>
      <c r="B201" s="84">
        <v>41916.184027777781</v>
      </c>
      <c r="C201" s="89">
        <v>10</v>
      </c>
      <c r="D201" s="61">
        <v>22.332999999999998</v>
      </c>
      <c r="E201" s="61">
        <v>0</v>
      </c>
      <c r="F201" s="49"/>
      <c r="G201" s="49"/>
      <c r="H201" s="49"/>
      <c r="I201" s="49"/>
      <c r="J201" s="49"/>
      <c r="K201" s="49"/>
    </row>
    <row r="202" spans="1:11" x14ac:dyDescent="0.35">
      <c r="A202" s="61">
        <v>201</v>
      </c>
      <c r="B202" s="84">
        <v>41916.1875</v>
      </c>
      <c r="C202" s="89">
        <v>10</v>
      </c>
      <c r="D202" s="61">
        <v>22.428999999999998</v>
      </c>
      <c r="E202" s="61">
        <v>0</v>
      </c>
      <c r="F202" s="49"/>
      <c r="G202" s="49"/>
      <c r="H202" s="49"/>
      <c r="I202" s="49"/>
      <c r="J202" s="49"/>
      <c r="K202" s="49"/>
    </row>
    <row r="203" spans="1:11" x14ac:dyDescent="0.35">
      <c r="A203" s="61">
        <v>202</v>
      </c>
      <c r="B203" s="84">
        <v>41916.190972222219</v>
      </c>
      <c r="C203" s="89">
        <v>10</v>
      </c>
      <c r="D203" s="61">
        <v>22.428999999999998</v>
      </c>
      <c r="E203" s="61">
        <v>0</v>
      </c>
      <c r="F203" s="49"/>
      <c r="G203" s="49"/>
      <c r="H203" s="49"/>
      <c r="I203" s="49"/>
      <c r="J203" s="49"/>
      <c r="K203" s="49"/>
    </row>
    <row r="204" spans="1:11" x14ac:dyDescent="0.35">
      <c r="A204" s="61">
        <v>203</v>
      </c>
      <c r="B204" s="84">
        <v>41916.194444444445</v>
      </c>
      <c r="C204" s="89">
        <v>10</v>
      </c>
      <c r="D204" s="61">
        <v>22.428999999999998</v>
      </c>
      <c r="E204" s="61">
        <v>0</v>
      </c>
      <c r="F204" s="49"/>
      <c r="G204" s="49"/>
      <c r="H204" s="49"/>
      <c r="I204" s="49"/>
      <c r="J204" s="49"/>
      <c r="K204" s="49"/>
    </row>
    <row r="205" spans="1:11" x14ac:dyDescent="0.35">
      <c r="A205" s="61">
        <v>204</v>
      </c>
      <c r="B205" s="84">
        <v>41916.197916666664</v>
      </c>
      <c r="C205" s="89">
        <v>10</v>
      </c>
      <c r="D205" s="61">
        <v>22.428999999999998</v>
      </c>
      <c r="E205" s="61">
        <v>0</v>
      </c>
      <c r="F205" s="49"/>
      <c r="G205" s="49"/>
      <c r="H205" s="49"/>
      <c r="I205" s="49"/>
      <c r="J205" s="49"/>
      <c r="K205" s="49"/>
    </row>
    <row r="206" spans="1:11" x14ac:dyDescent="0.35">
      <c r="A206" s="61">
        <v>205</v>
      </c>
      <c r="B206" s="84">
        <v>41916.201388888891</v>
      </c>
      <c r="C206" s="89">
        <v>10</v>
      </c>
      <c r="D206" s="61">
        <v>22.428999999999998</v>
      </c>
      <c r="E206" s="61">
        <v>0</v>
      </c>
      <c r="F206" s="49"/>
      <c r="G206" s="49"/>
      <c r="H206" s="49"/>
      <c r="I206" s="49"/>
      <c r="J206" s="49"/>
      <c r="K206" s="49"/>
    </row>
    <row r="207" spans="1:11" x14ac:dyDescent="0.35">
      <c r="A207" s="61">
        <v>206</v>
      </c>
      <c r="B207" s="84">
        <v>41916.204861111109</v>
      </c>
      <c r="C207" s="89">
        <v>10</v>
      </c>
      <c r="D207" s="61">
        <v>22.428999999999998</v>
      </c>
      <c r="E207" s="61">
        <v>0</v>
      </c>
      <c r="F207" s="49"/>
      <c r="G207" s="49"/>
      <c r="H207" s="49"/>
      <c r="I207" s="49"/>
      <c r="J207" s="49"/>
      <c r="K207" s="49"/>
    </row>
    <row r="208" spans="1:11" x14ac:dyDescent="0.35">
      <c r="A208" s="61">
        <v>207</v>
      </c>
      <c r="B208" s="84">
        <v>41916.208333333336</v>
      </c>
      <c r="C208" s="89">
        <v>10</v>
      </c>
      <c r="D208" s="61">
        <v>22.428999999999998</v>
      </c>
      <c r="E208" s="61">
        <v>0</v>
      </c>
      <c r="F208" s="49"/>
      <c r="G208" s="49"/>
      <c r="H208" s="49"/>
      <c r="I208" s="49"/>
      <c r="J208" s="49"/>
      <c r="K208" s="49"/>
    </row>
    <row r="209" spans="1:11" x14ac:dyDescent="0.35">
      <c r="A209" s="61">
        <v>208</v>
      </c>
      <c r="B209" s="84">
        <v>41916.211805555555</v>
      </c>
      <c r="C209" s="89">
        <v>10</v>
      </c>
      <c r="D209" s="61">
        <v>22.428999999999998</v>
      </c>
      <c r="E209" s="61">
        <v>0</v>
      </c>
      <c r="F209" s="49"/>
      <c r="G209" s="49"/>
      <c r="H209" s="49"/>
      <c r="I209" s="49"/>
      <c r="J209" s="49"/>
      <c r="K209" s="49"/>
    </row>
    <row r="210" spans="1:11" x14ac:dyDescent="0.35">
      <c r="A210" s="61">
        <v>209</v>
      </c>
      <c r="B210" s="84">
        <v>41916.215277777781</v>
      </c>
      <c r="C210" s="89">
        <v>10</v>
      </c>
      <c r="D210" s="61">
        <v>22.524999999999999</v>
      </c>
      <c r="E210" s="61">
        <v>0</v>
      </c>
      <c r="F210" s="49"/>
      <c r="G210" s="49"/>
      <c r="H210" s="49"/>
      <c r="I210" s="49"/>
      <c r="J210" s="49"/>
      <c r="K210" s="49"/>
    </row>
    <row r="211" spans="1:11" x14ac:dyDescent="0.35">
      <c r="A211" s="61">
        <v>210</v>
      </c>
      <c r="B211" s="84">
        <v>41916.21875</v>
      </c>
      <c r="C211" s="89">
        <v>10</v>
      </c>
      <c r="D211" s="61">
        <v>22.524999999999999</v>
      </c>
      <c r="E211" s="61">
        <v>0</v>
      </c>
      <c r="F211" s="49"/>
      <c r="G211" s="49"/>
      <c r="H211" s="49"/>
      <c r="I211" s="49"/>
      <c r="J211" s="49"/>
      <c r="K211" s="49"/>
    </row>
    <row r="212" spans="1:11" x14ac:dyDescent="0.35">
      <c r="A212" s="61">
        <v>211</v>
      </c>
      <c r="B212" s="84">
        <v>41916.222222222219</v>
      </c>
      <c r="C212" s="89">
        <v>10</v>
      </c>
      <c r="D212" s="61">
        <v>22.524999999999999</v>
      </c>
      <c r="E212" s="61">
        <v>0</v>
      </c>
      <c r="F212" s="49"/>
      <c r="G212" s="49"/>
      <c r="H212" s="49"/>
      <c r="I212" s="49"/>
      <c r="J212" s="49"/>
      <c r="K212" s="49"/>
    </row>
    <row r="213" spans="1:11" x14ac:dyDescent="0.35">
      <c r="A213" s="61">
        <v>212</v>
      </c>
      <c r="B213" s="84">
        <v>41916.225694444445</v>
      </c>
      <c r="C213" s="89">
        <v>10</v>
      </c>
      <c r="D213" s="61">
        <v>22.524999999999999</v>
      </c>
      <c r="E213" s="61">
        <v>0</v>
      </c>
      <c r="F213" s="49"/>
      <c r="G213" s="49"/>
      <c r="H213" s="49"/>
      <c r="I213" s="49"/>
      <c r="J213" s="49"/>
      <c r="K213" s="49"/>
    </row>
    <row r="214" spans="1:11" x14ac:dyDescent="0.35">
      <c r="A214" s="61">
        <v>213</v>
      </c>
      <c r="B214" s="84">
        <v>41916.229166666664</v>
      </c>
      <c r="C214" s="89">
        <v>10</v>
      </c>
      <c r="D214" s="61">
        <v>22.524999999999999</v>
      </c>
      <c r="E214" s="61">
        <v>0</v>
      </c>
      <c r="F214" s="49"/>
      <c r="G214" s="49"/>
      <c r="H214" s="49"/>
      <c r="I214" s="49"/>
      <c r="J214" s="49"/>
      <c r="K214" s="49"/>
    </row>
    <row r="215" spans="1:11" x14ac:dyDescent="0.35">
      <c r="A215" s="61">
        <v>214</v>
      </c>
      <c r="B215" s="84">
        <v>41916.232638888891</v>
      </c>
      <c r="C215" s="89">
        <v>10</v>
      </c>
      <c r="D215" s="61">
        <v>22.524999999999999</v>
      </c>
      <c r="E215" s="61">
        <v>0</v>
      </c>
      <c r="F215" s="49"/>
      <c r="G215" s="49"/>
      <c r="H215" s="49"/>
      <c r="I215" s="49"/>
      <c r="J215" s="49"/>
      <c r="K215" s="49"/>
    </row>
    <row r="216" spans="1:11" x14ac:dyDescent="0.35">
      <c r="A216" s="61">
        <v>215</v>
      </c>
      <c r="B216" s="84">
        <v>41916.236111111109</v>
      </c>
      <c r="C216" s="89">
        <v>10</v>
      </c>
      <c r="D216" s="61">
        <v>22.524999999999999</v>
      </c>
      <c r="E216" s="61">
        <v>0</v>
      </c>
      <c r="F216" s="49"/>
      <c r="G216" s="49"/>
      <c r="H216" s="49"/>
      <c r="I216" s="49"/>
      <c r="J216" s="49"/>
      <c r="K216" s="49"/>
    </row>
    <row r="217" spans="1:11" x14ac:dyDescent="0.35">
      <c r="A217" s="61">
        <v>216</v>
      </c>
      <c r="B217" s="84">
        <v>41916.239583333336</v>
      </c>
      <c r="C217" s="89">
        <v>10</v>
      </c>
      <c r="D217" s="61">
        <v>22.524999999999999</v>
      </c>
      <c r="E217" s="61">
        <v>0</v>
      </c>
      <c r="F217" s="49"/>
      <c r="G217" s="49"/>
      <c r="H217" s="49"/>
      <c r="I217" s="49"/>
      <c r="J217" s="49"/>
      <c r="K217" s="49"/>
    </row>
    <row r="218" spans="1:11" x14ac:dyDescent="0.35">
      <c r="A218" s="61">
        <v>217</v>
      </c>
      <c r="B218" s="84">
        <v>41916.243055555555</v>
      </c>
      <c r="C218" s="89">
        <v>10</v>
      </c>
      <c r="D218" s="61">
        <v>22.620999999999999</v>
      </c>
      <c r="E218" s="61">
        <v>0</v>
      </c>
      <c r="F218" s="49"/>
      <c r="G218" s="49"/>
      <c r="H218" s="49"/>
      <c r="I218" s="49"/>
      <c r="J218" s="49"/>
      <c r="K218" s="49"/>
    </row>
    <row r="219" spans="1:11" x14ac:dyDescent="0.35">
      <c r="A219" s="61">
        <v>218</v>
      </c>
      <c r="B219" s="84">
        <v>41916.246527777781</v>
      </c>
      <c r="C219" s="89">
        <v>10</v>
      </c>
      <c r="D219" s="61">
        <v>22.620999999999999</v>
      </c>
      <c r="E219" s="61">
        <v>0</v>
      </c>
      <c r="F219" s="49"/>
      <c r="G219" s="49"/>
      <c r="H219" s="49"/>
      <c r="I219" s="49"/>
      <c r="J219" s="49"/>
      <c r="K219" s="49"/>
    </row>
    <row r="220" spans="1:11" x14ac:dyDescent="0.35">
      <c r="A220" s="61">
        <v>219</v>
      </c>
      <c r="B220" s="84">
        <v>41916.25</v>
      </c>
      <c r="C220" s="89">
        <v>10</v>
      </c>
      <c r="D220" s="61">
        <v>22.620999999999999</v>
      </c>
      <c r="E220" s="61">
        <v>0</v>
      </c>
      <c r="F220" s="49"/>
      <c r="G220" s="49"/>
      <c r="H220" s="49"/>
      <c r="I220" s="49"/>
      <c r="J220" s="49"/>
      <c r="K220" s="49"/>
    </row>
    <row r="221" spans="1:11" x14ac:dyDescent="0.35">
      <c r="A221" s="61">
        <v>220</v>
      </c>
      <c r="B221" s="84">
        <v>41916.253472222219</v>
      </c>
      <c r="C221" s="89">
        <v>10</v>
      </c>
      <c r="D221" s="61">
        <v>22.620999999999999</v>
      </c>
      <c r="E221" s="61">
        <v>0</v>
      </c>
      <c r="F221" s="49"/>
      <c r="G221" s="49"/>
      <c r="H221" s="49"/>
      <c r="I221" s="49"/>
      <c r="J221" s="49"/>
      <c r="K221" s="49"/>
    </row>
    <row r="222" spans="1:11" x14ac:dyDescent="0.35">
      <c r="A222" s="61">
        <v>221</v>
      </c>
      <c r="B222" s="84">
        <v>41916.256944444445</v>
      </c>
      <c r="C222" s="89">
        <v>10</v>
      </c>
      <c r="D222" s="61">
        <v>22.620999999999999</v>
      </c>
      <c r="E222" s="61">
        <v>0</v>
      </c>
      <c r="F222" s="49"/>
      <c r="G222" s="49"/>
      <c r="H222" s="49"/>
      <c r="I222" s="49"/>
      <c r="J222" s="49"/>
      <c r="K222" s="49"/>
    </row>
    <row r="223" spans="1:11" x14ac:dyDescent="0.35">
      <c r="A223" s="61">
        <v>222</v>
      </c>
      <c r="B223" s="84">
        <v>41916.260416666664</v>
      </c>
      <c r="C223" s="89">
        <v>10</v>
      </c>
      <c r="D223" s="61">
        <v>22.620999999999999</v>
      </c>
      <c r="E223" s="61">
        <v>0</v>
      </c>
      <c r="F223" s="49"/>
      <c r="G223" s="49"/>
      <c r="H223" s="49"/>
      <c r="I223" s="49"/>
      <c r="J223" s="49"/>
      <c r="K223" s="49"/>
    </row>
    <row r="224" spans="1:11" x14ac:dyDescent="0.35">
      <c r="A224" s="61">
        <v>223</v>
      </c>
      <c r="B224" s="84">
        <v>41916.263888888891</v>
      </c>
      <c r="C224" s="89">
        <v>10</v>
      </c>
      <c r="D224" s="61">
        <v>22.620999999999999</v>
      </c>
      <c r="E224" s="61">
        <v>0</v>
      </c>
      <c r="F224" s="49"/>
      <c r="G224" s="49"/>
      <c r="H224" s="49"/>
      <c r="I224" s="49"/>
      <c r="J224" s="49"/>
      <c r="K224" s="49"/>
    </row>
    <row r="225" spans="1:11" x14ac:dyDescent="0.35">
      <c r="A225" s="61">
        <v>224</v>
      </c>
      <c r="B225" s="84">
        <v>41916.267361111109</v>
      </c>
      <c r="C225" s="89">
        <v>10</v>
      </c>
      <c r="D225" s="61">
        <v>22.620999999999999</v>
      </c>
      <c r="E225" s="61">
        <v>0</v>
      </c>
      <c r="F225" s="49"/>
      <c r="G225" s="49"/>
      <c r="H225" s="49"/>
      <c r="I225" s="49"/>
      <c r="J225" s="49"/>
      <c r="K225" s="49"/>
    </row>
    <row r="226" spans="1:11" x14ac:dyDescent="0.35">
      <c r="A226" s="61">
        <v>225</v>
      </c>
      <c r="B226" s="84">
        <v>41916.270833333336</v>
      </c>
      <c r="C226" s="89">
        <v>10</v>
      </c>
      <c r="D226" s="61">
        <v>22.620999999999999</v>
      </c>
      <c r="E226" s="61">
        <v>0</v>
      </c>
      <c r="F226" s="49"/>
      <c r="G226" s="49"/>
      <c r="H226" s="49"/>
      <c r="I226" s="49"/>
      <c r="J226" s="49"/>
      <c r="K226" s="49"/>
    </row>
    <row r="227" spans="1:11" x14ac:dyDescent="0.35">
      <c r="A227" s="61">
        <v>226</v>
      </c>
      <c r="B227" s="84">
        <v>41916.274305555555</v>
      </c>
      <c r="C227" s="89">
        <v>10</v>
      </c>
      <c r="D227" s="61">
        <v>22.620999999999999</v>
      </c>
      <c r="E227" s="61">
        <v>0</v>
      </c>
      <c r="F227" s="49"/>
      <c r="G227" s="49"/>
      <c r="H227" s="49"/>
      <c r="I227" s="49"/>
      <c r="J227" s="49"/>
      <c r="K227" s="49"/>
    </row>
    <row r="228" spans="1:11" x14ac:dyDescent="0.35">
      <c r="A228" s="61">
        <v>227</v>
      </c>
      <c r="B228" s="84">
        <v>41916.277777777781</v>
      </c>
      <c r="C228" s="89">
        <v>10</v>
      </c>
      <c r="D228" s="61">
        <v>22.620999999999999</v>
      </c>
      <c r="E228" s="61">
        <v>0</v>
      </c>
      <c r="F228" s="49"/>
      <c r="G228" s="49"/>
      <c r="H228" s="49"/>
      <c r="I228" s="49"/>
      <c r="J228" s="49"/>
      <c r="K228" s="49"/>
    </row>
    <row r="229" spans="1:11" x14ac:dyDescent="0.35">
      <c r="A229" s="61">
        <v>228</v>
      </c>
      <c r="B229" s="84">
        <v>41916.28125</v>
      </c>
      <c r="C229" s="89">
        <v>10</v>
      </c>
      <c r="D229" s="61">
        <v>22.620999999999999</v>
      </c>
      <c r="E229" s="61">
        <v>0</v>
      </c>
      <c r="F229" s="49"/>
      <c r="G229" s="49"/>
      <c r="H229" s="49"/>
      <c r="I229" s="49"/>
      <c r="J229" s="49"/>
      <c r="K229" s="49"/>
    </row>
    <row r="230" spans="1:11" x14ac:dyDescent="0.35">
      <c r="A230" s="61">
        <v>229</v>
      </c>
      <c r="B230" s="84">
        <v>41916.284722222219</v>
      </c>
      <c r="C230" s="89">
        <v>10</v>
      </c>
      <c r="D230" s="61">
        <v>22.620999999999999</v>
      </c>
      <c r="E230" s="61">
        <v>0</v>
      </c>
      <c r="F230" s="49"/>
      <c r="G230" s="49"/>
      <c r="H230" s="49"/>
      <c r="I230" s="49"/>
      <c r="J230" s="49"/>
      <c r="K230" s="49"/>
    </row>
    <row r="231" spans="1:11" x14ac:dyDescent="0.35">
      <c r="A231" s="61">
        <v>230</v>
      </c>
      <c r="B231" s="84">
        <v>41916.288194444445</v>
      </c>
      <c r="C231" s="89">
        <v>10</v>
      </c>
      <c r="D231" s="61">
        <v>22.716999999999999</v>
      </c>
      <c r="E231" s="61">
        <v>0</v>
      </c>
      <c r="F231" s="49"/>
      <c r="G231" s="49"/>
      <c r="H231" s="49"/>
      <c r="I231" s="49"/>
      <c r="J231" s="49"/>
      <c r="K231" s="49"/>
    </row>
    <row r="232" spans="1:11" x14ac:dyDescent="0.35">
      <c r="A232" s="61">
        <v>231</v>
      </c>
      <c r="B232" s="84">
        <v>41916.291666666664</v>
      </c>
      <c r="C232" s="89">
        <v>10</v>
      </c>
      <c r="D232" s="61">
        <v>22.716999999999999</v>
      </c>
      <c r="E232" s="61">
        <v>0</v>
      </c>
      <c r="F232" s="49"/>
      <c r="G232" s="49"/>
      <c r="H232" s="49"/>
      <c r="I232" s="49"/>
      <c r="J232" s="49"/>
      <c r="K232" s="49"/>
    </row>
    <row r="233" spans="1:11" x14ac:dyDescent="0.35">
      <c r="A233" s="61">
        <v>232</v>
      </c>
      <c r="B233" s="84">
        <v>41916.295138888891</v>
      </c>
      <c r="C233" s="89">
        <v>10</v>
      </c>
      <c r="D233" s="61">
        <v>22.716999999999999</v>
      </c>
      <c r="E233" s="61">
        <v>0</v>
      </c>
      <c r="F233" s="49"/>
      <c r="G233" s="49"/>
      <c r="H233" s="49"/>
      <c r="I233" s="49"/>
      <c r="J233" s="49"/>
      <c r="K233" s="49"/>
    </row>
    <row r="234" spans="1:11" x14ac:dyDescent="0.35">
      <c r="A234" s="61">
        <v>233</v>
      </c>
      <c r="B234" s="84">
        <v>41916.298611111109</v>
      </c>
      <c r="C234" s="89">
        <v>10</v>
      </c>
      <c r="D234" s="61">
        <v>22.716999999999999</v>
      </c>
      <c r="E234" s="61">
        <v>0</v>
      </c>
      <c r="F234" s="49"/>
      <c r="G234" s="49"/>
      <c r="H234" s="49"/>
      <c r="I234" s="49"/>
      <c r="J234" s="49"/>
      <c r="K234" s="49"/>
    </row>
    <row r="235" spans="1:11" x14ac:dyDescent="0.35">
      <c r="A235" s="61">
        <v>234</v>
      </c>
      <c r="B235" s="84">
        <v>41916.302083333336</v>
      </c>
      <c r="C235" s="89">
        <v>10</v>
      </c>
      <c r="D235" s="61">
        <v>22.716999999999999</v>
      </c>
      <c r="E235" s="61">
        <v>0</v>
      </c>
      <c r="F235" s="49"/>
      <c r="G235" s="49"/>
      <c r="H235" s="49"/>
      <c r="I235" s="49"/>
      <c r="J235" s="49"/>
      <c r="K235" s="49"/>
    </row>
    <row r="236" spans="1:11" x14ac:dyDescent="0.35">
      <c r="A236" s="61">
        <v>235</v>
      </c>
      <c r="B236" s="84">
        <v>41916.305555555555</v>
      </c>
      <c r="C236" s="89">
        <v>10</v>
      </c>
      <c r="D236" s="61">
        <v>22.716999999999999</v>
      </c>
      <c r="E236" s="61">
        <v>0</v>
      </c>
      <c r="F236" s="49"/>
      <c r="G236" s="49"/>
      <c r="H236" s="49"/>
      <c r="I236" s="49"/>
      <c r="J236" s="49"/>
      <c r="K236" s="49"/>
    </row>
    <row r="237" spans="1:11" x14ac:dyDescent="0.35">
      <c r="A237" s="61">
        <v>236</v>
      </c>
      <c r="B237" s="84">
        <v>41916.309027777781</v>
      </c>
      <c r="C237" s="89">
        <v>10</v>
      </c>
      <c r="D237" s="61">
        <v>22.716999999999999</v>
      </c>
      <c r="E237" s="61">
        <v>0</v>
      </c>
      <c r="F237" s="49"/>
      <c r="G237" s="49"/>
      <c r="H237" s="49"/>
      <c r="I237" s="49"/>
      <c r="J237" s="49"/>
      <c r="K237" s="49"/>
    </row>
    <row r="238" spans="1:11" x14ac:dyDescent="0.35">
      <c r="A238" s="61">
        <v>237</v>
      </c>
      <c r="B238" s="84">
        <v>41916.3125</v>
      </c>
      <c r="C238" s="89">
        <v>10</v>
      </c>
      <c r="D238" s="61">
        <v>22.716999999999999</v>
      </c>
      <c r="E238" s="61">
        <v>0</v>
      </c>
      <c r="F238" s="49"/>
      <c r="G238" s="49"/>
      <c r="H238" s="49"/>
      <c r="I238" s="49"/>
      <c r="J238" s="49"/>
      <c r="K238" s="49"/>
    </row>
    <row r="239" spans="1:11" x14ac:dyDescent="0.35">
      <c r="A239" s="61">
        <v>238</v>
      </c>
      <c r="B239" s="84">
        <v>41916.315972222219</v>
      </c>
      <c r="C239" s="89">
        <v>10</v>
      </c>
      <c r="D239" s="61">
        <v>22.716999999999999</v>
      </c>
      <c r="E239" s="61">
        <v>0</v>
      </c>
      <c r="F239" s="49"/>
      <c r="G239" s="49"/>
      <c r="H239" s="49"/>
      <c r="I239" s="49"/>
      <c r="J239" s="49"/>
      <c r="K239" s="49"/>
    </row>
    <row r="240" spans="1:11" x14ac:dyDescent="0.35">
      <c r="A240" s="61">
        <v>239</v>
      </c>
      <c r="B240" s="84">
        <v>41916.319444444445</v>
      </c>
      <c r="C240" s="89">
        <v>10</v>
      </c>
      <c r="D240" s="61">
        <v>22.716999999999999</v>
      </c>
      <c r="E240" s="61">
        <v>0</v>
      </c>
      <c r="F240" s="49"/>
      <c r="G240" s="49"/>
      <c r="H240" s="49"/>
      <c r="I240" s="49"/>
      <c r="J240" s="49"/>
      <c r="K240" s="49"/>
    </row>
    <row r="241" spans="1:11" x14ac:dyDescent="0.35">
      <c r="A241" s="61">
        <v>240</v>
      </c>
      <c r="B241" s="84">
        <v>41916.322916666664</v>
      </c>
      <c r="C241" s="89">
        <v>10</v>
      </c>
      <c r="D241" s="61">
        <v>22.716999999999999</v>
      </c>
      <c r="E241" s="61">
        <v>0</v>
      </c>
      <c r="F241" s="49"/>
      <c r="G241" s="49"/>
      <c r="H241" s="49"/>
      <c r="I241" s="49"/>
      <c r="J241" s="49"/>
      <c r="K241" s="49"/>
    </row>
    <row r="242" spans="1:11" x14ac:dyDescent="0.35">
      <c r="A242" s="61">
        <v>241</v>
      </c>
      <c r="B242" s="84">
        <v>41916.326388888891</v>
      </c>
      <c r="C242" s="89">
        <v>10</v>
      </c>
      <c r="D242" s="61">
        <v>22.716999999999999</v>
      </c>
      <c r="E242" s="61">
        <v>0</v>
      </c>
      <c r="F242" s="49"/>
      <c r="G242" s="49"/>
      <c r="H242" s="49"/>
      <c r="I242" s="49"/>
      <c r="J242" s="49"/>
      <c r="K242" s="49"/>
    </row>
    <row r="243" spans="1:11" x14ac:dyDescent="0.35">
      <c r="A243" s="61">
        <v>242</v>
      </c>
      <c r="B243" s="84">
        <v>41916.329861111109</v>
      </c>
      <c r="C243" s="89">
        <v>10</v>
      </c>
      <c r="D243" s="61">
        <v>22.812000000000001</v>
      </c>
      <c r="E243" s="61">
        <v>0</v>
      </c>
      <c r="F243" s="49"/>
      <c r="G243" s="49"/>
      <c r="H243" s="49"/>
      <c r="I243" s="49"/>
      <c r="J243" s="49"/>
      <c r="K243" s="49"/>
    </row>
    <row r="244" spans="1:11" x14ac:dyDescent="0.35">
      <c r="A244" s="61">
        <v>243</v>
      </c>
      <c r="B244" s="84">
        <v>41916.333333333336</v>
      </c>
      <c r="C244" s="89">
        <v>10</v>
      </c>
      <c r="D244" s="61">
        <v>22.812000000000001</v>
      </c>
      <c r="E244" s="61">
        <v>0</v>
      </c>
      <c r="F244" s="49"/>
      <c r="G244" s="49"/>
      <c r="H244" s="49"/>
      <c r="I244" s="49"/>
      <c r="J244" s="49"/>
      <c r="K244" s="49"/>
    </row>
    <row r="245" spans="1:11" x14ac:dyDescent="0.35">
      <c r="A245" s="61">
        <v>244</v>
      </c>
      <c r="B245" s="84">
        <v>41916.336805555555</v>
      </c>
      <c r="C245" s="89">
        <v>11</v>
      </c>
      <c r="D245" s="61">
        <v>22.716999999999999</v>
      </c>
      <c r="E245" s="61">
        <v>10.8</v>
      </c>
      <c r="F245" s="49"/>
      <c r="G245" s="49"/>
      <c r="H245" s="49"/>
      <c r="I245" s="49"/>
      <c r="J245" s="49"/>
      <c r="K245" s="49"/>
    </row>
    <row r="246" spans="1:11" x14ac:dyDescent="0.35">
      <c r="A246" s="61">
        <v>245</v>
      </c>
      <c r="B246" s="84">
        <v>41916.340277777781</v>
      </c>
      <c r="C246" s="89">
        <v>11</v>
      </c>
      <c r="D246" s="61">
        <v>22.524999999999999</v>
      </c>
      <c r="E246" s="61">
        <v>0</v>
      </c>
      <c r="F246" s="49"/>
      <c r="G246" s="49"/>
      <c r="H246" s="49"/>
      <c r="I246" s="49"/>
      <c r="J246" s="49"/>
      <c r="K246" s="49"/>
    </row>
    <row r="247" spans="1:11" x14ac:dyDescent="0.35">
      <c r="A247" s="61">
        <v>246</v>
      </c>
      <c r="B247" s="84">
        <v>41916.34375</v>
      </c>
      <c r="C247" s="89">
        <v>11</v>
      </c>
      <c r="D247" s="61">
        <v>22.524999999999999</v>
      </c>
      <c r="E247" s="61">
        <v>0</v>
      </c>
      <c r="F247" s="49"/>
      <c r="G247" s="49"/>
      <c r="H247" s="49"/>
      <c r="I247" s="49"/>
      <c r="J247" s="49"/>
      <c r="K247" s="49"/>
    </row>
    <row r="248" spans="1:11" x14ac:dyDescent="0.35">
      <c r="A248" s="61">
        <v>247</v>
      </c>
      <c r="B248" s="84">
        <v>41916.347222222219</v>
      </c>
      <c r="C248" s="89">
        <v>11</v>
      </c>
      <c r="D248" s="61">
        <v>22.524999999999999</v>
      </c>
      <c r="E248" s="61">
        <v>0</v>
      </c>
      <c r="F248" s="49"/>
      <c r="G248" s="49"/>
      <c r="H248" s="49"/>
      <c r="I248" s="49"/>
      <c r="J248" s="49"/>
      <c r="K248" s="49"/>
    </row>
    <row r="249" spans="1:11" x14ac:dyDescent="0.35">
      <c r="A249" s="61">
        <v>248</v>
      </c>
      <c r="B249" s="84">
        <v>41916.350694444445</v>
      </c>
      <c r="C249" s="89">
        <v>11</v>
      </c>
      <c r="D249" s="61">
        <v>22.524999999999999</v>
      </c>
      <c r="E249" s="61">
        <v>0</v>
      </c>
      <c r="F249" s="49"/>
      <c r="G249" s="49"/>
      <c r="H249" s="49"/>
      <c r="I249" s="49"/>
      <c r="J249" s="49"/>
      <c r="K249" s="49"/>
    </row>
    <row r="250" spans="1:11" x14ac:dyDescent="0.35">
      <c r="A250" s="61">
        <v>249</v>
      </c>
      <c r="B250" s="84">
        <v>41916.354166666664</v>
      </c>
      <c r="C250" s="89">
        <v>11</v>
      </c>
      <c r="D250" s="61">
        <v>22.620999999999999</v>
      </c>
      <c r="E250" s="61">
        <v>0</v>
      </c>
      <c r="F250" s="49"/>
      <c r="G250" s="49"/>
      <c r="H250" s="49"/>
      <c r="I250" s="49"/>
      <c r="J250" s="49"/>
      <c r="K250" s="49"/>
    </row>
    <row r="251" spans="1:11" x14ac:dyDescent="0.35">
      <c r="A251" s="61">
        <v>250</v>
      </c>
      <c r="B251" s="84">
        <v>41916.357638888891</v>
      </c>
      <c r="C251" s="89">
        <v>11</v>
      </c>
      <c r="D251" s="61">
        <v>22.620999999999999</v>
      </c>
      <c r="E251" s="61">
        <v>0</v>
      </c>
      <c r="F251" s="49"/>
      <c r="G251" s="49"/>
      <c r="H251" s="49"/>
      <c r="I251" s="49"/>
      <c r="J251" s="49"/>
      <c r="K251" s="49"/>
    </row>
    <row r="252" spans="1:11" x14ac:dyDescent="0.35">
      <c r="A252" s="61">
        <v>251</v>
      </c>
      <c r="B252" s="84">
        <v>41916.361111111109</v>
      </c>
      <c r="C252" s="89">
        <v>11</v>
      </c>
      <c r="D252" s="61">
        <v>22.620999999999999</v>
      </c>
      <c r="E252" s="61">
        <v>0</v>
      </c>
      <c r="F252" s="49"/>
      <c r="G252" s="49"/>
      <c r="H252" s="49"/>
      <c r="I252" s="49"/>
      <c r="J252" s="49"/>
      <c r="K252" s="49"/>
    </row>
    <row r="253" spans="1:11" x14ac:dyDescent="0.35">
      <c r="A253" s="61">
        <v>252</v>
      </c>
      <c r="B253" s="84">
        <v>41916.364583333336</v>
      </c>
      <c r="C253" s="89">
        <v>11</v>
      </c>
      <c r="D253" s="61">
        <v>22.620999999999999</v>
      </c>
      <c r="E253" s="61">
        <v>0</v>
      </c>
      <c r="F253" s="49"/>
      <c r="G253" s="49"/>
      <c r="H253" s="49"/>
      <c r="I253" s="49"/>
      <c r="J253" s="49"/>
      <c r="K253" s="49"/>
    </row>
    <row r="254" spans="1:11" x14ac:dyDescent="0.35">
      <c r="A254" s="61">
        <v>253</v>
      </c>
      <c r="B254" s="84">
        <v>41916.368055555555</v>
      </c>
      <c r="C254" s="89">
        <v>11</v>
      </c>
      <c r="D254" s="61">
        <v>22.620999999999999</v>
      </c>
      <c r="E254" s="61">
        <v>0</v>
      </c>
      <c r="F254" s="49"/>
      <c r="G254" s="49"/>
      <c r="H254" s="49"/>
      <c r="I254" s="49"/>
      <c r="J254" s="49"/>
      <c r="K254" s="49"/>
    </row>
    <row r="255" spans="1:11" x14ac:dyDescent="0.35">
      <c r="A255" s="61">
        <v>254</v>
      </c>
      <c r="B255" s="84">
        <v>41916.371527777781</v>
      </c>
      <c r="C255" s="89">
        <v>11</v>
      </c>
      <c r="D255" s="61">
        <v>22.620999999999999</v>
      </c>
      <c r="E255" s="61">
        <v>0</v>
      </c>
      <c r="F255" s="49"/>
      <c r="G255" s="49"/>
      <c r="H255" s="49"/>
      <c r="I255" s="49"/>
      <c r="J255" s="49"/>
      <c r="K255" s="49"/>
    </row>
    <row r="256" spans="1:11" x14ac:dyDescent="0.35">
      <c r="A256" s="61">
        <v>255</v>
      </c>
      <c r="B256" s="84">
        <v>41916.375</v>
      </c>
      <c r="C256" s="89">
        <v>11</v>
      </c>
      <c r="D256" s="61">
        <v>22.620999999999999</v>
      </c>
      <c r="E256" s="61">
        <v>0</v>
      </c>
      <c r="F256" s="49"/>
      <c r="G256" s="49"/>
      <c r="H256" s="49"/>
      <c r="I256" s="49"/>
      <c r="J256" s="49"/>
      <c r="K256" s="49"/>
    </row>
    <row r="257" spans="1:11" x14ac:dyDescent="0.35">
      <c r="A257" s="61">
        <v>256</v>
      </c>
      <c r="B257" s="84">
        <v>41916.378472222219</v>
      </c>
      <c r="C257" s="89">
        <v>12</v>
      </c>
      <c r="D257" s="61">
        <v>22.524999999999999</v>
      </c>
      <c r="E257" s="61">
        <v>10.8</v>
      </c>
      <c r="F257" s="49"/>
      <c r="G257" s="49"/>
      <c r="H257" s="49"/>
      <c r="I257" s="49"/>
      <c r="J257" s="49"/>
      <c r="K257" s="49"/>
    </row>
    <row r="258" spans="1:11" x14ac:dyDescent="0.35">
      <c r="A258" s="61">
        <v>257</v>
      </c>
      <c r="B258" s="84">
        <v>41916.381944444445</v>
      </c>
      <c r="C258" s="89">
        <v>12</v>
      </c>
      <c r="D258" s="61">
        <v>22.332999999999998</v>
      </c>
      <c r="E258" s="61">
        <v>215.3</v>
      </c>
      <c r="F258" s="49"/>
      <c r="G258" s="49"/>
      <c r="H258" s="49"/>
      <c r="I258" s="49"/>
      <c r="J258" s="49"/>
      <c r="K258" s="49"/>
    </row>
    <row r="259" spans="1:11" x14ac:dyDescent="0.35">
      <c r="A259" s="61">
        <v>258</v>
      </c>
      <c r="B259" s="84">
        <v>41916.385416666664</v>
      </c>
      <c r="C259" s="89">
        <v>12</v>
      </c>
      <c r="D259" s="61">
        <v>22.332999999999998</v>
      </c>
      <c r="E259" s="61">
        <v>75.3</v>
      </c>
      <c r="F259" s="49"/>
      <c r="G259" s="49"/>
      <c r="H259" s="49"/>
      <c r="I259" s="49"/>
      <c r="J259" s="49"/>
      <c r="K259" s="49"/>
    </row>
    <row r="260" spans="1:11" x14ac:dyDescent="0.35">
      <c r="A260" s="61">
        <v>259</v>
      </c>
      <c r="B260" s="84">
        <v>41916.388888888891</v>
      </c>
      <c r="C260" s="89">
        <v>12</v>
      </c>
      <c r="D260" s="61">
        <v>22.428999999999998</v>
      </c>
      <c r="E260" s="61">
        <v>226</v>
      </c>
      <c r="F260" s="49"/>
      <c r="G260" s="49"/>
      <c r="H260" s="49"/>
      <c r="I260" s="49"/>
      <c r="J260" s="49"/>
      <c r="K260" s="49"/>
    </row>
    <row r="261" spans="1:11" x14ac:dyDescent="0.35">
      <c r="A261" s="61">
        <v>260</v>
      </c>
      <c r="B261" s="84">
        <v>41916.392361111109</v>
      </c>
      <c r="C261" s="89">
        <v>12</v>
      </c>
      <c r="D261" s="61">
        <v>22.428999999999998</v>
      </c>
      <c r="E261" s="61">
        <v>484.4</v>
      </c>
      <c r="F261" s="49"/>
      <c r="G261" s="49"/>
      <c r="H261" s="49"/>
      <c r="I261" s="49"/>
      <c r="J261" s="49"/>
      <c r="K261" s="49"/>
    </row>
    <row r="262" spans="1:11" x14ac:dyDescent="0.35">
      <c r="A262" s="61">
        <v>261</v>
      </c>
      <c r="B262" s="84">
        <v>41916.395833333336</v>
      </c>
      <c r="C262" s="89">
        <v>12</v>
      </c>
      <c r="D262" s="61">
        <v>22.428999999999998</v>
      </c>
      <c r="E262" s="61">
        <v>344.4</v>
      </c>
      <c r="F262" s="49"/>
      <c r="G262" s="49"/>
      <c r="H262" s="49"/>
      <c r="I262" s="49"/>
      <c r="J262" s="49"/>
      <c r="K262" s="49"/>
    </row>
    <row r="263" spans="1:11" x14ac:dyDescent="0.35">
      <c r="A263" s="61">
        <v>262</v>
      </c>
      <c r="B263" s="84">
        <v>41916.399305555555</v>
      </c>
      <c r="C263" s="89">
        <v>13</v>
      </c>
      <c r="D263" s="61">
        <v>22.332999999999998</v>
      </c>
      <c r="E263" s="61">
        <v>107.6</v>
      </c>
      <c r="F263" s="49"/>
      <c r="G263" s="49"/>
      <c r="H263" s="49"/>
      <c r="I263" s="49"/>
      <c r="J263" s="49"/>
      <c r="K263" s="49"/>
    </row>
    <row r="264" spans="1:11" x14ac:dyDescent="0.35">
      <c r="A264" s="61">
        <v>263</v>
      </c>
      <c r="B264" s="84">
        <v>41916.402777777781</v>
      </c>
      <c r="C264" s="89">
        <v>13</v>
      </c>
      <c r="D264" s="61">
        <v>22.238</v>
      </c>
      <c r="E264" s="61">
        <v>624.29999999999995</v>
      </c>
      <c r="F264" s="49"/>
      <c r="G264" s="49"/>
      <c r="H264" s="49"/>
      <c r="I264" s="49"/>
      <c r="J264" s="49"/>
      <c r="K264" s="49"/>
    </row>
    <row r="265" spans="1:11" x14ac:dyDescent="0.35">
      <c r="A265" s="61">
        <v>264</v>
      </c>
      <c r="B265" s="84">
        <v>41916.40625</v>
      </c>
      <c r="C265" s="89">
        <v>13</v>
      </c>
      <c r="D265" s="61">
        <v>22.238</v>
      </c>
      <c r="E265" s="61">
        <v>118.4</v>
      </c>
      <c r="F265" s="49"/>
      <c r="G265" s="49"/>
      <c r="H265" s="49"/>
      <c r="I265" s="49"/>
      <c r="J265" s="49"/>
      <c r="K265" s="49"/>
    </row>
    <row r="266" spans="1:11" x14ac:dyDescent="0.35">
      <c r="A266" s="61">
        <v>265</v>
      </c>
      <c r="B266" s="84">
        <v>41916.409722222219</v>
      </c>
      <c r="C266" s="89">
        <v>13</v>
      </c>
      <c r="D266" s="61">
        <v>22.238</v>
      </c>
      <c r="E266" s="61">
        <v>419.8</v>
      </c>
      <c r="F266" s="49"/>
      <c r="G266" s="49"/>
      <c r="H266" s="49"/>
      <c r="I266" s="49"/>
      <c r="J266" s="49"/>
      <c r="K266" s="49"/>
    </row>
    <row r="267" spans="1:11" x14ac:dyDescent="0.35">
      <c r="A267" s="61">
        <v>266</v>
      </c>
      <c r="B267" s="84">
        <v>41916.413194444445</v>
      </c>
      <c r="C267" s="89">
        <v>13</v>
      </c>
      <c r="D267" s="61">
        <v>22.332999999999998</v>
      </c>
      <c r="E267" s="61">
        <v>462.9</v>
      </c>
      <c r="F267" s="49"/>
      <c r="G267" s="49"/>
      <c r="H267" s="49"/>
      <c r="I267" s="49"/>
      <c r="J267" s="49"/>
      <c r="K267" s="49"/>
    </row>
    <row r="268" spans="1:11" x14ac:dyDescent="0.35">
      <c r="A268" s="61">
        <v>267</v>
      </c>
      <c r="B268" s="84">
        <v>41916.416666666664</v>
      </c>
      <c r="C268" s="89">
        <v>13</v>
      </c>
      <c r="D268" s="61">
        <v>22.332999999999998</v>
      </c>
      <c r="E268" s="61">
        <v>710.4</v>
      </c>
      <c r="F268" s="49"/>
      <c r="G268" s="49"/>
      <c r="H268" s="49"/>
      <c r="I268" s="49"/>
      <c r="J268" s="49"/>
      <c r="K268" s="49"/>
    </row>
    <row r="269" spans="1:11" x14ac:dyDescent="0.35">
      <c r="A269" s="61">
        <v>268</v>
      </c>
      <c r="B269" s="84">
        <v>41916.420138888891</v>
      </c>
      <c r="C269" s="89">
        <v>14</v>
      </c>
      <c r="D269" s="61">
        <v>22.238</v>
      </c>
      <c r="E269" s="61">
        <v>742.7</v>
      </c>
      <c r="F269" s="49"/>
      <c r="G269" s="49"/>
      <c r="H269" s="49"/>
      <c r="I269" s="49"/>
      <c r="J269" s="49"/>
      <c r="K269" s="49"/>
    </row>
    <row r="270" spans="1:11" x14ac:dyDescent="0.35">
      <c r="A270" s="61">
        <v>269</v>
      </c>
      <c r="B270" s="84">
        <v>41916.423611111109</v>
      </c>
      <c r="C270" s="89">
        <v>14</v>
      </c>
      <c r="D270" s="61">
        <v>22.141999999999999</v>
      </c>
      <c r="E270" s="61">
        <v>129.19999999999999</v>
      </c>
      <c r="F270" s="49"/>
      <c r="G270" s="49"/>
      <c r="H270" s="49"/>
      <c r="I270" s="49"/>
      <c r="J270" s="49"/>
      <c r="K270" s="49"/>
    </row>
    <row r="271" spans="1:11" x14ac:dyDescent="0.35">
      <c r="A271" s="61">
        <v>270</v>
      </c>
      <c r="B271" s="84">
        <v>41916.427083333336</v>
      </c>
      <c r="C271" s="89">
        <v>14</v>
      </c>
      <c r="D271" s="61">
        <v>22.141999999999999</v>
      </c>
      <c r="E271" s="61">
        <v>366</v>
      </c>
      <c r="F271" s="49"/>
      <c r="G271" s="49"/>
      <c r="H271" s="49"/>
      <c r="I271" s="49"/>
      <c r="J271" s="49"/>
      <c r="K271" s="49"/>
    </row>
    <row r="272" spans="1:11" x14ac:dyDescent="0.35">
      <c r="A272" s="61">
        <v>271</v>
      </c>
      <c r="B272" s="84">
        <v>41916.430555555555</v>
      </c>
      <c r="C272" s="89">
        <v>14</v>
      </c>
      <c r="D272" s="61">
        <v>22.238</v>
      </c>
      <c r="E272" s="61">
        <v>462.9</v>
      </c>
      <c r="F272" s="49"/>
      <c r="G272" s="49"/>
      <c r="H272" s="49"/>
      <c r="I272" s="49"/>
      <c r="J272" s="49"/>
      <c r="K272" s="49"/>
    </row>
    <row r="273" spans="1:11" x14ac:dyDescent="0.35">
      <c r="A273" s="61">
        <v>272</v>
      </c>
      <c r="B273" s="84">
        <v>41916.434027777781</v>
      </c>
      <c r="C273" s="89">
        <v>14</v>
      </c>
      <c r="D273" s="61">
        <v>22.238</v>
      </c>
      <c r="E273" s="61">
        <v>301.39999999999998</v>
      </c>
      <c r="F273" s="49"/>
      <c r="G273" s="49"/>
      <c r="H273" s="49"/>
      <c r="I273" s="49"/>
      <c r="J273" s="49"/>
      <c r="K273" s="49"/>
    </row>
    <row r="274" spans="1:11" x14ac:dyDescent="0.35">
      <c r="A274" s="61">
        <v>273</v>
      </c>
      <c r="B274" s="84">
        <v>41916.4375</v>
      </c>
      <c r="C274" s="89">
        <v>14</v>
      </c>
      <c r="D274" s="61">
        <v>22.238</v>
      </c>
      <c r="E274" s="61">
        <v>409</v>
      </c>
      <c r="F274" s="49"/>
      <c r="G274" s="49"/>
      <c r="H274" s="49"/>
      <c r="I274" s="49"/>
      <c r="J274" s="49"/>
      <c r="K274" s="49"/>
    </row>
    <row r="275" spans="1:11" x14ac:dyDescent="0.35">
      <c r="A275" s="61">
        <v>274</v>
      </c>
      <c r="B275" s="84">
        <v>41916.440972222219</v>
      </c>
      <c r="C275" s="89">
        <v>14</v>
      </c>
      <c r="D275" s="61">
        <v>22.332999999999998</v>
      </c>
      <c r="E275" s="61">
        <v>387.5</v>
      </c>
      <c r="F275" s="49"/>
      <c r="G275" s="49"/>
      <c r="H275" s="49"/>
      <c r="I275" s="49"/>
      <c r="J275" s="49"/>
      <c r="K275" s="49"/>
    </row>
    <row r="276" spans="1:11" x14ac:dyDescent="0.35">
      <c r="A276" s="61">
        <v>275</v>
      </c>
      <c r="B276" s="84">
        <v>41916.444444444445</v>
      </c>
      <c r="C276" s="89">
        <v>14</v>
      </c>
      <c r="D276" s="61">
        <v>22.332999999999998</v>
      </c>
      <c r="E276" s="61">
        <v>96.9</v>
      </c>
      <c r="F276" s="49"/>
      <c r="G276" s="49"/>
      <c r="H276" s="49"/>
      <c r="I276" s="49"/>
      <c r="J276" s="49"/>
      <c r="K276" s="49"/>
    </row>
    <row r="277" spans="1:11" x14ac:dyDescent="0.35">
      <c r="A277" s="61">
        <v>276</v>
      </c>
      <c r="B277" s="84">
        <v>41916.447916666664</v>
      </c>
      <c r="C277" s="89">
        <v>14</v>
      </c>
      <c r="D277" s="61">
        <v>22.332999999999998</v>
      </c>
      <c r="E277" s="61">
        <v>322.89999999999998</v>
      </c>
      <c r="F277" s="49"/>
      <c r="G277" s="49"/>
      <c r="H277" s="49"/>
      <c r="I277" s="49"/>
      <c r="J277" s="49"/>
      <c r="K277" s="49"/>
    </row>
    <row r="278" spans="1:11" x14ac:dyDescent="0.35">
      <c r="A278" s="61">
        <v>277</v>
      </c>
      <c r="B278" s="84">
        <v>41916.451388888891</v>
      </c>
      <c r="C278" s="89">
        <v>14</v>
      </c>
      <c r="D278" s="61">
        <v>22.428999999999998</v>
      </c>
      <c r="E278" s="61">
        <v>301.39999999999998</v>
      </c>
      <c r="F278" s="49"/>
      <c r="G278" s="49"/>
      <c r="H278" s="49"/>
      <c r="I278" s="49"/>
      <c r="J278" s="49"/>
      <c r="K278" s="49"/>
    </row>
    <row r="279" spans="1:11" x14ac:dyDescent="0.35">
      <c r="A279" s="61">
        <v>278</v>
      </c>
      <c r="B279" s="84">
        <v>41916.454861111109</v>
      </c>
      <c r="C279" s="89">
        <v>14</v>
      </c>
      <c r="D279" s="61">
        <v>22.428999999999998</v>
      </c>
      <c r="E279" s="61">
        <v>430.6</v>
      </c>
      <c r="F279" s="49"/>
      <c r="G279" s="49"/>
      <c r="H279" s="49"/>
      <c r="I279" s="49"/>
      <c r="J279" s="49"/>
      <c r="K279" s="49"/>
    </row>
    <row r="280" spans="1:11" x14ac:dyDescent="0.35">
      <c r="A280" s="61">
        <v>279</v>
      </c>
      <c r="B280" s="84">
        <v>41916.458333333336</v>
      </c>
      <c r="C280" s="89">
        <v>14</v>
      </c>
      <c r="D280" s="61">
        <v>22.428999999999998</v>
      </c>
      <c r="E280" s="61">
        <v>183</v>
      </c>
      <c r="F280" s="49"/>
      <c r="G280" s="49"/>
      <c r="H280" s="49"/>
      <c r="I280" s="49"/>
      <c r="J280" s="49"/>
      <c r="K280" s="49"/>
    </row>
    <row r="281" spans="1:11" x14ac:dyDescent="0.35">
      <c r="A281" s="61">
        <v>280</v>
      </c>
      <c r="B281" s="84">
        <v>41916.461805555555</v>
      </c>
      <c r="C281" s="89">
        <v>14</v>
      </c>
      <c r="D281" s="61">
        <v>22.524999999999999</v>
      </c>
      <c r="E281" s="61">
        <v>107.6</v>
      </c>
      <c r="F281" s="49"/>
      <c r="G281" s="49"/>
      <c r="H281" s="49"/>
      <c r="I281" s="49"/>
      <c r="J281" s="49"/>
      <c r="K281" s="49"/>
    </row>
    <row r="282" spans="1:11" x14ac:dyDescent="0.35">
      <c r="A282" s="61">
        <v>281</v>
      </c>
      <c r="B282" s="84">
        <v>41916.465277777781</v>
      </c>
      <c r="C282" s="89">
        <v>14</v>
      </c>
      <c r="D282" s="61">
        <v>22.332999999999998</v>
      </c>
      <c r="E282" s="61">
        <v>118.4</v>
      </c>
      <c r="F282" s="49"/>
      <c r="G282" s="49"/>
      <c r="H282" s="49"/>
      <c r="I282" s="49"/>
      <c r="J282" s="49"/>
      <c r="K282" s="49"/>
    </row>
    <row r="283" spans="1:11" x14ac:dyDescent="0.35">
      <c r="A283" s="61">
        <v>282</v>
      </c>
      <c r="B283" s="84">
        <v>41916.46875</v>
      </c>
      <c r="C283" s="89">
        <v>14</v>
      </c>
      <c r="D283" s="61">
        <v>22.141999999999999</v>
      </c>
      <c r="E283" s="61">
        <v>721.2</v>
      </c>
      <c r="F283" s="49"/>
      <c r="G283" s="49"/>
      <c r="H283" s="49"/>
      <c r="I283" s="49"/>
      <c r="J283" s="49"/>
      <c r="K283" s="49"/>
    </row>
    <row r="284" spans="1:11" x14ac:dyDescent="0.35">
      <c r="A284" s="61">
        <v>283</v>
      </c>
      <c r="B284" s="84">
        <v>41916.472222222219</v>
      </c>
      <c r="C284" s="89">
        <v>14</v>
      </c>
      <c r="D284" s="61">
        <v>22.141999999999999</v>
      </c>
      <c r="E284" s="61">
        <v>376.7</v>
      </c>
      <c r="F284" s="49"/>
      <c r="G284" s="49"/>
      <c r="H284" s="49"/>
      <c r="I284" s="49"/>
      <c r="J284" s="49"/>
      <c r="K284" s="49"/>
    </row>
    <row r="285" spans="1:11" x14ac:dyDescent="0.35">
      <c r="A285" s="61">
        <v>284</v>
      </c>
      <c r="B285" s="84">
        <v>41916.475694444445</v>
      </c>
      <c r="C285" s="89">
        <v>14</v>
      </c>
      <c r="D285" s="61">
        <v>22.141999999999999</v>
      </c>
      <c r="E285" s="61">
        <v>96.9</v>
      </c>
      <c r="F285" s="49"/>
      <c r="G285" s="49"/>
      <c r="H285" s="49"/>
      <c r="I285" s="49"/>
      <c r="J285" s="49"/>
      <c r="K285" s="49"/>
    </row>
    <row r="286" spans="1:11" x14ac:dyDescent="0.35">
      <c r="A286" s="61">
        <v>285</v>
      </c>
      <c r="B286" s="84">
        <v>41916.479166666664</v>
      </c>
      <c r="C286" s="89">
        <v>14</v>
      </c>
      <c r="D286" s="61">
        <v>22.238</v>
      </c>
      <c r="E286" s="61">
        <v>452.1</v>
      </c>
      <c r="F286" s="49"/>
      <c r="G286" s="49"/>
      <c r="H286" s="49"/>
      <c r="I286" s="49"/>
      <c r="J286" s="49"/>
      <c r="K286" s="49"/>
    </row>
    <row r="287" spans="1:11" x14ac:dyDescent="0.35">
      <c r="A287" s="61">
        <v>286</v>
      </c>
      <c r="B287" s="84">
        <v>41916.482638888891</v>
      </c>
      <c r="C287" s="89">
        <v>15</v>
      </c>
      <c r="D287" s="61">
        <v>22.238</v>
      </c>
      <c r="E287" s="61">
        <v>441.3</v>
      </c>
      <c r="F287" s="49"/>
      <c r="G287" s="49"/>
      <c r="H287" s="49"/>
      <c r="I287" s="49"/>
      <c r="J287" s="49"/>
      <c r="K287" s="49"/>
    </row>
    <row r="288" spans="1:11" x14ac:dyDescent="0.35">
      <c r="A288" s="61">
        <v>287</v>
      </c>
      <c r="B288" s="84">
        <v>41916.486111111109</v>
      </c>
      <c r="C288" s="89">
        <v>15</v>
      </c>
      <c r="D288" s="61">
        <v>22.332999999999998</v>
      </c>
      <c r="E288" s="61">
        <v>118.4</v>
      </c>
      <c r="F288" s="49"/>
      <c r="G288" s="49"/>
      <c r="H288" s="49"/>
      <c r="I288" s="49"/>
      <c r="J288" s="49"/>
      <c r="K288" s="49"/>
    </row>
    <row r="289" spans="1:11" x14ac:dyDescent="0.35">
      <c r="A289" s="61">
        <v>288</v>
      </c>
      <c r="B289" s="84">
        <v>41916.489583333336</v>
      </c>
      <c r="C289" s="89">
        <v>15</v>
      </c>
      <c r="D289" s="61">
        <v>22.332999999999998</v>
      </c>
      <c r="E289" s="61">
        <v>376.7</v>
      </c>
      <c r="F289" s="49"/>
      <c r="G289" s="49"/>
      <c r="H289" s="49"/>
      <c r="I289" s="49"/>
      <c r="J289" s="49"/>
      <c r="K289" s="49"/>
    </row>
    <row r="290" spans="1:11" x14ac:dyDescent="0.35">
      <c r="A290" s="61">
        <v>289</v>
      </c>
      <c r="B290" s="84">
        <v>41916.493055555555</v>
      </c>
      <c r="C290" s="89">
        <v>15</v>
      </c>
      <c r="D290" s="61">
        <v>22.428999999999998</v>
      </c>
      <c r="E290" s="61">
        <v>53.8</v>
      </c>
      <c r="F290" s="49"/>
      <c r="G290" s="49"/>
      <c r="H290" s="49"/>
      <c r="I290" s="49"/>
      <c r="J290" s="49"/>
      <c r="K290" s="49"/>
    </row>
    <row r="291" spans="1:11" x14ac:dyDescent="0.35">
      <c r="A291" s="61">
        <v>290</v>
      </c>
      <c r="B291" s="84">
        <v>41916.496527777781</v>
      </c>
      <c r="C291" s="89">
        <v>15</v>
      </c>
      <c r="D291" s="61">
        <v>22.428999999999998</v>
      </c>
      <c r="E291" s="61">
        <v>236.8</v>
      </c>
      <c r="F291" s="49"/>
      <c r="G291" s="49"/>
      <c r="H291" s="49"/>
      <c r="I291" s="49"/>
      <c r="J291" s="49"/>
      <c r="K291" s="49"/>
    </row>
    <row r="292" spans="1:11" x14ac:dyDescent="0.35">
      <c r="A292" s="61">
        <v>291</v>
      </c>
      <c r="B292" s="84">
        <v>41916.5</v>
      </c>
      <c r="C292" s="89">
        <v>15</v>
      </c>
      <c r="D292" s="61">
        <v>22.428999999999998</v>
      </c>
      <c r="E292" s="61">
        <v>247.6</v>
      </c>
      <c r="F292" s="49"/>
      <c r="G292" s="49"/>
      <c r="H292" s="49"/>
      <c r="I292" s="49"/>
      <c r="J292" s="49"/>
      <c r="K292" s="49"/>
    </row>
    <row r="293" spans="1:11" x14ac:dyDescent="0.35">
      <c r="A293" s="61">
        <v>292</v>
      </c>
      <c r="B293" s="84">
        <v>41916.503472222219</v>
      </c>
      <c r="C293" s="89">
        <v>15</v>
      </c>
      <c r="D293" s="61">
        <v>22.428999999999998</v>
      </c>
      <c r="E293" s="61">
        <v>247.6</v>
      </c>
      <c r="F293" s="49"/>
      <c r="G293" s="49"/>
      <c r="H293" s="49"/>
      <c r="I293" s="49"/>
      <c r="J293" s="49"/>
      <c r="K293" s="49"/>
    </row>
    <row r="294" spans="1:11" x14ac:dyDescent="0.35">
      <c r="A294" s="61">
        <v>293</v>
      </c>
      <c r="B294" s="84">
        <v>41916.506944444445</v>
      </c>
      <c r="C294" s="89">
        <v>15</v>
      </c>
      <c r="D294" s="61">
        <v>22.524999999999999</v>
      </c>
      <c r="E294" s="61">
        <v>376.7</v>
      </c>
      <c r="F294" s="49"/>
      <c r="G294" s="49"/>
      <c r="H294" s="49"/>
      <c r="I294" s="49"/>
      <c r="J294" s="49"/>
      <c r="K294" s="49"/>
    </row>
    <row r="295" spans="1:11" x14ac:dyDescent="0.35">
      <c r="A295" s="61">
        <v>294</v>
      </c>
      <c r="B295" s="84">
        <v>41916.510416666664</v>
      </c>
      <c r="C295" s="89">
        <v>15</v>
      </c>
      <c r="D295" s="61">
        <v>22.524999999999999</v>
      </c>
      <c r="E295" s="61">
        <v>462.9</v>
      </c>
      <c r="F295" s="49"/>
      <c r="G295" s="49"/>
      <c r="H295" s="49"/>
      <c r="I295" s="49"/>
      <c r="J295" s="49"/>
      <c r="K295" s="49"/>
    </row>
    <row r="296" spans="1:11" x14ac:dyDescent="0.35">
      <c r="A296" s="61">
        <v>295</v>
      </c>
      <c r="B296" s="84">
        <v>41916.513888888891</v>
      </c>
      <c r="C296" s="89">
        <v>15</v>
      </c>
      <c r="D296" s="61">
        <v>22.524999999999999</v>
      </c>
      <c r="E296" s="61">
        <v>236.8</v>
      </c>
      <c r="F296" s="49"/>
      <c r="G296" s="49"/>
      <c r="H296" s="49"/>
      <c r="I296" s="49"/>
      <c r="J296" s="49"/>
      <c r="K296" s="49"/>
    </row>
    <row r="297" spans="1:11" x14ac:dyDescent="0.35">
      <c r="A297" s="61">
        <v>296</v>
      </c>
      <c r="B297" s="84">
        <v>41916.517361111109</v>
      </c>
      <c r="C297" s="89">
        <v>15</v>
      </c>
      <c r="D297" s="61">
        <v>22.620999999999999</v>
      </c>
      <c r="E297" s="61">
        <v>215.3</v>
      </c>
      <c r="F297" s="49"/>
      <c r="G297" s="49"/>
      <c r="H297" s="49"/>
      <c r="I297" s="49"/>
      <c r="J297" s="49"/>
      <c r="K297" s="49"/>
    </row>
    <row r="298" spans="1:11" x14ac:dyDescent="0.35">
      <c r="A298" s="61">
        <v>297</v>
      </c>
      <c r="B298" s="84">
        <v>41916.520833333336</v>
      </c>
      <c r="C298" s="89">
        <v>15</v>
      </c>
      <c r="D298" s="61">
        <v>22.620999999999999</v>
      </c>
      <c r="E298" s="61">
        <v>322.89999999999998</v>
      </c>
      <c r="F298" s="49"/>
      <c r="G298" s="49"/>
      <c r="H298" s="49"/>
      <c r="I298" s="49"/>
      <c r="J298" s="49"/>
      <c r="K298" s="49"/>
    </row>
    <row r="299" spans="1:11" x14ac:dyDescent="0.35">
      <c r="A299" s="61">
        <v>298</v>
      </c>
      <c r="B299" s="84">
        <v>41916.524305555555</v>
      </c>
      <c r="C299" s="89">
        <v>15</v>
      </c>
      <c r="D299" s="61">
        <v>22.620999999999999</v>
      </c>
      <c r="E299" s="61">
        <v>204.5</v>
      </c>
      <c r="F299" s="49"/>
      <c r="G299" s="49"/>
      <c r="H299" s="49"/>
      <c r="I299" s="49"/>
      <c r="J299" s="49"/>
      <c r="K299" s="49"/>
    </row>
    <row r="300" spans="1:11" x14ac:dyDescent="0.35">
      <c r="A300" s="61">
        <v>299</v>
      </c>
      <c r="B300" s="84">
        <v>41916.527777777781</v>
      </c>
      <c r="C300" s="89">
        <v>15</v>
      </c>
      <c r="D300" s="61">
        <v>22.620999999999999</v>
      </c>
      <c r="E300" s="61">
        <v>409</v>
      </c>
      <c r="F300" s="49"/>
      <c r="G300" s="49"/>
      <c r="H300" s="49"/>
      <c r="I300" s="49"/>
      <c r="J300" s="49"/>
      <c r="K300" s="49"/>
    </row>
    <row r="301" spans="1:11" x14ac:dyDescent="0.35">
      <c r="A301" s="61">
        <v>300</v>
      </c>
      <c r="B301" s="84">
        <v>41916.53125</v>
      </c>
      <c r="C301" s="89">
        <v>15</v>
      </c>
      <c r="D301" s="61">
        <v>22.620999999999999</v>
      </c>
      <c r="E301" s="61">
        <v>118.4</v>
      </c>
      <c r="F301" s="49"/>
      <c r="G301" s="49"/>
      <c r="H301" s="49"/>
      <c r="I301" s="49"/>
      <c r="J301" s="49"/>
      <c r="K301" s="49"/>
    </row>
    <row r="302" spans="1:11" x14ac:dyDescent="0.35">
      <c r="A302" s="61">
        <v>301</v>
      </c>
      <c r="B302" s="84">
        <v>41916.534722222219</v>
      </c>
      <c r="C302" s="89">
        <v>15</v>
      </c>
      <c r="D302" s="61">
        <v>22.716999999999999</v>
      </c>
      <c r="E302" s="61">
        <v>96.9</v>
      </c>
      <c r="F302" s="49"/>
      <c r="G302" s="49"/>
      <c r="H302" s="49"/>
      <c r="I302" s="49"/>
      <c r="J302" s="49"/>
      <c r="K302" s="49"/>
    </row>
    <row r="303" spans="1:11" x14ac:dyDescent="0.35">
      <c r="A303" s="61">
        <v>302</v>
      </c>
      <c r="B303" s="84">
        <v>41916.538194444445</v>
      </c>
      <c r="C303" s="89">
        <v>15</v>
      </c>
      <c r="D303" s="61">
        <v>22.716999999999999</v>
      </c>
      <c r="E303" s="61">
        <v>322.89999999999998</v>
      </c>
      <c r="F303" s="49"/>
      <c r="G303" s="49"/>
      <c r="H303" s="49"/>
      <c r="I303" s="49"/>
      <c r="J303" s="49"/>
      <c r="K303" s="49"/>
    </row>
    <row r="304" spans="1:11" x14ac:dyDescent="0.35">
      <c r="A304" s="61">
        <v>303</v>
      </c>
      <c r="B304" s="84">
        <v>41916.541666666664</v>
      </c>
      <c r="C304" s="89">
        <v>15</v>
      </c>
      <c r="D304" s="61">
        <v>22.716999999999999</v>
      </c>
      <c r="E304" s="61">
        <v>376.7</v>
      </c>
      <c r="F304" s="49"/>
      <c r="G304" s="49"/>
      <c r="H304" s="49"/>
      <c r="I304" s="49"/>
      <c r="J304" s="49"/>
      <c r="K304" s="49"/>
    </row>
    <row r="305" spans="1:11" x14ac:dyDescent="0.35">
      <c r="A305" s="61">
        <v>304</v>
      </c>
      <c r="B305" s="84">
        <v>41916.545138888891</v>
      </c>
      <c r="C305" s="89">
        <v>16</v>
      </c>
      <c r="D305" s="61">
        <v>22.716999999999999</v>
      </c>
      <c r="E305" s="61">
        <v>699.7</v>
      </c>
      <c r="F305" s="49"/>
      <c r="G305" s="49"/>
      <c r="H305" s="49"/>
      <c r="I305" s="49"/>
      <c r="J305" s="49"/>
      <c r="K305" s="49"/>
    </row>
    <row r="306" spans="1:11" x14ac:dyDescent="0.35">
      <c r="A306" s="61">
        <v>305</v>
      </c>
      <c r="B306" s="84">
        <v>41916.548611111109</v>
      </c>
      <c r="C306" s="89">
        <v>16</v>
      </c>
      <c r="D306" s="61">
        <v>22.620999999999999</v>
      </c>
      <c r="E306" s="61">
        <v>107.6</v>
      </c>
      <c r="F306" s="49"/>
      <c r="G306" s="49"/>
      <c r="H306" s="49"/>
      <c r="I306" s="49"/>
      <c r="J306" s="49"/>
      <c r="K306" s="49"/>
    </row>
    <row r="307" spans="1:11" x14ac:dyDescent="0.35">
      <c r="A307" s="61">
        <v>306</v>
      </c>
      <c r="B307" s="84">
        <v>41916.552083333336</v>
      </c>
      <c r="C307" s="89">
        <v>16</v>
      </c>
      <c r="D307" s="61">
        <v>22.620999999999999</v>
      </c>
      <c r="E307" s="61">
        <v>452.1</v>
      </c>
      <c r="F307" s="49"/>
      <c r="G307" s="49"/>
      <c r="H307" s="49"/>
      <c r="I307" s="49"/>
      <c r="J307" s="49"/>
      <c r="K307" s="49"/>
    </row>
    <row r="308" spans="1:11" x14ac:dyDescent="0.35">
      <c r="A308" s="61">
        <v>307</v>
      </c>
      <c r="B308" s="84">
        <v>41916.555555555555</v>
      </c>
      <c r="C308" s="89">
        <v>16</v>
      </c>
      <c r="D308" s="61">
        <v>22.716999999999999</v>
      </c>
      <c r="E308" s="61">
        <v>139.9</v>
      </c>
      <c r="F308" s="49"/>
      <c r="G308" s="49"/>
      <c r="H308" s="49"/>
      <c r="I308" s="49"/>
      <c r="J308" s="49"/>
      <c r="K308" s="49"/>
    </row>
    <row r="309" spans="1:11" x14ac:dyDescent="0.35">
      <c r="A309" s="61">
        <v>308</v>
      </c>
      <c r="B309" s="84">
        <v>41916.559027777781</v>
      </c>
      <c r="C309" s="89">
        <v>16</v>
      </c>
      <c r="D309" s="61">
        <v>22.716999999999999</v>
      </c>
      <c r="E309" s="61">
        <v>290.60000000000002</v>
      </c>
      <c r="F309" s="49"/>
      <c r="G309" s="49"/>
      <c r="H309" s="49"/>
      <c r="I309" s="49"/>
      <c r="J309" s="49"/>
      <c r="K309" s="49"/>
    </row>
    <row r="310" spans="1:11" x14ac:dyDescent="0.35">
      <c r="A310" s="61">
        <v>309</v>
      </c>
      <c r="B310" s="84">
        <v>41916.5625</v>
      </c>
      <c r="C310" s="89">
        <v>16</v>
      </c>
      <c r="D310" s="61">
        <v>22.716999999999999</v>
      </c>
      <c r="E310" s="61">
        <v>150.69999999999999</v>
      </c>
      <c r="F310" s="49"/>
      <c r="G310" s="49"/>
      <c r="H310" s="49"/>
      <c r="I310" s="49"/>
      <c r="J310" s="49"/>
      <c r="K310" s="49"/>
    </row>
    <row r="311" spans="1:11" x14ac:dyDescent="0.35">
      <c r="A311" s="61">
        <v>310</v>
      </c>
      <c r="B311" s="84">
        <v>41916.565972222219</v>
      </c>
      <c r="C311" s="89">
        <v>16</v>
      </c>
      <c r="D311" s="61">
        <v>22.716999999999999</v>
      </c>
      <c r="E311" s="61">
        <v>430.6</v>
      </c>
      <c r="F311" s="49"/>
      <c r="G311" s="49"/>
      <c r="H311" s="49"/>
      <c r="I311" s="49"/>
      <c r="J311" s="49"/>
      <c r="K311" s="49"/>
    </row>
    <row r="312" spans="1:11" x14ac:dyDescent="0.35">
      <c r="A312" s="61">
        <v>311</v>
      </c>
      <c r="B312" s="84">
        <v>41916.569444444445</v>
      </c>
      <c r="C312" s="89">
        <v>16</v>
      </c>
      <c r="D312" s="61">
        <v>22.716999999999999</v>
      </c>
      <c r="E312" s="61">
        <v>64.599999999999994</v>
      </c>
      <c r="F312" s="49"/>
      <c r="G312" s="49"/>
      <c r="H312" s="49"/>
      <c r="I312" s="49"/>
      <c r="J312" s="49"/>
      <c r="K312" s="49"/>
    </row>
    <row r="313" spans="1:11" x14ac:dyDescent="0.35">
      <c r="A313" s="61">
        <v>312</v>
      </c>
      <c r="B313" s="84">
        <v>41916.572916666664</v>
      </c>
      <c r="C313" s="89">
        <v>16</v>
      </c>
      <c r="D313" s="61">
        <v>22.812000000000001</v>
      </c>
      <c r="E313" s="61">
        <v>419.8</v>
      </c>
      <c r="F313" s="49"/>
      <c r="G313" s="49"/>
      <c r="H313" s="49"/>
      <c r="I313" s="49"/>
      <c r="J313" s="49"/>
      <c r="K313" s="49"/>
    </row>
    <row r="314" spans="1:11" x14ac:dyDescent="0.35">
      <c r="A314" s="61">
        <v>313</v>
      </c>
      <c r="B314" s="84">
        <v>41916.576388888891</v>
      </c>
      <c r="C314" s="89">
        <v>16</v>
      </c>
      <c r="D314" s="61">
        <v>22.812000000000001</v>
      </c>
      <c r="E314" s="61">
        <v>204.5</v>
      </c>
      <c r="F314" s="49"/>
      <c r="G314" s="49"/>
      <c r="H314" s="49"/>
      <c r="I314" s="49"/>
      <c r="J314" s="49"/>
      <c r="K314" s="49"/>
    </row>
    <row r="315" spans="1:11" x14ac:dyDescent="0.35">
      <c r="A315" s="61">
        <v>314</v>
      </c>
      <c r="B315" s="84">
        <v>41916.579861111109</v>
      </c>
      <c r="C315" s="89">
        <v>16</v>
      </c>
      <c r="D315" s="61">
        <v>22.812000000000001</v>
      </c>
      <c r="E315" s="61">
        <v>355.2</v>
      </c>
      <c r="F315" s="49"/>
      <c r="G315" s="49"/>
      <c r="H315" s="49"/>
      <c r="I315" s="49"/>
      <c r="J315" s="49"/>
      <c r="K315" s="49"/>
    </row>
    <row r="316" spans="1:11" x14ac:dyDescent="0.35">
      <c r="A316" s="61">
        <v>315</v>
      </c>
      <c r="B316" s="84">
        <v>41916.583333333336</v>
      </c>
      <c r="C316" s="89">
        <v>16</v>
      </c>
      <c r="D316" s="61">
        <v>22.812000000000001</v>
      </c>
      <c r="E316" s="61">
        <v>387.5</v>
      </c>
      <c r="F316" s="49"/>
      <c r="G316" s="49"/>
      <c r="H316" s="49"/>
      <c r="I316" s="49"/>
      <c r="J316" s="49"/>
      <c r="K316" s="49"/>
    </row>
    <row r="317" spans="1:11" x14ac:dyDescent="0.35">
      <c r="A317" s="61">
        <v>316</v>
      </c>
      <c r="B317" s="84">
        <v>41916.586805555555</v>
      </c>
      <c r="C317" s="89">
        <v>16</v>
      </c>
      <c r="D317" s="61">
        <v>22.812000000000001</v>
      </c>
      <c r="E317" s="61">
        <v>96.9</v>
      </c>
      <c r="F317" s="49"/>
      <c r="G317" s="49"/>
      <c r="H317" s="49"/>
      <c r="I317" s="49"/>
      <c r="J317" s="49"/>
      <c r="K317" s="49"/>
    </row>
    <row r="318" spans="1:11" x14ac:dyDescent="0.35">
      <c r="A318" s="61">
        <v>317</v>
      </c>
      <c r="B318" s="84">
        <v>41916.590277777781</v>
      </c>
      <c r="C318" s="89">
        <v>16</v>
      </c>
      <c r="D318" s="61">
        <v>22.812000000000001</v>
      </c>
      <c r="E318" s="61">
        <v>452.1</v>
      </c>
      <c r="F318" s="49"/>
      <c r="G318" s="49"/>
      <c r="H318" s="49"/>
      <c r="I318" s="49"/>
      <c r="J318" s="49"/>
      <c r="K318" s="49"/>
    </row>
    <row r="319" spans="1:11" x14ac:dyDescent="0.35">
      <c r="A319" s="61">
        <v>318</v>
      </c>
      <c r="B319" s="84">
        <v>41916.59375</v>
      </c>
      <c r="C319" s="89">
        <v>16</v>
      </c>
      <c r="D319" s="61">
        <v>22.812000000000001</v>
      </c>
      <c r="E319" s="61">
        <v>139.9</v>
      </c>
      <c r="F319" s="49"/>
      <c r="G319" s="49"/>
      <c r="H319" s="49"/>
      <c r="I319" s="49"/>
      <c r="J319" s="49"/>
      <c r="K319" s="49"/>
    </row>
    <row r="320" spans="1:11" x14ac:dyDescent="0.35">
      <c r="A320" s="61">
        <v>319</v>
      </c>
      <c r="B320" s="84">
        <v>41916.597222222219</v>
      </c>
      <c r="C320" s="89">
        <v>16</v>
      </c>
      <c r="D320" s="61">
        <v>22.908000000000001</v>
      </c>
      <c r="E320" s="61">
        <v>409</v>
      </c>
      <c r="F320" s="49"/>
      <c r="G320" s="49"/>
      <c r="H320" s="49"/>
      <c r="I320" s="49"/>
      <c r="J320" s="49"/>
      <c r="K320" s="49"/>
    </row>
    <row r="321" spans="1:11" x14ac:dyDescent="0.35">
      <c r="A321" s="61">
        <v>320</v>
      </c>
      <c r="B321" s="84">
        <v>41916.600694444445</v>
      </c>
      <c r="C321" s="89">
        <v>16</v>
      </c>
      <c r="D321" s="61">
        <v>22.908000000000001</v>
      </c>
      <c r="E321" s="61">
        <v>118.4</v>
      </c>
      <c r="F321" s="49"/>
      <c r="G321" s="49"/>
      <c r="H321" s="49"/>
      <c r="I321" s="49"/>
      <c r="J321" s="49"/>
      <c r="K321" s="49"/>
    </row>
    <row r="322" spans="1:11" x14ac:dyDescent="0.35">
      <c r="A322" s="61">
        <v>321</v>
      </c>
      <c r="B322" s="84">
        <v>41916.604166666664</v>
      </c>
      <c r="C322" s="89">
        <v>16</v>
      </c>
      <c r="D322" s="61">
        <v>22.908000000000001</v>
      </c>
      <c r="E322" s="61">
        <v>129.19999999999999</v>
      </c>
      <c r="F322" s="49"/>
      <c r="G322" s="49"/>
      <c r="H322" s="49"/>
      <c r="I322" s="49"/>
      <c r="J322" s="49"/>
      <c r="K322" s="49"/>
    </row>
    <row r="323" spans="1:11" x14ac:dyDescent="0.35">
      <c r="A323" s="61">
        <v>322</v>
      </c>
      <c r="B323" s="84">
        <v>41916.607638888891</v>
      </c>
      <c r="C323" s="89">
        <v>16</v>
      </c>
      <c r="D323" s="61">
        <v>22.908000000000001</v>
      </c>
      <c r="E323" s="61">
        <v>150.69999999999999</v>
      </c>
      <c r="F323" s="49"/>
      <c r="G323" s="49"/>
      <c r="H323" s="49"/>
      <c r="I323" s="49"/>
      <c r="J323" s="49"/>
      <c r="K323" s="49"/>
    </row>
    <row r="324" spans="1:11" x14ac:dyDescent="0.35">
      <c r="A324" s="61">
        <v>323</v>
      </c>
      <c r="B324" s="84">
        <v>41916.611111111109</v>
      </c>
      <c r="C324" s="89">
        <v>16</v>
      </c>
      <c r="D324" s="61">
        <v>22.908000000000001</v>
      </c>
      <c r="E324" s="61">
        <v>161.5</v>
      </c>
      <c r="F324" s="49"/>
      <c r="G324" s="49"/>
      <c r="H324" s="49"/>
      <c r="I324" s="49"/>
      <c r="J324" s="49"/>
      <c r="K324" s="49"/>
    </row>
    <row r="325" spans="1:11" x14ac:dyDescent="0.35">
      <c r="A325" s="61">
        <v>324</v>
      </c>
      <c r="B325" s="84">
        <v>41916.614583333336</v>
      </c>
      <c r="C325" s="89">
        <v>16</v>
      </c>
      <c r="D325" s="61">
        <v>22.908000000000001</v>
      </c>
      <c r="E325" s="61">
        <v>452.1</v>
      </c>
      <c r="F325" s="49"/>
      <c r="G325" s="49"/>
      <c r="H325" s="49"/>
      <c r="I325" s="49"/>
      <c r="J325" s="49"/>
      <c r="K325" s="49"/>
    </row>
    <row r="326" spans="1:11" x14ac:dyDescent="0.35">
      <c r="A326" s="61">
        <v>325</v>
      </c>
      <c r="B326" s="84">
        <v>41916.618055555555</v>
      </c>
      <c r="C326" s="89">
        <v>16</v>
      </c>
      <c r="D326" s="61">
        <v>23.004000000000001</v>
      </c>
      <c r="E326" s="61">
        <v>409</v>
      </c>
      <c r="F326" s="49"/>
      <c r="G326" s="49"/>
      <c r="H326" s="49"/>
      <c r="I326" s="49"/>
      <c r="J326" s="49"/>
      <c r="K326" s="49"/>
    </row>
    <row r="327" spans="1:11" x14ac:dyDescent="0.35">
      <c r="A327" s="61">
        <v>326</v>
      </c>
      <c r="B327" s="84">
        <v>41916.621527777781</v>
      </c>
      <c r="C327" s="89">
        <v>16</v>
      </c>
      <c r="D327" s="61">
        <v>23.004000000000001</v>
      </c>
      <c r="E327" s="61">
        <v>215.3</v>
      </c>
      <c r="F327" s="49"/>
      <c r="G327" s="49"/>
      <c r="H327" s="49"/>
      <c r="I327" s="49"/>
      <c r="J327" s="49"/>
      <c r="K327" s="49"/>
    </row>
    <row r="328" spans="1:11" x14ac:dyDescent="0.35">
      <c r="A328" s="61">
        <v>327</v>
      </c>
      <c r="B328" s="84">
        <v>41916.625</v>
      </c>
      <c r="C328" s="89">
        <v>16</v>
      </c>
      <c r="D328" s="61">
        <v>23.004000000000001</v>
      </c>
      <c r="E328" s="61">
        <v>376.7</v>
      </c>
      <c r="F328" s="49"/>
      <c r="G328" s="49"/>
      <c r="H328" s="49"/>
      <c r="I328" s="49"/>
      <c r="J328" s="49"/>
      <c r="K328" s="49"/>
    </row>
    <row r="329" spans="1:11" x14ac:dyDescent="0.35">
      <c r="A329" s="61">
        <v>328</v>
      </c>
      <c r="B329" s="84">
        <v>41916.628472222219</v>
      </c>
      <c r="C329" s="89">
        <v>17</v>
      </c>
      <c r="D329" s="61">
        <v>22.812000000000001</v>
      </c>
      <c r="E329" s="61">
        <v>183</v>
      </c>
      <c r="F329" s="49"/>
      <c r="G329" s="49"/>
      <c r="H329" s="49"/>
      <c r="I329" s="49"/>
      <c r="J329" s="49"/>
      <c r="K329" s="49"/>
    </row>
    <row r="330" spans="1:11" x14ac:dyDescent="0.35">
      <c r="A330" s="61">
        <v>329</v>
      </c>
      <c r="B330" s="84">
        <v>41916.631944444445</v>
      </c>
      <c r="C330" s="89">
        <v>17</v>
      </c>
      <c r="D330" s="61">
        <v>22.716999999999999</v>
      </c>
      <c r="E330" s="61">
        <v>150.69999999999999</v>
      </c>
      <c r="F330" s="49"/>
      <c r="G330" s="49"/>
      <c r="H330" s="49"/>
      <c r="I330" s="49"/>
      <c r="J330" s="49"/>
      <c r="K330" s="49"/>
    </row>
    <row r="331" spans="1:11" x14ac:dyDescent="0.35">
      <c r="A331" s="61">
        <v>330</v>
      </c>
      <c r="B331" s="84">
        <v>41916.635416666664</v>
      </c>
      <c r="C331" s="89">
        <v>17</v>
      </c>
      <c r="D331" s="61">
        <v>22.716999999999999</v>
      </c>
      <c r="E331" s="61">
        <v>333.7</v>
      </c>
      <c r="F331" s="49"/>
      <c r="G331" s="49"/>
      <c r="H331" s="49"/>
      <c r="I331" s="49"/>
      <c r="J331" s="49"/>
      <c r="K331" s="49"/>
    </row>
    <row r="332" spans="1:11" x14ac:dyDescent="0.35">
      <c r="A332" s="61">
        <v>331</v>
      </c>
      <c r="B332" s="84">
        <v>41916.638888888891</v>
      </c>
      <c r="C332" s="89">
        <v>17</v>
      </c>
      <c r="D332" s="61">
        <v>22.812000000000001</v>
      </c>
      <c r="E332" s="61">
        <v>204.5</v>
      </c>
      <c r="F332" s="49"/>
      <c r="G332" s="49"/>
      <c r="H332" s="49"/>
      <c r="I332" s="49"/>
      <c r="J332" s="49"/>
      <c r="K332" s="49"/>
    </row>
    <row r="333" spans="1:11" x14ac:dyDescent="0.35">
      <c r="A333" s="61">
        <v>332</v>
      </c>
      <c r="B333" s="84">
        <v>41916.642361111109</v>
      </c>
      <c r="C333" s="89">
        <v>17</v>
      </c>
      <c r="D333" s="61">
        <v>22.812000000000001</v>
      </c>
      <c r="E333" s="61">
        <v>86.1</v>
      </c>
      <c r="F333" s="49"/>
      <c r="G333" s="49"/>
      <c r="H333" s="49"/>
      <c r="I333" s="49"/>
      <c r="J333" s="49"/>
      <c r="K333" s="49"/>
    </row>
    <row r="334" spans="1:11" x14ac:dyDescent="0.35">
      <c r="A334" s="61">
        <v>333</v>
      </c>
      <c r="B334" s="84">
        <v>41916.645833333336</v>
      </c>
      <c r="C334" s="89">
        <v>17</v>
      </c>
      <c r="D334" s="61">
        <v>22.812000000000001</v>
      </c>
      <c r="E334" s="61">
        <v>376.7</v>
      </c>
      <c r="F334" s="49"/>
      <c r="G334" s="49"/>
      <c r="H334" s="49"/>
      <c r="I334" s="49"/>
      <c r="J334" s="49"/>
      <c r="K334" s="49"/>
    </row>
    <row r="335" spans="1:11" x14ac:dyDescent="0.35">
      <c r="A335" s="61">
        <v>334</v>
      </c>
      <c r="B335" s="84">
        <v>41916.649305555555</v>
      </c>
      <c r="C335" s="89">
        <v>17</v>
      </c>
      <c r="D335" s="61">
        <v>22.812000000000001</v>
      </c>
      <c r="E335" s="61">
        <v>344.4</v>
      </c>
      <c r="F335" s="49"/>
      <c r="G335" s="49"/>
      <c r="H335" s="49"/>
      <c r="I335" s="49"/>
      <c r="J335" s="49"/>
      <c r="K335" s="49"/>
    </row>
    <row r="336" spans="1:11" x14ac:dyDescent="0.35">
      <c r="A336" s="61">
        <v>335</v>
      </c>
      <c r="B336" s="84">
        <v>41916.652777777781</v>
      </c>
      <c r="C336" s="89">
        <v>17</v>
      </c>
      <c r="D336" s="61">
        <v>22.812000000000001</v>
      </c>
      <c r="E336" s="61">
        <v>226</v>
      </c>
      <c r="F336" s="49"/>
      <c r="G336" s="49"/>
      <c r="H336" s="49"/>
      <c r="I336" s="49"/>
      <c r="J336" s="49"/>
      <c r="K336" s="49"/>
    </row>
    <row r="337" spans="1:11" x14ac:dyDescent="0.35">
      <c r="A337" s="61">
        <v>336</v>
      </c>
      <c r="B337" s="84">
        <v>41916.65625</v>
      </c>
      <c r="C337" s="89">
        <v>17</v>
      </c>
      <c r="D337" s="61">
        <v>22.812000000000001</v>
      </c>
      <c r="E337" s="61">
        <v>419.8</v>
      </c>
      <c r="F337" s="49"/>
      <c r="G337" s="49"/>
      <c r="H337" s="49"/>
      <c r="I337" s="49"/>
      <c r="J337" s="49"/>
      <c r="K337" s="49"/>
    </row>
    <row r="338" spans="1:11" x14ac:dyDescent="0.35">
      <c r="A338" s="61">
        <v>337</v>
      </c>
      <c r="B338" s="84">
        <v>41916.659722222219</v>
      </c>
      <c r="C338" s="89">
        <v>17</v>
      </c>
      <c r="D338" s="61">
        <v>22.812000000000001</v>
      </c>
      <c r="E338" s="61">
        <v>333.7</v>
      </c>
      <c r="F338" s="49"/>
      <c r="G338" s="49"/>
      <c r="H338" s="49"/>
      <c r="I338" s="49"/>
      <c r="J338" s="49"/>
      <c r="K338" s="49"/>
    </row>
    <row r="339" spans="1:11" x14ac:dyDescent="0.35">
      <c r="A339" s="61">
        <v>338</v>
      </c>
      <c r="B339" s="84">
        <v>41916.663194444445</v>
      </c>
      <c r="C339" s="89">
        <v>17</v>
      </c>
      <c r="D339" s="61">
        <v>22.908000000000001</v>
      </c>
      <c r="E339" s="61">
        <v>139.9</v>
      </c>
      <c r="F339" s="49"/>
      <c r="G339" s="49"/>
      <c r="H339" s="49"/>
      <c r="I339" s="49"/>
      <c r="J339" s="49"/>
      <c r="K339" s="49"/>
    </row>
    <row r="340" spans="1:11" x14ac:dyDescent="0.35">
      <c r="A340" s="61">
        <v>339</v>
      </c>
      <c r="B340" s="84">
        <v>41916.666666666664</v>
      </c>
      <c r="C340" s="89">
        <v>17</v>
      </c>
      <c r="D340" s="61">
        <v>22.908000000000001</v>
      </c>
      <c r="E340" s="61">
        <v>96.9</v>
      </c>
      <c r="F340" s="49"/>
      <c r="G340" s="49"/>
      <c r="H340" s="49"/>
      <c r="I340" s="49"/>
      <c r="J340" s="49"/>
      <c r="K340" s="49"/>
    </row>
    <row r="341" spans="1:11" x14ac:dyDescent="0.35">
      <c r="A341" s="61">
        <v>340</v>
      </c>
      <c r="B341" s="84">
        <v>41916.670138888891</v>
      </c>
      <c r="C341" s="89">
        <v>17</v>
      </c>
      <c r="D341" s="61">
        <v>22.908000000000001</v>
      </c>
      <c r="E341" s="61">
        <v>226</v>
      </c>
      <c r="F341" s="49"/>
      <c r="G341" s="49"/>
      <c r="H341" s="49"/>
      <c r="I341" s="49"/>
      <c r="J341" s="49"/>
      <c r="K341" s="49"/>
    </row>
    <row r="342" spans="1:11" x14ac:dyDescent="0.35">
      <c r="A342" s="61">
        <v>341</v>
      </c>
      <c r="B342" s="84">
        <v>41916.673611111109</v>
      </c>
      <c r="C342" s="89">
        <v>17</v>
      </c>
      <c r="D342" s="61">
        <v>22.908000000000001</v>
      </c>
      <c r="E342" s="61">
        <v>161.5</v>
      </c>
      <c r="F342" s="49"/>
      <c r="G342" s="49"/>
      <c r="H342" s="49"/>
      <c r="I342" s="49"/>
      <c r="J342" s="49"/>
      <c r="K342" s="49"/>
    </row>
    <row r="343" spans="1:11" x14ac:dyDescent="0.35">
      <c r="A343" s="61">
        <v>342</v>
      </c>
      <c r="B343" s="84">
        <v>41916.677083333336</v>
      </c>
      <c r="C343" s="89">
        <v>17</v>
      </c>
      <c r="D343" s="61">
        <v>22.908000000000001</v>
      </c>
      <c r="E343" s="61">
        <v>247.6</v>
      </c>
      <c r="F343" s="49"/>
      <c r="G343" s="49"/>
      <c r="H343" s="49"/>
      <c r="I343" s="49"/>
      <c r="J343" s="49"/>
      <c r="K343" s="49"/>
    </row>
    <row r="344" spans="1:11" x14ac:dyDescent="0.35">
      <c r="A344" s="61">
        <v>343</v>
      </c>
      <c r="B344" s="84">
        <v>41916.680555555555</v>
      </c>
      <c r="C344" s="89">
        <v>17</v>
      </c>
      <c r="D344" s="61">
        <v>22.908000000000001</v>
      </c>
      <c r="E344" s="61">
        <v>355.2</v>
      </c>
      <c r="F344" s="49"/>
      <c r="G344" s="49"/>
      <c r="H344" s="49"/>
      <c r="I344" s="49"/>
      <c r="J344" s="49"/>
      <c r="K344" s="49"/>
    </row>
    <row r="345" spans="1:11" x14ac:dyDescent="0.35">
      <c r="A345" s="61">
        <v>344</v>
      </c>
      <c r="B345" s="84">
        <v>41916.684027777781</v>
      </c>
      <c r="C345" s="89">
        <v>17</v>
      </c>
      <c r="D345" s="61">
        <v>22.908000000000001</v>
      </c>
      <c r="E345" s="61">
        <v>129.19999999999999</v>
      </c>
      <c r="F345" s="49"/>
      <c r="G345" s="49"/>
      <c r="H345" s="49"/>
      <c r="I345" s="49"/>
      <c r="J345" s="49"/>
      <c r="K345" s="49"/>
    </row>
    <row r="346" spans="1:11" x14ac:dyDescent="0.35">
      <c r="A346" s="61">
        <v>345</v>
      </c>
      <c r="B346" s="84">
        <v>41916.6875</v>
      </c>
      <c r="C346" s="89">
        <v>17</v>
      </c>
      <c r="D346" s="61">
        <v>22.908000000000001</v>
      </c>
      <c r="E346" s="61">
        <v>387.5</v>
      </c>
      <c r="F346" s="49"/>
      <c r="G346" s="49"/>
      <c r="H346" s="49"/>
      <c r="I346" s="49"/>
      <c r="J346" s="49"/>
      <c r="K346" s="49"/>
    </row>
    <row r="347" spans="1:11" x14ac:dyDescent="0.35">
      <c r="A347" s="61">
        <v>346</v>
      </c>
      <c r="B347" s="84">
        <v>41916.690972222219</v>
      </c>
      <c r="C347" s="89">
        <v>17</v>
      </c>
      <c r="D347" s="61">
        <v>22.908000000000001</v>
      </c>
      <c r="E347" s="61">
        <v>86.1</v>
      </c>
      <c r="F347" s="49"/>
      <c r="G347" s="49"/>
      <c r="H347" s="49"/>
      <c r="I347" s="49"/>
      <c r="J347" s="49"/>
      <c r="K347" s="49"/>
    </row>
    <row r="348" spans="1:11" x14ac:dyDescent="0.35">
      <c r="A348" s="61">
        <v>347</v>
      </c>
      <c r="B348" s="84">
        <v>41916.694444444445</v>
      </c>
      <c r="C348" s="89">
        <v>17</v>
      </c>
      <c r="D348" s="61">
        <v>23.004000000000001</v>
      </c>
      <c r="E348" s="61">
        <v>107.6</v>
      </c>
      <c r="F348" s="49"/>
      <c r="G348" s="49"/>
      <c r="H348" s="49"/>
      <c r="I348" s="49"/>
      <c r="J348" s="49"/>
      <c r="K348" s="49"/>
    </row>
    <row r="349" spans="1:11" x14ac:dyDescent="0.35">
      <c r="A349" s="61">
        <v>348</v>
      </c>
      <c r="B349" s="84">
        <v>41916.697916666664</v>
      </c>
      <c r="C349" s="89">
        <v>17</v>
      </c>
      <c r="D349" s="61">
        <v>23.004000000000001</v>
      </c>
      <c r="E349" s="61">
        <v>333.7</v>
      </c>
      <c r="F349" s="49"/>
      <c r="G349" s="49"/>
      <c r="H349" s="49"/>
      <c r="I349" s="49"/>
      <c r="J349" s="49"/>
      <c r="K349" s="49"/>
    </row>
    <row r="350" spans="1:11" x14ac:dyDescent="0.35">
      <c r="A350" s="61">
        <v>349</v>
      </c>
      <c r="B350" s="84">
        <v>41916.701388888891</v>
      </c>
      <c r="C350" s="89">
        <v>17</v>
      </c>
      <c r="D350" s="61">
        <v>23.004000000000001</v>
      </c>
      <c r="E350" s="61">
        <v>376.7</v>
      </c>
      <c r="F350" s="49"/>
      <c r="G350" s="49"/>
      <c r="H350" s="49"/>
      <c r="I350" s="49"/>
      <c r="J350" s="49"/>
      <c r="K350" s="49"/>
    </row>
    <row r="351" spans="1:11" x14ac:dyDescent="0.35">
      <c r="A351" s="61">
        <v>350</v>
      </c>
      <c r="B351" s="84">
        <v>41916.704861111109</v>
      </c>
      <c r="C351" s="89">
        <v>17</v>
      </c>
      <c r="D351" s="61">
        <v>23.004000000000001</v>
      </c>
      <c r="E351" s="61">
        <v>129.19999999999999</v>
      </c>
      <c r="F351" s="49"/>
      <c r="G351" s="49"/>
      <c r="H351" s="49"/>
      <c r="I351" s="49"/>
      <c r="J351" s="49"/>
      <c r="K351" s="49"/>
    </row>
    <row r="352" spans="1:11" x14ac:dyDescent="0.35">
      <c r="A352" s="61">
        <v>351</v>
      </c>
      <c r="B352" s="84">
        <v>41916.708333333336</v>
      </c>
      <c r="C352" s="89">
        <v>17</v>
      </c>
      <c r="D352" s="61">
        <v>23.004000000000001</v>
      </c>
      <c r="E352" s="61">
        <v>226</v>
      </c>
      <c r="F352" s="49"/>
      <c r="G352" s="49"/>
      <c r="H352" s="49"/>
      <c r="I352" s="49"/>
      <c r="J352" s="49"/>
      <c r="K352" s="49"/>
    </row>
    <row r="353" spans="1:11" x14ac:dyDescent="0.35">
      <c r="A353" s="61">
        <v>352</v>
      </c>
      <c r="B353" s="84">
        <v>41916.711805555555</v>
      </c>
      <c r="C353" s="89">
        <v>17</v>
      </c>
      <c r="D353" s="61">
        <v>23.004000000000001</v>
      </c>
      <c r="E353" s="61">
        <v>118.4</v>
      </c>
      <c r="F353" s="49"/>
      <c r="G353" s="49"/>
      <c r="H353" s="49"/>
      <c r="I353" s="49"/>
      <c r="J353" s="49"/>
      <c r="K353" s="49"/>
    </row>
    <row r="354" spans="1:11" x14ac:dyDescent="0.35">
      <c r="A354" s="61">
        <v>353</v>
      </c>
      <c r="B354" s="84">
        <v>41916.715277777781</v>
      </c>
      <c r="C354" s="89">
        <v>17</v>
      </c>
      <c r="D354" s="61">
        <v>23.004000000000001</v>
      </c>
      <c r="E354" s="61">
        <v>269.10000000000002</v>
      </c>
      <c r="F354" s="49"/>
      <c r="G354" s="49"/>
      <c r="H354" s="49"/>
      <c r="I354" s="49"/>
      <c r="J354" s="49"/>
      <c r="K354" s="49"/>
    </row>
    <row r="355" spans="1:11" x14ac:dyDescent="0.35">
      <c r="A355" s="61">
        <v>354</v>
      </c>
      <c r="B355" s="84">
        <v>41916.71875</v>
      </c>
      <c r="C355" s="89">
        <v>17</v>
      </c>
      <c r="D355" s="61">
        <v>23.004000000000001</v>
      </c>
      <c r="E355" s="61">
        <v>247.6</v>
      </c>
      <c r="F355" s="49"/>
      <c r="G355" s="49"/>
      <c r="H355" s="49"/>
      <c r="I355" s="49"/>
      <c r="J355" s="49"/>
      <c r="K355" s="49"/>
    </row>
    <row r="356" spans="1:11" x14ac:dyDescent="0.35">
      <c r="A356" s="61">
        <v>355</v>
      </c>
      <c r="B356" s="84">
        <v>41916.722222222219</v>
      </c>
      <c r="C356" s="89">
        <v>17</v>
      </c>
      <c r="D356" s="61">
        <v>23.004000000000001</v>
      </c>
      <c r="E356" s="61">
        <v>409</v>
      </c>
      <c r="F356" s="49"/>
      <c r="G356" s="49"/>
      <c r="H356" s="49"/>
      <c r="I356" s="49"/>
      <c r="J356" s="49"/>
      <c r="K356" s="49"/>
    </row>
    <row r="357" spans="1:11" x14ac:dyDescent="0.35">
      <c r="A357" s="61">
        <v>356</v>
      </c>
      <c r="B357" s="84">
        <v>41916.725694444445</v>
      </c>
      <c r="C357" s="89">
        <v>17</v>
      </c>
      <c r="D357" s="61">
        <v>23.004000000000001</v>
      </c>
      <c r="E357" s="61">
        <v>419.8</v>
      </c>
      <c r="F357" s="49"/>
      <c r="G357" s="49"/>
      <c r="H357" s="49"/>
      <c r="I357" s="49"/>
      <c r="J357" s="49"/>
      <c r="K357" s="49"/>
    </row>
    <row r="358" spans="1:11" x14ac:dyDescent="0.35">
      <c r="A358" s="61">
        <v>357</v>
      </c>
      <c r="B358" s="84">
        <v>41916.729166666664</v>
      </c>
      <c r="C358" s="89">
        <v>17</v>
      </c>
      <c r="D358" s="61">
        <v>23.004000000000001</v>
      </c>
      <c r="E358" s="61">
        <v>419.8</v>
      </c>
      <c r="F358" s="49"/>
      <c r="G358" s="49"/>
      <c r="H358" s="49"/>
      <c r="I358" s="49"/>
      <c r="J358" s="49"/>
      <c r="K358" s="49"/>
    </row>
    <row r="359" spans="1:11" x14ac:dyDescent="0.35">
      <c r="A359" s="61">
        <v>358</v>
      </c>
      <c r="B359" s="84">
        <v>41916.732638888891</v>
      </c>
      <c r="C359" s="89">
        <v>17</v>
      </c>
      <c r="D359" s="61">
        <v>23.1</v>
      </c>
      <c r="E359" s="61">
        <v>150.69999999999999</v>
      </c>
      <c r="F359" s="49"/>
      <c r="G359" s="49"/>
      <c r="H359" s="49"/>
      <c r="I359" s="49"/>
      <c r="J359" s="49"/>
      <c r="K359" s="49"/>
    </row>
    <row r="360" spans="1:11" x14ac:dyDescent="0.35">
      <c r="A360" s="61">
        <v>359</v>
      </c>
      <c r="B360" s="84">
        <v>41916.736111111109</v>
      </c>
      <c r="C360" s="89">
        <v>17</v>
      </c>
      <c r="D360" s="61">
        <v>23.004000000000001</v>
      </c>
      <c r="E360" s="61">
        <v>75.3</v>
      </c>
      <c r="F360" s="49"/>
      <c r="G360" s="49"/>
      <c r="H360" s="49"/>
      <c r="I360" s="49"/>
      <c r="J360" s="49"/>
      <c r="K360" s="49"/>
    </row>
    <row r="361" spans="1:11" x14ac:dyDescent="0.35">
      <c r="A361" s="61">
        <v>360</v>
      </c>
      <c r="B361" s="84">
        <v>41916.739583333336</v>
      </c>
      <c r="C361" s="89">
        <v>17</v>
      </c>
      <c r="D361" s="61">
        <v>23.004000000000001</v>
      </c>
      <c r="E361" s="61">
        <v>430.6</v>
      </c>
      <c r="F361" s="49"/>
      <c r="G361" s="49"/>
      <c r="H361" s="49"/>
      <c r="I361" s="49"/>
      <c r="J361" s="49"/>
      <c r="K361" s="49"/>
    </row>
    <row r="362" spans="1:11" x14ac:dyDescent="0.35">
      <c r="A362" s="61">
        <v>361</v>
      </c>
      <c r="B362" s="84">
        <v>41916.743055555555</v>
      </c>
      <c r="C362" s="89">
        <v>17</v>
      </c>
      <c r="D362" s="61">
        <v>23.1</v>
      </c>
      <c r="E362" s="61">
        <v>43.1</v>
      </c>
      <c r="F362" s="49"/>
      <c r="G362" s="49"/>
      <c r="H362" s="49"/>
      <c r="I362" s="49"/>
      <c r="J362" s="49"/>
      <c r="K362" s="49"/>
    </row>
    <row r="363" spans="1:11" x14ac:dyDescent="0.35">
      <c r="A363" s="61">
        <v>362</v>
      </c>
      <c r="B363" s="84">
        <v>41916.746527777781</v>
      </c>
      <c r="C363" s="89">
        <v>17</v>
      </c>
      <c r="D363" s="61">
        <v>23.004000000000001</v>
      </c>
      <c r="E363" s="61">
        <v>322.89999999999998</v>
      </c>
      <c r="F363" s="49"/>
      <c r="G363" s="49"/>
      <c r="H363" s="49"/>
      <c r="I363" s="49"/>
      <c r="J363" s="49"/>
      <c r="K363" s="49"/>
    </row>
    <row r="364" spans="1:11" x14ac:dyDescent="0.35">
      <c r="A364" s="61">
        <v>363</v>
      </c>
      <c r="B364" s="84">
        <v>41916.75</v>
      </c>
      <c r="C364" s="89">
        <v>17</v>
      </c>
      <c r="D364" s="61">
        <v>23.004000000000001</v>
      </c>
      <c r="E364" s="61">
        <v>322.89999999999998</v>
      </c>
      <c r="F364" s="49"/>
      <c r="G364" s="49"/>
      <c r="H364" s="49"/>
      <c r="I364" s="49"/>
      <c r="J364" s="49"/>
      <c r="K364" s="49"/>
    </row>
    <row r="365" spans="1:11" x14ac:dyDescent="0.35">
      <c r="A365" s="61">
        <v>364</v>
      </c>
      <c r="B365" s="84">
        <v>41916.753472222219</v>
      </c>
      <c r="C365" s="89">
        <v>17</v>
      </c>
      <c r="D365" s="61">
        <v>23.004000000000001</v>
      </c>
      <c r="E365" s="61">
        <v>387.5</v>
      </c>
      <c r="F365" s="49"/>
      <c r="G365" s="49"/>
      <c r="H365" s="49"/>
      <c r="I365" s="49"/>
      <c r="J365" s="49"/>
      <c r="K365" s="49"/>
    </row>
    <row r="366" spans="1:11" x14ac:dyDescent="0.35">
      <c r="A366" s="61">
        <v>365</v>
      </c>
      <c r="B366" s="84">
        <v>41916.756944444445</v>
      </c>
      <c r="C366" s="89">
        <v>17</v>
      </c>
      <c r="D366" s="61">
        <v>23.004000000000001</v>
      </c>
      <c r="E366" s="61">
        <v>64.599999999999994</v>
      </c>
      <c r="F366" s="49"/>
      <c r="G366" s="49"/>
      <c r="H366" s="49"/>
      <c r="I366" s="49"/>
      <c r="J366" s="49"/>
      <c r="K366" s="49"/>
    </row>
    <row r="367" spans="1:11" x14ac:dyDescent="0.35">
      <c r="A367" s="61">
        <v>366</v>
      </c>
      <c r="B367" s="84">
        <v>41916.760416666664</v>
      </c>
      <c r="C367" s="89">
        <v>17</v>
      </c>
      <c r="D367" s="61">
        <v>23.004000000000001</v>
      </c>
      <c r="E367" s="61">
        <v>53.8</v>
      </c>
      <c r="F367" s="49"/>
      <c r="G367" s="49"/>
      <c r="H367" s="49"/>
      <c r="I367" s="49"/>
      <c r="J367" s="49"/>
      <c r="K367" s="49"/>
    </row>
    <row r="368" spans="1:11" x14ac:dyDescent="0.35">
      <c r="A368" s="61">
        <v>367</v>
      </c>
      <c r="B368" s="84">
        <v>41916.763888888891</v>
      </c>
      <c r="C368" s="89">
        <v>17</v>
      </c>
      <c r="D368" s="61">
        <v>23.004000000000001</v>
      </c>
      <c r="E368" s="61">
        <v>387.5</v>
      </c>
      <c r="F368" s="49"/>
      <c r="G368" s="49"/>
      <c r="H368" s="49"/>
      <c r="I368" s="49"/>
      <c r="J368" s="49"/>
      <c r="K368" s="49"/>
    </row>
    <row r="369" spans="1:11" x14ac:dyDescent="0.35">
      <c r="A369" s="61">
        <v>368</v>
      </c>
      <c r="B369" s="84">
        <v>41916.767361111109</v>
      </c>
      <c r="C369" s="89">
        <v>17</v>
      </c>
      <c r="D369" s="61">
        <v>23.004000000000001</v>
      </c>
      <c r="E369" s="61">
        <v>64.599999999999994</v>
      </c>
      <c r="F369" s="49"/>
      <c r="G369" s="49"/>
      <c r="H369" s="49"/>
      <c r="I369" s="49"/>
      <c r="J369" s="49"/>
      <c r="K369" s="49"/>
    </row>
    <row r="370" spans="1:11" x14ac:dyDescent="0.35">
      <c r="A370" s="61">
        <v>369</v>
      </c>
      <c r="B370" s="84">
        <v>41916.770833333336</v>
      </c>
      <c r="C370" s="89">
        <v>17</v>
      </c>
      <c r="D370" s="61">
        <v>23.004000000000001</v>
      </c>
      <c r="E370" s="61">
        <v>312.2</v>
      </c>
      <c r="F370" s="49"/>
      <c r="G370" s="49"/>
      <c r="H370" s="49"/>
      <c r="I370" s="49"/>
      <c r="J370" s="49"/>
      <c r="K370" s="49"/>
    </row>
    <row r="371" spans="1:11" x14ac:dyDescent="0.35">
      <c r="A371" s="61">
        <v>370</v>
      </c>
      <c r="B371" s="84">
        <v>41916.774305555555</v>
      </c>
      <c r="C371" s="89">
        <v>17</v>
      </c>
      <c r="D371" s="61">
        <v>23.004000000000001</v>
      </c>
      <c r="E371" s="61">
        <v>409</v>
      </c>
      <c r="F371" s="49"/>
      <c r="G371" s="49"/>
      <c r="H371" s="49"/>
      <c r="I371" s="49"/>
      <c r="J371" s="49"/>
      <c r="K371" s="49"/>
    </row>
    <row r="372" spans="1:11" x14ac:dyDescent="0.35">
      <c r="A372" s="61">
        <v>371</v>
      </c>
      <c r="B372" s="84">
        <v>41916.777777777781</v>
      </c>
      <c r="C372" s="89">
        <v>17</v>
      </c>
      <c r="D372" s="61">
        <v>23.004000000000001</v>
      </c>
      <c r="E372" s="61">
        <v>355.2</v>
      </c>
      <c r="F372" s="49"/>
      <c r="G372" s="49"/>
      <c r="H372" s="49"/>
      <c r="I372" s="49"/>
      <c r="J372" s="49"/>
      <c r="K372" s="49"/>
    </row>
    <row r="373" spans="1:11" x14ac:dyDescent="0.35">
      <c r="A373" s="61">
        <v>372</v>
      </c>
      <c r="B373" s="84">
        <v>41916.78125</v>
      </c>
      <c r="C373" s="89">
        <v>17</v>
      </c>
      <c r="D373" s="61">
        <v>23.004000000000001</v>
      </c>
      <c r="E373" s="61">
        <v>53.8</v>
      </c>
      <c r="F373" s="49"/>
      <c r="G373" s="49"/>
      <c r="H373" s="49"/>
      <c r="I373" s="49"/>
      <c r="J373" s="49"/>
      <c r="K373" s="49"/>
    </row>
    <row r="374" spans="1:11" x14ac:dyDescent="0.35">
      <c r="A374" s="61">
        <v>373</v>
      </c>
      <c r="B374" s="84">
        <v>41916.784722222219</v>
      </c>
      <c r="C374" s="89">
        <v>17</v>
      </c>
      <c r="D374" s="61">
        <v>23.004000000000001</v>
      </c>
      <c r="E374" s="61">
        <v>344.4</v>
      </c>
      <c r="F374" s="49"/>
      <c r="G374" s="49"/>
      <c r="H374" s="49"/>
      <c r="I374" s="49"/>
      <c r="J374" s="49"/>
      <c r="K374" s="49"/>
    </row>
    <row r="375" spans="1:11" x14ac:dyDescent="0.35">
      <c r="A375" s="61">
        <v>374</v>
      </c>
      <c r="B375" s="84">
        <v>41916.788194444445</v>
      </c>
      <c r="C375" s="89">
        <v>17</v>
      </c>
      <c r="D375" s="61">
        <v>23.004000000000001</v>
      </c>
      <c r="E375" s="61">
        <v>118.4</v>
      </c>
      <c r="F375" s="49"/>
      <c r="G375" s="49"/>
      <c r="H375" s="49"/>
      <c r="I375" s="49"/>
      <c r="J375" s="49"/>
      <c r="K375" s="49"/>
    </row>
    <row r="376" spans="1:11" x14ac:dyDescent="0.35">
      <c r="A376" s="61">
        <v>375</v>
      </c>
      <c r="B376" s="84">
        <v>41916.791666666664</v>
      </c>
      <c r="C376" s="89">
        <v>17</v>
      </c>
      <c r="D376" s="61">
        <v>23.004000000000001</v>
      </c>
      <c r="E376" s="61">
        <v>96.9</v>
      </c>
      <c r="F376" s="49"/>
      <c r="G376" s="49"/>
      <c r="H376" s="49"/>
      <c r="I376" s="49"/>
      <c r="J376" s="49"/>
      <c r="K376" s="49"/>
    </row>
    <row r="377" spans="1:11" x14ac:dyDescent="0.35">
      <c r="A377" s="61">
        <v>376</v>
      </c>
      <c r="B377" s="84">
        <v>41916.795138888891</v>
      </c>
      <c r="C377" s="89">
        <v>17</v>
      </c>
      <c r="D377" s="61">
        <v>23.004000000000001</v>
      </c>
      <c r="E377" s="61">
        <v>53.8</v>
      </c>
      <c r="F377" s="49"/>
      <c r="G377" s="49"/>
      <c r="H377" s="49"/>
      <c r="I377" s="49"/>
      <c r="J377" s="49"/>
      <c r="K377" s="49"/>
    </row>
    <row r="378" spans="1:11" x14ac:dyDescent="0.35">
      <c r="A378" s="61">
        <v>377</v>
      </c>
      <c r="B378" s="84">
        <v>41916.798611111109</v>
      </c>
      <c r="C378" s="89">
        <v>17</v>
      </c>
      <c r="D378" s="61">
        <v>23.004000000000001</v>
      </c>
      <c r="E378" s="61">
        <v>53.8</v>
      </c>
      <c r="F378" s="49"/>
      <c r="G378" s="49"/>
      <c r="H378" s="49"/>
      <c r="I378" s="49"/>
      <c r="J378" s="49"/>
      <c r="K378" s="49"/>
    </row>
    <row r="379" spans="1:11" x14ac:dyDescent="0.35">
      <c r="A379" s="61">
        <v>378</v>
      </c>
      <c r="B379" s="84">
        <v>41916.802083333336</v>
      </c>
      <c r="C379" s="89">
        <v>17</v>
      </c>
      <c r="D379" s="61">
        <v>23.004000000000001</v>
      </c>
      <c r="E379" s="61">
        <v>86.1</v>
      </c>
      <c r="F379" s="49"/>
      <c r="G379" s="49"/>
      <c r="H379" s="49"/>
      <c r="I379" s="49"/>
      <c r="J379" s="49"/>
      <c r="K379" s="49"/>
    </row>
    <row r="380" spans="1:11" x14ac:dyDescent="0.35">
      <c r="A380" s="61">
        <v>379</v>
      </c>
      <c r="B380" s="84">
        <v>41916.805555555555</v>
      </c>
      <c r="C380" s="89">
        <v>17</v>
      </c>
      <c r="D380" s="61">
        <v>23.004000000000001</v>
      </c>
      <c r="E380" s="61">
        <v>96.9</v>
      </c>
      <c r="F380" s="49"/>
      <c r="G380" s="49"/>
      <c r="H380" s="49"/>
      <c r="I380" s="49"/>
      <c r="J380" s="49"/>
      <c r="K380" s="49"/>
    </row>
    <row r="381" spans="1:11" x14ac:dyDescent="0.35">
      <c r="A381" s="61">
        <v>380</v>
      </c>
      <c r="B381" s="84">
        <v>41916.809027777781</v>
      </c>
      <c r="C381" s="89">
        <v>17</v>
      </c>
      <c r="D381" s="61">
        <v>23.004000000000001</v>
      </c>
      <c r="E381" s="61">
        <v>355.2</v>
      </c>
      <c r="F381" s="49"/>
      <c r="G381" s="49"/>
      <c r="H381" s="49"/>
      <c r="I381" s="49"/>
      <c r="J381" s="49"/>
      <c r="K381" s="49"/>
    </row>
    <row r="382" spans="1:11" x14ac:dyDescent="0.35">
      <c r="A382" s="61">
        <v>381</v>
      </c>
      <c r="B382" s="84">
        <v>41916.8125</v>
      </c>
      <c r="C382" s="89">
        <v>17</v>
      </c>
      <c r="D382" s="61">
        <v>23.004000000000001</v>
      </c>
      <c r="E382" s="61">
        <v>409</v>
      </c>
      <c r="F382" s="49"/>
      <c r="G382" s="49"/>
      <c r="H382" s="49"/>
      <c r="I382" s="49"/>
      <c r="J382" s="49"/>
      <c r="K382" s="49"/>
    </row>
    <row r="383" spans="1:11" x14ac:dyDescent="0.35">
      <c r="A383" s="61">
        <v>382</v>
      </c>
      <c r="B383" s="84">
        <v>41916.815972222219</v>
      </c>
      <c r="C383" s="89">
        <v>17</v>
      </c>
      <c r="D383" s="61">
        <v>23.004000000000001</v>
      </c>
      <c r="E383" s="61">
        <v>64.599999999999994</v>
      </c>
      <c r="F383" s="49"/>
      <c r="G383" s="49"/>
      <c r="H383" s="49"/>
      <c r="I383" s="49"/>
      <c r="J383" s="49"/>
      <c r="K383" s="49"/>
    </row>
    <row r="384" spans="1:11" x14ac:dyDescent="0.35">
      <c r="A384" s="61">
        <v>383</v>
      </c>
      <c r="B384" s="84">
        <v>41916.819444444445</v>
      </c>
      <c r="C384" s="89">
        <v>17</v>
      </c>
      <c r="D384" s="61">
        <v>23.004000000000001</v>
      </c>
      <c r="E384" s="61">
        <v>290.60000000000002</v>
      </c>
      <c r="F384" s="49"/>
      <c r="G384" s="49"/>
      <c r="H384" s="49"/>
      <c r="I384" s="49"/>
      <c r="J384" s="49"/>
      <c r="K384" s="49"/>
    </row>
    <row r="385" spans="1:11" x14ac:dyDescent="0.35">
      <c r="A385" s="61">
        <v>384</v>
      </c>
      <c r="B385" s="84">
        <v>41916.822916666664</v>
      </c>
      <c r="C385" s="89">
        <v>17</v>
      </c>
      <c r="D385" s="61">
        <v>23.004000000000001</v>
      </c>
      <c r="E385" s="61">
        <v>43.1</v>
      </c>
      <c r="F385" s="49"/>
      <c r="G385" s="49"/>
      <c r="H385" s="49"/>
      <c r="I385" s="49"/>
      <c r="J385" s="49"/>
      <c r="K385" s="49"/>
    </row>
    <row r="386" spans="1:11" x14ac:dyDescent="0.35">
      <c r="A386" s="61">
        <v>385</v>
      </c>
      <c r="B386" s="84">
        <v>41916.826388888891</v>
      </c>
      <c r="C386" s="89">
        <v>17</v>
      </c>
      <c r="D386" s="61">
        <v>23.004000000000001</v>
      </c>
      <c r="E386" s="61">
        <v>344.4</v>
      </c>
      <c r="F386" s="49"/>
      <c r="G386" s="49"/>
      <c r="H386" s="49"/>
      <c r="I386" s="49"/>
      <c r="J386" s="49"/>
      <c r="K386" s="49"/>
    </row>
    <row r="387" spans="1:11" x14ac:dyDescent="0.35">
      <c r="A387" s="61">
        <v>386</v>
      </c>
      <c r="B387" s="84">
        <v>41916.829861111109</v>
      </c>
      <c r="C387" s="89">
        <v>17</v>
      </c>
      <c r="D387" s="61">
        <v>23.004000000000001</v>
      </c>
      <c r="E387" s="61">
        <v>129.19999999999999</v>
      </c>
      <c r="F387" s="49"/>
      <c r="G387" s="49"/>
      <c r="H387" s="49"/>
      <c r="I387" s="49"/>
      <c r="J387" s="49"/>
      <c r="K387" s="49"/>
    </row>
    <row r="388" spans="1:11" x14ac:dyDescent="0.35">
      <c r="A388" s="61">
        <v>387</v>
      </c>
      <c r="B388" s="84">
        <v>41916.833333333336</v>
      </c>
      <c r="C388" s="89">
        <v>17</v>
      </c>
      <c r="D388" s="61">
        <v>23.004000000000001</v>
      </c>
      <c r="E388" s="61">
        <v>172.2</v>
      </c>
      <c r="F388" s="49"/>
      <c r="G388" s="49"/>
      <c r="H388" s="49"/>
      <c r="I388" s="49"/>
      <c r="J388" s="49"/>
      <c r="K388" s="49"/>
    </row>
    <row r="389" spans="1:11" x14ac:dyDescent="0.35">
      <c r="A389" s="61">
        <v>388</v>
      </c>
      <c r="B389" s="84">
        <v>41916.836805555555</v>
      </c>
      <c r="C389" s="89">
        <v>18</v>
      </c>
      <c r="D389" s="61">
        <v>22.812000000000001</v>
      </c>
      <c r="E389" s="61">
        <v>312.2</v>
      </c>
      <c r="F389" s="49"/>
      <c r="G389" s="49"/>
      <c r="H389" s="49"/>
      <c r="I389" s="49"/>
      <c r="J389" s="49"/>
      <c r="K389" s="49"/>
    </row>
    <row r="390" spans="1:11" x14ac:dyDescent="0.35">
      <c r="A390" s="61">
        <v>389</v>
      </c>
      <c r="B390" s="84">
        <v>41916.840277777781</v>
      </c>
      <c r="C390" s="89">
        <v>18</v>
      </c>
      <c r="D390" s="61">
        <v>22.716999999999999</v>
      </c>
      <c r="E390" s="61">
        <v>290.60000000000002</v>
      </c>
      <c r="F390" s="49"/>
      <c r="G390" s="49"/>
      <c r="H390" s="49"/>
      <c r="I390" s="49"/>
      <c r="J390" s="49"/>
      <c r="K390" s="49"/>
    </row>
    <row r="391" spans="1:11" x14ac:dyDescent="0.35">
      <c r="A391" s="61">
        <v>390</v>
      </c>
      <c r="B391" s="84">
        <v>41916.84375</v>
      </c>
      <c r="C391" s="89">
        <v>18</v>
      </c>
      <c r="D391" s="61">
        <v>22.716999999999999</v>
      </c>
      <c r="E391" s="61">
        <v>53.8</v>
      </c>
      <c r="F391" s="49"/>
      <c r="G391" s="49"/>
      <c r="H391" s="49"/>
      <c r="I391" s="49"/>
      <c r="J391" s="49"/>
      <c r="K391" s="49"/>
    </row>
    <row r="392" spans="1:11" x14ac:dyDescent="0.35">
      <c r="A392" s="61">
        <v>391</v>
      </c>
      <c r="B392" s="84">
        <v>41916.847222222219</v>
      </c>
      <c r="C392" s="89">
        <v>18</v>
      </c>
      <c r="D392" s="61">
        <v>22.716999999999999</v>
      </c>
      <c r="E392" s="61">
        <v>301.39999999999998</v>
      </c>
      <c r="F392" s="49"/>
      <c r="G392" s="49"/>
      <c r="H392" s="49"/>
      <c r="I392" s="49"/>
      <c r="J392" s="49"/>
      <c r="K392" s="49"/>
    </row>
    <row r="393" spans="1:11" x14ac:dyDescent="0.35">
      <c r="A393" s="61">
        <v>392</v>
      </c>
      <c r="B393" s="84">
        <v>41916.850694444445</v>
      </c>
      <c r="C393" s="89">
        <v>18</v>
      </c>
      <c r="D393" s="61">
        <v>22.716999999999999</v>
      </c>
      <c r="E393" s="61">
        <v>312.2</v>
      </c>
      <c r="F393" s="49"/>
      <c r="G393" s="49"/>
      <c r="H393" s="49"/>
      <c r="I393" s="49"/>
      <c r="J393" s="49"/>
      <c r="K393" s="49"/>
    </row>
    <row r="394" spans="1:11" x14ac:dyDescent="0.35">
      <c r="A394" s="61">
        <v>393</v>
      </c>
      <c r="B394" s="84">
        <v>41916.854166666664</v>
      </c>
      <c r="C394" s="89">
        <v>18</v>
      </c>
      <c r="D394" s="61">
        <v>22.716999999999999</v>
      </c>
      <c r="E394" s="61">
        <v>53.8</v>
      </c>
      <c r="F394" s="49"/>
      <c r="G394" s="49"/>
      <c r="H394" s="49"/>
      <c r="I394" s="49"/>
      <c r="J394" s="49"/>
      <c r="K394" s="49"/>
    </row>
    <row r="395" spans="1:11" x14ac:dyDescent="0.35">
      <c r="A395" s="61">
        <v>394</v>
      </c>
      <c r="B395" s="84">
        <v>41916.857638888891</v>
      </c>
      <c r="C395" s="89">
        <v>18</v>
      </c>
      <c r="D395" s="61">
        <v>22.716999999999999</v>
      </c>
      <c r="E395" s="61">
        <v>236.8</v>
      </c>
      <c r="F395" s="49"/>
      <c r="G395" s="49"/>
      <c r="H395" s="49"/>
      <c r="I395" s="49"/>
      <c r="J395" s="49"/>
      <c r="K395" s="49"/>
    </row>
    <row r="396" spans="1:11" x14ac:dyDescent="0.35">
      <c r="A396" s="61">
        <v>395</v>
      </c>
      <c r="B396" s="84">
        <v>41916.861111111109</v>
      </c>
      <c r="C396" s="89">
        <v>18</v>
      </c>
      <c r="D396" s="61">
        <v>22.812000000000001</v>
      </c>
      <c r="E396" s="61">
        <v>86.1</v>
      </c>
      <c r="F396" s="49"/>
      <c r="G396" s="49"/>
      <c r="H396" s="49"/>
      <c r="I396" s="49"/>
      <c r="J396" s="49"/>
      <c r="K396" s="49"/>
    </row>
    <row r="397" spans="1:11" x14ac:dyDescent="0.35">
      <c r="A397" s="61">
        <v>396</v>
      </c>
      <c r="B397" s="84">
        <v>41916.864583333336</v>
      </c>
      <c r="C397" s="89">
        <v>18</v>
      </c>
      <c r="D397" s="61">
        <v>22.812000000000001</v>
      </c>
      <c r="E397" s="61">
        <v>21.5</v>
      </c>
      <c r="F397" s="49"/>
      <c r="G397" s="49"/>
      <c r="H397" s="49"/>
      <c r="I397" s="49"/>
      <c r="J397" s="49"/>
      <c r="K397" s="49"/>
    </row>
    <row r="398" spans="1:11" x14ac:dyDescent="0.35">
      <c r="A398" s="61">
        <v>397</v>
      </c>
      <c r="B398" s="84">
        <v>41916.868055555555</v>
      </c>
      <c r="C398" s="89">
        <v>18</v>
      </c>
      <c r="D398" s="61">
        <v>22.812000000000001</v>
      </c>
      <c r="E398" s="61">
        <v>193.8</v>
      </c>
      <c r="F398" s="49"/>
      <c r="G398" s="49"/>
      <c r="H398" s="49"/>
      <c r="I398" s="49"/>
      <c r="J398" s="49"/>
      <c r="K398" s="49"/>
    </row>
    <row r="399" spans="1:11" x14ac:dyDescent="0.35">
      <c r="A399" s="61">
        <v>398</v>
      </c>
      <c r="B399" s="84">
        <v>41916.871527777781</v>
      </c>
      <c r="C399" s="89">
        <v>18</v>
      </c>
      <c r="D399" s="61">
        <v>22.812000000000001</v>
      </c>
      <c r="E399" s="61">
        <v>279.89999999999998</v>
      </c>
      <c r="F399" s="49"/>
      <c r="G399" s="49"/>
      <c r="H399" s="49"/>
      <c r="I399" s="49"/>
      <c r="J399" s="49"/>
      <c r="K399" s="49"/>
    </row>
    <row r="400" spans="1:11" x14ac:dyDescent="0.35">
      <c r="A400" s="61">
        <v>399</v>
      </c>
      <c r="B400" s="84">
        <v>41916.875</v>
      </c>
      <c r="C400" s="89">
        <v>18</v>
      </c>
      <c r="D400" s="61">
        <v>22.716999999999999</v>
      </c>
      <c r="E400" s="61">
        <v>118.4</v>
      </c>
      <c r="F400" s="49"/>
      <c r="G400" s="49"/>
      <c r="H400" s="49"/>
      <c r="I400" s="49"/>
      <c r="J400" s="49"/>
      <c r="K400" s="49"/>
    </row>
    <row r="401" spans="1:11" x14ac:dyDescent="0.35">
      <c r="A401" s="61">
        <v>400</v>
      </c>
      <c r="B401" s="84">
        <v>41916.878472222219</v>
      </c>
      <c r="C401" s="89">
        <v>19</v>
      </c>
      <c r="D401" s="61">
        <v>22.524999999999999</v>
      </c>
      <c r="E401" s="61">
        <v>0</v>
      </c>
      <c r="F401" s="49"/>
      <c r="G401" s="49"/>
      <c r="H401" s="49"/>
      <c r="I401" s="49"/>
      <c r="J401" s="49"/>
      <c r="K401" s="49"/>
    </row>
    <row r="402" spans="1:11" x14ac:dyDescent="0.35">
      <c r="A402" s="61">
        <v>401</v>
      </c>
      <c r="B402" s="84">
        <v>41916.881944444445</v>
      </c>
      <c r="C402" s="89">
        <v>19</v>
      </c>
      <c r="D402" s="61">
        <v>22.428999999999998</v>
      </c>
      <c r="E402" s="61">
        <v>0</v>
      </c>
      <c r="F402" s="49"/>
      <c r="G402" s="49"/>
      <c r="H402" s="49"/>
      <c r="I402" s="49"/>
      <c r="J402" s="49"/>
      <c r="K402" s="49"/>
    </row>
    <row r="403" spans="1:11" x14ac:dyDescent="0.35">
      <c r="A403" s="61">
        <v>402</v>
      </c>
      <c r="B403" s="84">
        <v>41916.885416666664</v>
      </c>
      <c r="C403" s="89">
        <v>19</v>
      </c>
      <c r="D403" s="61">
        <v>22.428999999999998</v>
      </c>
      <c r="E403" s="61">
        <v>0</v>
      </c>
      <c r="F403" s="49"/>
      <c r="G403" s="49"/>
      <c r="H403" s="49"/>
      <c r="I403" s="49"/>
      <c r="J403" s="49"/>
      <c r="K403" s="49"/>
    </row>
    <row r="404" spans="1:11" x14ac:dyDescent="0.35">
      <c r="A404" s="61">
        <v>403</v>
      </c>
      <c r="B404" s="84">
        <v>41916.888888888891</v>
      </c>
      <c r="C404" s="89">
        <v>19</v>
      </c>
      <c r="D404" s="61">
        <v>22.428999999999998</v>
      </c>
      <c r="E404" s="61">
        <v>0</v>
      </c>
      <c r="F404" s="49"/>
      <c r="G404" s="49"/>
      <c r="H404" s="49"/>
      <c r="I404" s="49"/>
      <c r="J404" s="49"/>
      <c r="K404" s="49"/>
    </row>
    <row r="405" spans="1:11" x14ac:dyDescent="0.35">
      <c r="A405" s="61">
        <v>404</v>
      </c>
      <c r="B405" s="84">
        <v>41916.892361111109</v>
      </c>
      <c r="C405" s="89">
        <v>19</v>
      </c>
      <c r="D405" s="61">
        <v>22.428999999999998</v>
      </c>
      <c r="E405" s="61">
        <v>0</v>
      </c>
      <c r="F405" s="49"/>
      <c r="G405" s="49"/>
      <c r="H405" s="49"/>
      <c r="I405" s="49"/>
      <c r="J405" s="49"/>
      <c r="K405" s="49"/>
    </row>
    <row r="406" spans="1:11" x14ac:dyDescent="0.35">
      <c r="A406" s="61">
        <v>405</v>
      </c>
      <c r="B406" s="84">
        <v>41916.895833333336</v>
      </c>
      <c r="C406" s="89">
        <v>19</v>
      </c>
      <c r="D406" s="61">
        <v>22.428999999999998</v>
      </c>
      <c r="E406" s="61">
        <v>0</v>
      </c>
      <c r="F406" s="49"/>
      <c r="G406" s="49"/>
      <c r="H406" s="49"/>
      <c r="I406" s="49"/>
      <c r="J406" s="49"/>
      <c r="K406" s="49"/>
    </row>
    <row r="407" spans="1:11" x14ac:dyDescent="0.35">
      <c r="A407" s="61">
        <v>406</v>
      </c>
      <c r="B407" s="84">
        <v>41916.899305555555</v>
      </c>
      <c r="C407" s="89">
        <v>20</v>
      </c>
      <c r="D407" s="61">
        <v>22.141999999999999</v>
      </c>
      <c r="E407" s="61">
        <v>0</v>
      </c>
      <c r="F407" s="49"/>
      <c r="G407" s="49"/>
      <c r="H407" s="49"/>
      <c r="I407" s="49"/>
      <c r="J407" s="49"/>
      <c r="K407" s="49"/>
    </row>
    <row r="408" spans="1:11" x14ac:dyDescent="0.35">
      <c r="A408" s="61">
        <v>407</v>
      </c>
      <c r="B408" s="84">
        <v>41916.902777777781</v>
      </c>
      <c r="C408" s="89">
        <v>20</v>
      </c>
      <c r="D408" s="61">
        <v>22.141999999999999</v>
      </c>
      <c r="E408" s="61">
        <v>0</v>
      </c>
      <c r="F408" s="49"/>
      <c r="G408" s="49"/>
      <c r="H408" s="49"/>
      <c r="I408" s="49"/>
      <c r="J408" s="49"/>
      <c r="K408" s="49"/>
    </row>
    <row r="409" spans="1:11" x14ac:dyDescent="0.35">
      <c r="A409" s="61">
        <v>408</v>
      </c>
      <c r="B409" s="84">
        <v>41916.90625</v>
      </c>
      <c r="C409" s="89">
        <v>20</v>
      </c>
      <c r="D409" s="61">
        <v>22.045999999999999</v>
      </c>
      <c r="E409" s="61">
        <v>0</v>
      </c>
      <c r="F409" s="49"/>
      <c r="G409" s="49"/>
      <c r="H409" s="49"/>
      <c r="I409" s="49"/>
      <c r="J409" s="49"/>
      <c r="K409" s="49"/>
    </row>
    <row r="410" spans="1:11" x14ac:dyDescent="0.35">
      <c r="A410" s="61">
        <v>409</v>
      </c>
      <c r="B410" s="84">
        <v>41916.909722222219</v>
      </c>
      <c r="C410" s="89">
        <v>20</v>
      </c>
      <c r="D410" s="61">
        <v>22.045999999999999</v>
      </c>
      <c r="E410" s="61">
        <v>0</v>
      </c>
      <c r="F410" s="49"/>
      <c r="G410" s="49"/>
      <c r="H410" s="49"/>
      <c r="I410" s="49"/>
      <c r="J410" s="49"/>
      <c r="K410" s="49"/>
    </row>
    <row r="411" spans="1:11" x14ac:dyDescent="0.35">
      <c r="A411" s="61">
        <v>410</v>
      </c>
      <c r="B411" s="84">
        <v>41916.913194444445</v>
      </c>
      <c r="C411" s="89">
        <v>20</v>
      </c>
      <c r="D411" s="61">
        <v>22.045999999999999</v>
      </c>
      <c r="E411" s="61">
        <v>0</v>
      </c>
      <c r="F411" s="49"/>
      <c r="G411" s="49"/>
      <c r="H411" s="49"/>
      <c r="I411" s="49"/>
      <c r="J411" s="49"/>
      <c r="K411" s="49"/>
    </row>
    <row r="412" spans="1:11" x14ac:dyDescent="0.35">
      <c r="A412" s="61">
        <v>411</v>
      </c>
      <c r="B412" s="84">
        <v>41916.916666666664</v>
      </c>
      <c r="C412" s="89">
        <v>20</v>
      </c>
      <c r="D412" s="61">
        <v>22.045999999999999</v>
      </c>
      <c r="E412" s="61">
        <v>0</v>
      </c>
      <c r="F412" s="49"/>
      <c r="G412" s="49"/>
      <c r="H412" s="49"/>
      <c r="I412" s="49"/>
      <c r="J412" s="49"/>
      <c r="K412" s="49"/>
    </row>
    <row r="413" spans="1:11" x14ac:dyDescent="0.35">
      <c r="A413" s="61">
        <v>412</v>
      </c>
      <c r="B413" s="84">
        <v>41916.920138888891</v>
      </c>
      <c r="C413" s="89">
        <v>21</v>
      </c>
      <c r="D413" s="61">
        <v>21.855</v>
      </c>
      <c r="E413" s="61">
        <v>0</v>
      </c>
      <c r="F413" s="49"/>
      <c r="G413" s="49"/>
      <c r="H413" s="49"/>
      <c r="I413" s="49"/>
      <c r="J413" s="49"/>
      <c r="K413" s="49"/>
    </row>
    <row r="414" spans="1:11" x14ac:dyDescent="0.35">
      <c r="A414" s="61">
        <v>413</v>
      </c>
      <c r="B414" s="84">
        <v>41916.923611111109</v>
      </c>
      <c r="C414" s="89">
        <v>21</v>
      </c>
      <c r="D414" s="61">
        <v>21.855</v>
      </c>
      <c r="E414" s="61">
        <v>0</v>
      </c>
      <c r="F414" s="49"/>
      <c r="G414" s="49"/>
      <c r="H414" s="49"/>
      <c r="I414" s="49"/>
      <c r="J414" s="49"/>
      <c r="K414" s="49"/>
    </row>
    <row r="415" spans="1:11" x14ac:dyDescent="0.35">
      <c r="A415" s="61">
        <v>414</v>
      </c>
      <c r="B415" s="84">
        <v>41916.927083333336</v>
      </c>
      <c r="C415" s="89">
        <v>21</v>
      </c>
      <c r="D415" s="61">
        <v>21.855</v>
      </c>
      <c r="E415" s="61">
        <v>0</v>
      </c>
      <c r="F415" s="49"/>
      <c r="G415" s="49"/>
      <c r="H415" s="49"/>
      <c r="I415" s="49"/>
      <c r="J415" s="49"/>
      <c r="K415" s="49"/>
    </row>
    <row r="416" spans="1:11" x14ac:dyDescent="0.35">
      <c r="A416" s="61">
        <v>415</v>
      </c>
      <c r="B416" s="84">
        <v>41916.930555555555</v>
      </c>
      <c r="C416" s="89">
        <v>21</v>
      </c>
      <c r="D416" s="61">
        <v>21.855</v>
      </c>
      <c r="E416" s="61">
        <v>0</v>
      </c>
      <c r="F416" s="49"/>
      <c r="G416" s="49"/>
      <c r="H416" s="49"/>
      <c r="I416" s="49"/>
      <c r="J416" s="49"/>
      <c r="K416" s="49"/>
    </row>
    <row r="417" spans="1:11" x14ac:dyDescent="0.35">
      <c r="A417" s="61">
        <v>416</v>
      </c>
      <c r="B417" s="84">
        <v>41916.934027777781</v>
      </c>
      <c r="C417" s="89">
        <v>21</v>
      </c>
      <c r="D417" s="61">
        <v>21.855</v>
      </c>
      <c r="E417" s="61">
        <v>0</v>
      </c>
      <c r="F417" s="49"/>
      <c r="G417" s="49"/>
      <c r="H417" s="49"/>
      <c r="I417" s="49"/>
      <c r="J417" s="49"/>
      <c r="K417" s="49"/>
    </row>
    <row r="418" spans="1:11" x14ac:dyDescent="0.35">
      <c r="A418" s="61">
        <v>417</v>
      </c>
      <c r="B418" s="84">
        <v>41916.9375</v>
      </c>
      <c r="C418" s="89">
        <v>21</v>
      </c>
      <c r="D418" s="61">
        <v>21.855</v>
      </c>
      <c r="E418" s="61">
        <v>0</v>
      </c>
      <c r="F418" s="49"/>
      <c r="G418" s="49"/>
      <c r="H418" s="49"/>
      <c r="I418" s="49"/>
      <c r="J418" s="49"/>
      <c r="K418" s="49"/>
    </row>
    <row r="419" spans="1:11" x14ac:dyDescent="0.35">
      <c r="A419" s="61">
        <v>418</v>
      </c>
      <c r="B419" s="84">
        <v>41916.940972222219</v>
      </c>
      <c r="C419" s="89">
        <v>21</v>
      </c>
      <c r="D419" s="61">
        <v>21.855</v>
      </c>
      <c r="E419" s="61">
        <v>0</v>
      </c>
      <c r="F419" s="49"/>
      <c r="G419" s="49"/>
      <c r="H419" s="49"/>
      <c r="I419" s="49"/>
      <c r="J419" s="49"/>
      <c r="K419" s="49"/>
    </row>
    <row r="420" spans="1:11" x14ac:dyDescent="0.35">
      <c r="A420" s="61">
        <v>419</v>
      </c>
      <c r="B420" s="84">
        <v>41916.944444444445</v>
      </c>
      <c r="C420" s="89">
        <v>21</v>
      </c>
      <c r="D420" s="61">
        <v>21.855</v>
      </c>
      <c r="E420" s="61">
        <v>0</v>
      </c>
      <c r="F420" s="49"/>
      <c r="G420" s="49"/>
      <c r="H420" s="49"/>
      <c r="I420" s="49"/>
      <c r="J420" s="49"/>
      <c r="K420" s="49"/>
    </row>
    <row r="421" spans="1:11" x14ac:dyDescent="0.35">
      <c r="A421" s="61">
        <v>420</v>
      </c>
      <c r="B421" s="84">
        <v>41916.947916666664</v>
      </c>
      <c r="C421" s="89">
        <v>21</v>
      </c>
      <c r="D421" s="61">
        <v>21.76</v>
      </c>
      <c r="E421" s="61">
        <v>0</v>
      </c>
      <c r="F421" s="49"/>
      <c r="G421" s="49"/>
      <c r="H421" s="49"/>
      <c r="I421" s="49"/>
      <c r="J421" s="49"/>
      <c r="K421" s="49"/>
    </row>
    <row r="422" spans="1:11" x14ac:dyDescent="0.35">
      <c r="A422" s="61">
        <v>421</v>
      </c>
      <c r="B422" s="84">
        <v>41916.951388888891</v>
      </c>
      <c r="C422" s="89">
        <v>21</v>
      </c>
      <c r="D422" s="61">
        <v>21.855</v>
      </c>
      <c r="E422" s="61">
        <v>0</v>
      </c>
      <c r="F422" s="49"/>
      <c r="G422" s="49"/>
      <c r="H422" s="49"/>
      <c r="I422" s="49"/>
      <c r="J422" s="49"/>
      <c r="K422" s="49"/>
    </row>
    <row r="423" spans="1:11" x14ac:dyDescent="0.35">
      <c r="A423" s="61">
        <v>422</v>
      </c>
      <c r="B423" s="84">
        <v>41916.954861111109</v>
      </c>
      <c r="C423" s="89">
        <v>21</v>
      </c>
      <c r="D423" s="61">
        <v>21.855</v>
      </c>
      <c r="E423" s="61">
        <v>0</v>
      </c>
      <c r="F423" s="49"/>
      <c r="G423" s="49"/>
      <c r="H423" s="49"/>
      <c r="I423" s="49"/>
      <c r="J423" s="49"/>
      <c r="K423" s="49"/>
    </row>
    <row r="424" spans="1:11" x14ac:dyDescent="0.35">
      <c r="A424" s="61">
        <v>423</v>
      </c>
      <c r="B424" s="84">
        <v>41916.958333333336</v>
      </c>
      <c r="C424" s="89">
        <v>21</v>
      </c>
      <c r="D424" s="61">
        <v>21.76</v>
      </c>
      <c r="E424" s="61">
        <v>0</v>
      </c>
      <c r="F424" s="49"/>
      <c r="G424" s="49"/>
      <c r="H424" s="49"/>
      <c r="I424" s="49"/>
      <c r="J424" s="49"/>
      <c r="K424" s="49"/>
    </row>
    <row r="425" spans="1:11" x14ac:dyDescent="0.35">
      <c r="A425" s="61">
        <v>424</v>
      </c>
      <c r="B425" s="84">
        <v>41916.961805555555</v>
      </c>
      <c r="C425" s="89">
        <v>22</v>
      </c>
      <c r="D425" s="61">
        <v>21.76</v>
      </c>
      <c r="E425" s="61">
        <v>10.8</v>
      </c>
      <c r="F425" s="49"/>
      <c r="G425" s="49"/>
      <c r="H425" s="49"/>
      <c r="I425" s="49"/>
      <c r="J425" s="49"/>
      <c r="K425" s="49"/>
    </row>
    <row r="426" spans="1:11" x14ac:dyDescent="0.35">
      <c r="A426" s="61">
        <v>425</v>
      </c>
      <c r="B426" s="84">
        <v>41916.965277777781</v>
      </c>
      <c r="C426" s="89">
        <v>22</v>
      </c>
      <c r="D426" s="61">
        <v>21.472999999999999</v>
      </c>
      <c r="E426" s="61">
        <v>0</v>
      </c>
      <c r="F426" s="49"/>
      <c r="G426" s="49"/>
      <c r="H426" s="49"/>
      <c r="I426" s="49"/>
      <c r="J426" s="49"/>
      <c r="K426" s="49"/>
    </row>
    <row r="427" spans="1:11" x14ac:dyDescent="0.35">
      <c r="A427" s="61">
        <v>426</v>
      </c>
      <c r="B427" s="84">
        <v>41916.96875</v>
      </c>
      <c r="C427" s="89">
        <v>22</v>
      </c>
      <c r="D427" s="61">
        <v>21.472999999999999</v>
      </c>
      <c r="E427" s="61">
        <v>0</v>
      </c>
      <c r="F427" s="49"/>
      <c r="G427" s="49"/>
      <c r="H427" s="49"/>
      <c r="I427" s="49"/>
      <c r="J427" s="49"/>
      <c r="K427" s="49"/>
    </row>
    <row r="428" spans="1:11" x14ac:dyDescent="0.35">
      <c r="A428" s="61">
        <v>427</v>
      </c>
      <c r="B428" s="84">
        <v>41916.972222222219</v>
      </c>
      <c r="C428" s="89">
        <v>22</v>
      </c>
      <c r="D428" s="61">
        <v>21.472999999999999</v>
      </c>
      <c r="E428" s="61">
        <v>0</v>
      </c>
      <c r="F428" s="49"/>
      <c r="G428" s="49"/>
      <c r="H428" s="49"/>
      <c r="I428" s="49"/>
      <c r="J428" s="49"/>
      <c r="K428" s="49"/>
    </row>
    <row r="429" spans="1:11" x14ac:dyDescent="0.35">
      <c r="A429" s="61">
        <v>428</v>
      </c>
      <c r="B429" s="84">
        <v>41916.975694444445</v>
      </c>
      <c r="C429" s="89">
        <v>22</v>
      </c>
      <c r="D429" s="61">
        <v>21.472999999999999</v>
      </c>
      <c r="E429" s="61">
        <v>0</v>
      </c>
      <c r="F429" s="49"/>
      <c r="G429" s="49"/>
      <c r="H429" s="49"/>
      <c r="I429" s="49"/>
      <c r="J429" s="49"/>
      <c r="K429" s="49"/>
    </row>
    <row r="430" spans="1:11" x14ac:dyDescent="0.35">
      <c r="A430" s="61">
        <v>429</v>
      </c>
      <c r="B430" s="84">
        <v>41916.979166666664</v>
      </c>
      <c r="C430" s="89">
        <v>22</v>
      </c>
      <c r="D430" s="61">
        <v>21.472999999999999</v>
      </c>
      <c r="E430" s="61">
        <v>0</v>
      </c>
      <c r="F430" s="49"/>
      <c r="G430" s="49"/>
      <c r="H430" s="49"/>
      <c r="I430" s="49"/>
      <c r="J430" s="49"/>
      <c r="K430" s="49"/>
    </row>
    <row r="431" spans="1:11" x14ac:dyDescent="0.35">
      <c r="A431" s="61">
        <v>430</v>
      </c>
      <c r="B431" s="84">
        <v>41916.982638888891</v>
      </c>
      <c r="C431" s="89">
        <v>22</v>
      </c>
      <c r="D431" s="61">
        <v>21.472999999999999</v>
      </c>
      <c r="E431" s="61">
        <v>0</v>
      </c>
      <c r="F431" s="49"/>
      <c r="G431" s="49"/>
      <c r="H431" s="49"/>
      <c r="I431" s="49"/>
      <c r="J431" s="49"/>
      <c r="K431" s="49"/>
    </row>
    <row r="432" spans="1:11" x14ac:dyDescent="0.35">
      <c r="A432" s="61">
        <v>431</v>
      </c>
      <c r="B432" s="84">
        <v>41916.986111111109</v>
      </c>
      <c r="C432" s="89">
        <v>22</v>
      </c>
      <c r="D432" s="61">
        <v>21.472999999999999</v>
      </c>
      <c r="E432" s="61">
        <v>0</v>
      </c>
      <c r="F432" s="49"/>
      <c r="G432" s="49"/>
      <c r="H432" s="49"/>
      <c r="I432" s="49"/>
      <c r="J432" s="49"/>
      <c r="K432" s="49"/>
    </row>
    <row r="433" spans="1:11" x14ac:dyDescent="0.35">
      <c r="A433" s="61">
        <v>432</v>
      </c>
      <c r="B433" s="84">
        <v>41916.989583333336</v>
      </c>
      <c r="C433" s="89">
        <v>22</v>
      </c>
      <c r="D433" s="61">
        <v>21.472999999999999</v>
      </c>
      <c r="E433" s="61">
        <v>0</v>
      </c>
      <c r="F433" s="49"/>
      <c r="G433" s="49"/>
      <c r="H433" s="49"/>
      <c r="I433" s="49"/>
      <c r="J433" s="49"/>
      <c r="K433" s="49"/>
    </row>
    <row r="434" spans="1:11" x14ac:dyDescent="0.35">
      <c r="A434" s="61">
        <v>433</v>
      </c>
      <c r="B434" s="84">
        <v>41916.993055555555</v>
      </c>
      <c r="C434" s="89">
        <v>22</v>
      </c>
      <c r="D434" s="61">
        <v>21.472999999999999</v>
      </c>
      <c r="E434" s="61">
        <v>0</v>
      </c>
      <c r="F434" s="49"/>
      <c r="G434" s="49"/>
      <c r="H434" s="49"/>
      <c r="I434" s="49"/>
      <c r="J434" s="49"/>
      <c r="K434" s="49"/>
    </row>
    <row r="435" spans="1:11" x14ac:dyDescent="0.35">
      <c r="A435" s="61">
        <v>434</v>
      </c>
      <c r="B435" s="84">
        <v>41916.996527777781</v>
      </c>
      <c r="C435" s="89">
        <v>22</v>
      </c>
      <c r="D435" s="61">
        <v>21.472999999999999</v>
      </c>
      <c r="E435" s="61">
        <v>0</v>
      </c>
      <c r="F435" s="49"/>
      <c r="G435" s="49"/>
      <c r="H435" s="49"/>
      <c r="I435" s="49"/>
      <c r="J435" s="49"/>
      <c r="K435" s="49"/>
    </row>
    <row r="436" spans="1:11" x14ac:dyDescent="0.35">
      <c r="A436" s="61">
        <v>435</v>
      </c>
      <c r="B436" s="84">
        <v>41917</v>
      </c>
      <c r="C436" s="89">
        <v>22</v>
      </c>
      <c r="D436" s="61">
        <v>21.472999999999999</v>
      </c>
      <c r="E436" s="61">
        <v>0</v>
      </c>
      <c r="F436" s="49"/>
      <c r="G436" s="49"/>
      <c r="H436" s="49"/>
      <c r="I436" s="49"/>
      <c r="J436" s="49"/>
      <c r="K436" s="49"/>
    </row>
    <row r="437" spans="1:11" x14ac:dyDescent="0.35">
      <c r="A437" s="61">
        <v>436</v>
      </c>
      <c r="B437" s="84">
        <v>41917.003472222219</v>
      </c>
      <c r="C437" s="89">
        <v>22</v>
      </c>
      <c r="D437" s="61">
        <v>21.472999999999999</v>
      </c>
      <c r="E437" s="61">
        <v>0</v>
      </c>
      <c r="F437" s="49"/>
      <c r="G437" s="49"/>
      <c r="H437" s="49"/>
      <c r="I437" s="49"/>
      <c r="J437" s="49"/>
      <c r="K437" s="49"/>
    </row>
    <row r="438" spans="1:11" x14ac:dyDescent="0.35">
      <c r="A438" s="61">
        <v>437</v>
      </c>
      <c r="B438" s="84">
        <v>41917.006944444445</v>
      </c>
      <c r="C438" s="89">
        <v>22</v>
      </c>
      <c r="D438" s="61">
        <v>21.472999999999999</v>
      </c>
      <c r="E438" s="61">
        <v>0</v>
      </c>
      <c r="F438" s="49"/>
      <c r="G438" s="49"/>
      <c r="H438" s="49"/>
      <c r="I438" s="49"/>
      <c r="J438" s="49"/>
      <c r="K438" s="49"/>
    </row>
    <row r="439" spans="1:11" x14ac:dyDescent="0.35">
      <c r="A439" s="61">
        <v>438</v>
      </c>
      <c r="B439" s="84">
        <v>41917.010416666664</v>
      </c>
      <c r="C439" s="89">
        <v>22</v>
      </c>
      <c r="D439" s="61">
        <v>21.472999999999999</v>
      </c>
      <c r="E439" s="61">
        <v>0</v>
      </c>
      <c r="F439" s="49"/>
      <c r="G439" s="49"/>
      <c r="H439" s="49"/>
      <c r="I439" s="49"/>
      <c r="J439" s="49"/>
      <c r="K439" s="49"/>
    </row>
    <row r="440" spans="1:11" x14ac:dyDescent="0.35">
      <c r="A440" s="61">
        <v>439</v>
      </c>
      <c r="B440" s="84">
        <v>41917.013888888891</v>
      </c>
      <c r="C440" s="89">
        <v>22</v>
      </c>
      <c r="D440" s="61">
        <v>21.472999999999999</v>
      </c>
      <c r="E440" s="61">
        <v>0</v>
      </c>
      <c r="F440" s="49"/>
      <c r="G440" s="49"/>
      <c r="H440" s="49"/>
      <c r="I440" s="49"/>
      <c r="J440" s="49"/>
      <c r="K440" s="49"/>
    </row>
    <row r="441" spans="1:11" x14ac:dyDescent="0.35">
      <c r="A441" s="61">
        <v>440</v>
      </c>
      <c r="B441" s="84">
        <v>41917.017361111109</v>
      </c>
      <c r="C441" s="89">
        <v>22</v>
      </c>
      <c r="D441" s="61">
        <v>21.472999999999999</v>
      </c>
      <c r="E441" s="61">
        <v>0</v>
      </c>
      <c r="F441" s="49"/>
      <c r="G441" s="49"/>
      <c r="H441" s="49"/>
      <c r="I441" s="49"/>
      <c r="J441" s="49"/>
      <c r="K441" s="49"/>
    </row>
    <row r="442" spans="1:11" x14ac:dyDescent="0.35">
      <c r="A442" s="61">
        <v>441</v>
      </c>
      <c r="B442" s="84">
        <v>41917.020833333336</v>
      </c>
      <c r="C442" s="89">
        <v>22</v>
      </c>
      <c r="D442" s="61">
        <v>21.472999999999999</v>
      </c>
      <c r="E442" s="61">
        <v>0</v>
      </c>
      <c r="F442" s="49"/>
      <c r="G442" s="49"/>
      <c r="H442" s="49"/>
      <c r="I442" s="49"/>
      <c r="J442" s="49"/>
      <c r="K442" s="49"/>
    </row>
    <row r="443" spans="1:11" x14ac:dyDescent="0.35">
      <c r="A443" s="61">
        <v>442</v>
      </c>
      <c r="B443" s="84">
        <v>41917.024305555555</v>
      </c>
      <c r="C443" s="89">
        <v>22</v>
      </c>
      <c r="D443" s="61">
        <v>21.472999999999999</v>
      </c>
      <c r="E443" s="61">
        <v>0</v>
      </c>
      <c r="F443" s="49"/>
      <c r="G443" s="49"/>
      <c r="H443" s="49"/>
      <c r="I443" s="49"/>
      <c r="J443" s="49"/>
      <c r="K443" s="49"/>
    </row>
    <row r="444" spans="1:11" x14ac:dyDescent="0.35">
      <c r="A444" s="61">
        <v>443</v>
      </c>
      <c r="B444" s="84">
        <v>41917.027777777781</v>
      </c>
      <c r="C444" s="89">
        <v>22</v>
      </c>
      <c r="D444" s="61">
        <v>21.472999999999999</v>
      </c>
      <c r="E444" s="61">
        <v>0</v>
      </c>
      <c r="F444" s="49"/>
      <c r="G444" s="49"/>
      <c r="H444" s="49"/>
      <c r="I444" s="49"/>
      <c r="J444" s="49"/>
      <c r="K444" s="49"/>
    </row>
    <row r="445" spans="1:11" x14ac:dyDescent="0.35">
      <c r="A445" s="61">
        <v>444</v>
      </c>
      <c r="B445" s="84">
        <v>41917.03125</v>
      </c>
      <c r="C445" s="89">
        <v>22</v>
      </c>
      <c r="D445" s="61">
        <v>21.472999999999999</v>
      </c>
      <c r="E445" s="61">
        <v>0</v>
      </c>
      <c r="F445" s="49"/>
      <c r="G445" s="49"/>
      <c r="H445" s="49"/>
      <c r="I445" s="49"/>
      <c r="J445" s="49"/>
      <c r="K445" s="49"/>
    </row>
    <row r="446" spans="1:11" x14ac:dyDescent="0.35">
      <c r="A446" s="61">
        <v>445</v>
      </c>
      <c r="B446" s="84">
        <v>41917.034722222219</v>
      </c>
      <c r="C446" s="89">
        <v>22</v>
      </c>
      <c r="D446" s="61">
        <v>21.472999999999999</v>
      </c>
      <c r="E446" s="61">
        <v>0</v>
      </c>
      <c r="F446" s="49"/>
      <c r="G446" s="49"/>
      <c r="H446" s="49"/>
      <c r="I446" s="49"/>
      <c r="J446" s="49"/>
      <c r="K446" s="49"/>
    </row>
    <row r="447" spans="1:11" x14ac:dyDescent="0.35">
      <c r="A447" s="61">
        <v>446</v>
      </c>
      <c r="B447" s="84">
        <v>41917.038194444445</v>
      </c>
      <c r="C447" s="89">
        <v>22</v>
      </c>
      <c r="D447" s="61">
        <v>21.472999999999999</v>
      </c>
      <c r="E447" s="61">
        <v>0</v>
      </c>
      <c r="F447" s="49"/>
      <c r="G447" s="49"/>
      <c r="H447" s="49"/>
      <c r="I447" s="49"/>
      <c r="J447" s="49"/>
      <c r="K447" s="49"/>
    </row>
    <row r="448" spans="1:11" x14ac:dyDescent="0.35">
      <c r="A448" s="61">
        <v>447</v>
      </c>
      <c r="B448" s="84">
        <v>41917.041666666664</v>
      </c>
      <c r="C448" s="89">
        <v>22</v>
      </c>
      <c r="D448" s="61">
        <v>21.472999999999999</v>
      </c>
      <c r="E448" s="61">
        <v>10.8</v>
      </c>
      <c r="F448" s="49"/>
      <c r="G448" s="49"/>
      <c r="H448" s="49"/>
      <c r="I448" s="49"/>
      <c r="J448" s="49"/>
      <c r="K448" s="49"/>
    </row>
    <row r="449" spans="1:11" x14ac:dyDescent="0.35">
      <c r="A449" s="61">
        <v>448</v>
      </c>
      <c r="B449" s="84">
        <v>41917.045138888891</v>
      </c>
      <c r="C449" s="89">
        <v>23</v>
      </c>
      <c r="D449" s="61">
        <v>21.282</v>
      </c>
      <c r="E449" s="61">
        <v>0</v>
      </c>
      <c r="F449" s="49"/>
      <c r="G449" s="49"/>
      <c r="H449" s="49"/>
      <c r="I449" s="49"/>
      <c r="J449" s="49"/>
      <c r="K449" s="49"/>
    </row>
    <row r="450" spans="1:11" x14ac:dyDescent="0.35">
      <c r="A450" s="61">
        <v>449</v>
      </c>
      <c r="B450" s="84">
        <v>41917.048611111109</v>
      </c>
      <c r="C450" s="89">
        <v>23</v>
      </c>
      <c r="D450" s="61">
        <v>21.187000000000001</v>
      </c>
      <c r="E450" s="61">
        <v>0</v>
      </c>
      <c r="F450" s="49"/>
      <c r="G450" s="49"/>
      <c r="H450" s="49"/>
      <c r="I450" s="49"/>
      <c r="J450" s="49"/>
      <c r="K450" s="49"/>
    </row>
    <row r="451" spans="1:11" x14ac:dyDescent="0.35">
      <c r="A451" s="61">
        <v>450</v>
      </c>
      <c r="B451" s="84">
        <v>41917.052083333336</v>
      </c>
      <c r="C451" s="89">
        <v>23</v>
      </c>
      <c r="D451" s="61">
        <v>21.187000000000001</v>
      </c>
      <c r="E451" s="61">
        <v>0</v>
      </c>
      <c r="F451" s="49"/>
      <c r="G451" s="49"/>
      <c r="H451" s="49"/>
      <c r="I451" s="49"/>
      <c r="J451" s="49"/>
      <c r="K451" s="49"/>
    </row>
    <row r="452" spans="1:11" x14ac:dyDescent="0.35">
      <c r="A452" s="61">
        <v>451</v>
      </c>
      <c r="B452" s="84">
        <v>41917.055555555555</v>
      </c>
      <c r="C452" s="89">
        <v>23</v>
      </c>
      <c r="D452" s="61">
        <v>21.282</v>
      </c>
      <c r="E452" s="61">
        <v>0</v>
      </c>
      <c r="F452" s="49"/>
      <c r="G452" s="49"/>
      <c r="H452" s="49"/>
      <c r="I452" s="49"/>
      <c r="J452" s="49"/>
      <c r="K452" s="49"/>
    </row>
    <row r="453" spans="1:11" x14ac:dyDescent="0.35">
      <c r="A453" s="61">
        <v>452</v>
      </c>
      <c r="B453" s="84">
        <v>41917.059027777781</v>
      </c>
      <c r="C453" s="89">
        <v>23</v>
      </c>
      <c r="D453" s="61">
        <v>21.282</v>
      </c>
      <c r="E453" s="61">
        <v>0</v>
      </c>
      <c r="F453" s="49"/>
      <c r="G453" s="49"/>
      <c r="H453" s="49"/>
      <c r="I453" s="49"/>
      <c r="J453" s="49"/>
      <c r="K453" s="49"/>
    </row>
    <row r="454" spans="1:11" x14ac:dyDescent="0.35">
      <c r="A454" s="61">
        <v>453</v>
      </c>
      <c r="B454" s="84">
        <v>41917.0625</v>
      </c>
      <c r="C454" s="89">
        <v>23</v>
      </c>
      <c r="D454" s="61">
        <v>21.282</v>
      </c>
      <c r="E454" s="61">
        <v>0</v>
      </c>
      <c r="F454" s="49"/>
      <c r="G454" s="49"/>
      <c r="H454" s="49"/>
      <c r="I454" s="49"/>
      <c r="J454" s="49"/>
      <c r="K454" s="49"/>
    </row>
    <row r="455" spans="1:11" x14ac:dyDescent="0.35">
      <c r="A455" s="61">
        <v>454</v>
      </c>
      <c r="B455" s="84">
        <v>41917.065972222219</v>
      </c>
      <c r="C455" s="89">
        <v>23</v>
      </c>
      <c r="D455" s="61">
        <v>21.282</v>
      </c>
      <c r="E455" s="61">
        <v>0</v>
      </c>
      <c r="F455" s="49"/>
      <c r="G455" s="49"/>
      <c r="H455" s="49"/>
      <c r="I455" s="49"/>
      <c r="J455" s="49"/>
      <c r="K455" s="49"/>
    </row>
    <row r="456" spans="1:11" x14ac:dyDescent="0.35">
      <c r="A456" s="61">
        <v>455</v>
      </c>
      <c r="B456" s="84">
        <v>41917.069444444445</v>
      </c>
      <c r="C456" s="89">
        <v>23</v>
      </c>
      <c r="D456" s="61">
        <v>21.282</v>
      </c>
      <c r="E456" s="61">
        <v>0</v>
      </c>
      <c r="F456" s="49"/>
      <c r="G456" s="49"/>
      <c r="H456" s="49"/>
      <c r="I456" s="49"/>
      <c r="J456" s="49"/>
      <c r="K456" s="49"/>
    </row>
    <row r="457" spans="1:11" x14ac:dyDescent="0.35">
      <c r="A457" s="61">
        <v>456</v>
      </c>
      <c r="B457" s="84">
        <v>41917.072916666664</v>
      </c>
      <c r="C457" s="89">
        <v>23</v>
      </c>
      <c r="D457" s="61">
        <v>21.282</v>
      </c>
      <c r="E457" s="61">
        <v>0</v>
      </c>
      <c r="F457" s="49"/>
      <c r="G457" s="49"/>
      <c r="H457" s="49"/>
      <c r="I457" s="49"/>
      <c r="J457" s="49"/>
      <c r="K457" s="49"/>
    </row>
    <row r="458" spans="1:11" x14ac:dyDescent="0.35">
      <c r="A458" s="61">
        <v>457</v>
      </c>
      <c r="B458" s="84">
        <v>41917.076388888891</v>
      </c>
      <c r="C458" s="89">
        <v>23</v>
      </c>
      <c r="D458" s="61">
        <v>21.282</v>
      </c>
      <c r="E458" s="61">
        <v>0</v>
      </c>
      <c r="F458" s="49"/>
      <c r="G458" s="49"/>
      <c r="H458" s="49"/>
      <c r="I458" s="49"/>
      <c r="J458" s="49"/>
      <c r="K458" s="49"/>
    </row>
    <row r="459" spans="1:11" x14ac:dyDescent="0.35">
      <c r="A459" s="61">
        <v>458</v>
      </c>
      <c r="B459" s="84">
        <v>41917.079861111109</v>
      </c>
      <c r="C459" s="89">
        <v>23</v>
      </c>
      <c r="D459" s="61">
        <v>21.282</v>
      </c>
      <c r="E459" s="61">
        <v>0</v>
      </c>
      <c r="F459" s="49"/>
      <c r="G459" s="49"/>
      <c r="H459" s="49"/>
      <c r="I459" s="49"/>
      <c r="J459" s="49"/>
      <c r="K459" s="49"/>
    </row>
    <row r="460" spans="1:11" x14ac:dyDescent="0.35">
      <c r="A460" s="61">
        <v>459</v>
      </c>
      <c r="B460" s="84">
        <v>41917.083333333336</v>
      </c>
      <c r="C460" s="89">
        <v>23</v>
      </c>
      <c r="D460" s="61">
        <v>21.282</v>
      </c>
      <c r="E460" s="61">
        <v>0</v>
      </c>
      <c r="F460" s="49"/>
      <c r="G460" s="49"/>
      <c r="H460" s="49"/>
      <c r="I460" s="49"/>
      <c r="J460" s="49"/>
      <c r="K460" s="49"/>
    </row>
    <row r="461" spans="1:11" x14ac:dyDescent="0.35">
      <c r="A461" s="61">
        <v>460</v>
      </c>
      <c r="B461" s="84">
        <v>41917.086805555555</v>
      </c>
      <c r="C461" s="89">
        <v>23</v>
      </c>
      <c r="D461" s="61">
        <v>21.282</v>
      </c>
      <c r="E461" s="61">
        <v>0</v>
      </c>
      <c r="F461" s="49"/>
      <c r="G461" s="49"/>
      <c r="H461" s="49"/>
      <c r="I461" s="49"/>
      <c r="J461" s="49"/>
      <c r="K461" s="49"/>
    </row>
    <row r="462" spans="1:11" x14ac:dyDescent="0.35">
      <c r="A462" s="61">
        <v>461</v>
      </c>
      <c r="B462" s="84">
        <v>41917.090277777781</v>
      </c>
      <c r="C462" s="89">
        <v>23</v>
      </c>
      <c r="D462" s="61">
        <v>21.378</v>
      </c>
      <c r="E462" s="61">
        <v>0</v>
      </c>
      <c r="F462" s="49"/>
      <c r="G462" s="49"/>
      <c r="H462" s="49"/>
      <c r="I462" s="49"/>
      <c r="J462" s="49"/>
      <c r="K462" s="49"/>
    </row>
    <row r="463" spans="1:11" x14ac:dyDescent="0.35">
      <c r="A463" s="61">
        <v>462</v>
      </c>
      <c r="B463" s="84">
        <v>41917.09375</v>
      </c>
      <c r="C463" s="89">
        <v>23</v>
      </c>
      <c r="D463" s="61">
        <v>21.378</v>
      </c>
      <c r="E463" s="61">
        <v>0</v>
      </c>
      <c r="F463" s="49"/>
      <c r="G463" s="49"/>
      <c r="H463" s="49"/>
      <c r="I463" s="49"/>
      <c r="J463" s="49"/>
      <c r="K463" s="49"/>
    </row>
    <row r="464" spans="1:11" x14ac:dyDescent="0.35">
      <c r="A464" s="61">
        <v>463</v>
      </c>
      <c r="B464" s="84">
        <v>41917.097222222219</v>
      </c>
      <c r="C464" s="89">
        <v>23</v>
      </c>
      <c r="D464" s="61">
        <v>21.378</v>
      </c>
      <c r="E464" s="61">
        <v>0</v>
      </c>
      <c r="F464" s="49"/>
      <c r="G464" s="49"/>
      <c r="H464" s="49"/>
      <c r="I464" s="49"/>
      <c r="J464" s="49"/>
      <c r="K464" s="49"/>
    </row>
    <row r="465" spans="1:11" x14ac:dyDescent="0.35">
      <c r="A465" s="61">
        <v>464</v>
      </c>
      <c r="B465" s="84">
        <v>41917.100694444445</v>
      </c>
      <c r="C465" s="89">
        <v>23</v>
      </c>
      <c r="D465" s="61">
        <v>21.378</v>
      </c>
      <c r="E465" s="61">
        <v>0</v>
      </c>
      <c r="F465" s="49"/>
      <c r="G465" s="49"/>
      <c r="H465" s="49"/>
      <c r="I465" s="49"/>
      <c r="J465" s="49"/>
      <c r="K465" s="49"/>
    </row>
    <row r="466" spans="1:11" x14ac:dyDescent="0.35">
      <c r="A466" s="61">
        <v>465</v>
      </c>
      <c r="B466" s="84">
        <v>41917.104166666664</v>
      </c>
      <c r="C466" s="89">
        <v>23</v>
      </c>
      <c r="D466" s="61">
        <v>21.378</v>
      </c>
      <c r="E466" s="61">
        <v>0</v>
      </c>
      <c r="F466" s="49"/>
      <c r="G466" s="49"/>
      <c r="H466" s="49"/>
      <c r="I466" s="49"/>
      <c r="J466" s="49"/>
      <c r="K466" s="49"/>
    </row>
    <row r="467" spans="1:11" x14ac:dyDescent="0.35">
      <c r="A467" s="61">
        <v>466</v>
      </c>
      <c r="B467" s="84">
        <v>41917.107638888891</v>
      </c>
      <c r="C467" s="89">
        <v>23</v>
      </c>
      <c r="D467" s="61">
        <v>21.378</v>
      </c>
      <c r="E467" s="61">
        <v>0</v>
      </c>
      <c r="F467" s="49"/>
      <c r="G467" s="49"/>
      <c r="H467" s="49"/>
      <c r="I467" s="49"/>
      <c r="J467" s="49"/>
      <c r="K467" s="49"/>
    </row>
    <row r="468" spans="1:11" x14ac:dyDescent="0.35">
      <c r="A468" s="61">
        <v>467</v>
      </c>
      <c r="B468" s="84">
        <v>41917.111111111109</v>
      </c>
      <c r="C468" s="89">
        <v>23</v>
      </c>
      <c r="D468" s="61">
        <v>21.378</v>
      </c>
      <c r="E468" s="61">
        <v>0</v>
      </c>
      <c r="F468" s="49"/>
      <c r="G468" s="49"/>
      <c r="H468" s="49"/>
      <c r="I468" s="49"/>
      <c r="J468" s="49"/>
      <c r="K468" s="49"/>
    </row>
    <row r="469" spans="1:11" x14ac:dyDescent="0.35">
      <c r="A469" s="61">
        <v>468</v>
      </c>
      <c r="B469" s="84">
        <v>41917.114583333336</v>
      </c>
      <c r="C469" s="89">
        <v>23</v>
      </c>
      <c r="D469" s="61">
        <v>21.378</v>
      </c>
      <c r="E469" s="61">
        <v>0</v>
      </c>
      <c r="F469" s="49"/>
      <c r="G469" s="49"/>
      <c r="H469" s="49"/>
      <c r="I469" s="49"/>
      <c r="J469" s="49"/>
      <c r="K469" s="49"/>
    </row>
    <row r="470" spans="1:11" x14ac:dyDescent="0.35">
      <c r="A470" s="61">
        <v>469</v>
      </c>
      <c r="B470" s="84">
        <v>41917.118055555555</v>
      </c>
      <c r="C470" s="89">
        <v>23</v>
      </c>
      <c r="D470" s="61">
        <v>21.378</v>
      </c>
      <c r="E470" s="61">
        <v>0</v>
      </c>
      <c r="F470" s="49"/>
      <c r="G470" s="49"/>
      <c r="H470" s="49"/>
      <c r="I470" s="49"/>
      <c r="J470" s="49"/>
      <c r="K470" s="49"/>
    </row>
    <row r="471" spans="1:11" x14ac:dyDescent="0.35">
      <c r="A471" s="61">
        <v>470</v>
      </c>
      <c r="B471" s="84">
        <v>41917.121527777781</v>
      </c>
      <c r="C471" s="89">
        <v>23</v>
      </c>
      <c r="D471" s="61">
        <v>21.378</v>
      </c>
      <c r="E471" s="61">
        <v>0</v>
      </c>
      <c r="F471" s="49"/>
      <c r="G471" s="49"/>
      <c r="H471" s="49"/>
      <c r="I471" s="49"/>
      <c r="J471" s="49"/>
      <c r="K471" s="49"/>
    </row>
    <row r="472" spans="1:11" x14ac:dyDescent="0.35">
      <c r="A472" s="61">
        <v>471</v>
      </c>
      <c r="B472" s="84">
        <v>41917.125</v>
      </c>
      <c r="C472" s="89">
        <v>23</v>
      </c>
      <c r="D472" s="61">
        <v>21.378</v>
      </c>
      <c r="E472" s="61">
        <v>0</v>
      </c>
      <c r="F472" s="49"/>
      <c r="G472" s="49"/>
      <c r="H472" s="49"/>
      <c r="I472" s="49"/>
      <c r="J472" s="49"/>
      <c r="K472" s="49"/>
    </row>
    <row r="473" spans="1:11" x14ac:dyDescent="0.35">
      <c r="A473" s="61">
        <v>472</v>
      </c>
      <c r="B473" s="84">
        <v>41917.128472222219</v>
      </c>
      <c r="C473" s="89">
        <v>24</v>
      </c>
      <c r="D473" s="61">
        <v>21.091000000000001</v>
      </c>
      <c r="E473" s="61">
        <v>0</v>
      </c>
      <c r="F473" s="49"/>
      <c r="G473" s="49"/>
      <c r="H473" s="49"/>
      <c r="I473" s="49"/>
      <c r="J473" s="49"/>
      <c r="K473" s="49"/>
    </row>
    <row r="474" spans="1:11" x14ac:dyDescent="0.35">
      <c r="A474" s="61">
        <v>473</v>
      </c>
      <c r="B474" s="84">
        <v>41917.131944444445</v>
      </c>
      <c r="C474" s="89">
        <v>24</v>
      </c>
      <c r="D474" s="61">
        <v>21.091000000000001</v>
      </c>
      <c r="E474" s="61">
        <v>0</v>
      </c>
      <c r="F474" s="49"/>
      <c r="G474" s="49"/>
      <c r="H474" s="49"/>
      <c r="I474" s="49"/>
      <c r="J474" s="49"/>
      <c r="K474" s="49"/>
    </row>
    <row r="475" spans="1:11" x14ac:dyDescent="0.35">
      <c r="A475" s="61">
        <v>474</v>
      </c>
      <c r="B475" s="84">
        <v>41917.135416666664</v>
      </c>
      <c r="C475" s="89">
        <v>24</v>
      </c>
      <c r="D475" s="61">
        <v>21.091000000000001</v>
      </c>
      <c r="E475" s="61">
        <v>0</v>
      </c>
      <c r="F475" s="49"/>
      <c r="G475" s="49"/>
      <c r="H475" s="49"/>
      <c r="I475" s="49"/>
      <c r="J475" s="49"/>
      <c r="K475" s="49"/>
    </row>
    <row r="476" spans="1:11" x14ac:dyDescent="0.35">
      <c r="A476" s="61">
        <v>475</v>
      </c>
      <c r="B476" s="84">
        <v>41917.138888888891</v>
      </c>
      <c r="C476" s="89">
        <v>24</v>
      </c>
      <c r="D476" s="61">
        <v>21.091000000000001</v>
      </c>
      <c r="E476" s="61">
        <v>0</v>
      </c>
      <c r="F476" s="49"/>
      <c r="G476" s="49"/>
      <c r="H476" s="49"/>
      <c r="I476" s="49"/>
      <c r="J476" s="49"/>
      <c r="K476" s="49"/>
    </row>
    <row r="477" spans="1:11" x14ac:dyDescent="0.35">
      <c r="A477" s="61">
        <v>476</v>
      </c>
      <c r="B477" s="84">
        <v>41917.142361111109</v>
      </c>
      <c r="C477" s="89">
        <v>24</v>
      </c>
      <c r="D477" s="61">
        <v>21.091000000000001</v>
      </c>
      <c r="E477" s="61">
        <v>0</v>
      </c>
      <c r="F477" s="49"/>
      <c r="G477" s="49"/>
      <c r="H477" s="49"/>
      <c r="I477" s="49"/>
      <c r="J477" s="49"/>
      <c r="K477" s="49"/>
    </row>
    <row r="478" spans="1:11" x14ac:dyDescent="0.35">
      <c r="A478" s="61">
        <v>477</v>
      </c>
      <c r="B478" s="84">
        <v>41917.145833333336</v>
      </c>
      <c r="C478" s="89">
        <v>24</v>
      </c>
      <c r="D478" s="61">
        <v>21.091000000000001</v>
      </c>
      <c r="E478" s="61">
        <v>0</v>
      </c>
      <c r="F478" s="49"/>
      <c r="G478" s="49"/>
      <c r="H478" s="49"/>
      <c r="I478" s="49"/>
      <c r="J478" s="49"/>
      <c r="K478" s="49"/>
    </row>
    <row r="479" spans="1:11" x14ac:dyDescent="0.35">
      <c r="A479" s="61">
        <v>478</v>
      </c>
      <c r="B479" s="84">
        <v>41917.149305555555</v>
      </c>
      <c r="C479" s="89">
        <v>24</v>
      </c>
      <c r="D479" s="61">
        <v>21.091000000000001</v>
      </c>
      <c r="E479" s="61">
        <v>0</v>
      </c>
      <c r="F479" s="49"/>
      <c r="G479" s="49"/>
      <c r="H479" s="49"/>
      <c r="I479" s="49"/>
      <c r="J479" s="49"/>
      <c r="K479" s="49"/>
    </row>
    <row r="480" spans="1:11" x14ac:dyDescent="0.35">
      <c r="A480" s="61">
        <v>479</v>
      </c>
      <c r="B480" s="84">
        <v>41917.152777777781</v>
      </c>
      <c r="C480" s="89">
        <v>24</v>
      </c>
      <c r="D480" s="61">
        <v>21.187000000000001</v>
      </c>
      <c r="E480" s="61">
        <v>0</v>
      </c>
      <c r="F480" s="49"/>
      <c r="G480" s="49"/>
      <c r="H480" s="49"/>
      <c r="I480" s="49"/>
      <c r="J480" s="49"/>
      <c r="K480" s="49"/>
    </row>
    <row r="481" spans="1:11" x14ac:dyDescent="0.35">
      <c r="A481" s="61">
        <v>480</v>
      </c>
      <c r="B481" s="84">
        <v>41917.15625</v>
      </c>
      <c r="C481" s="89">
        <v>24</v>
      </c>
      <c r="D481" s="61">
        <v>21.187000000000001</v>
      </c>
      <c r="E481" s="61">
        <v>0</v>
      </c>
      <c r="F481" s="49"/>
      <c r="G481" s="49"/>
      <c r="H481" s="49"/>
      <c r="I481" s="49"/>
      <c r="J481" s="49"/>
      <c r="K481" s="49"/>
    </row>
    <row r="482" spans="1:11" x14ac:dyDescent="0.35">
      <c r="A482" s="61">
        <v>481</v>
      </c>
      <c r="B482" s="84">
        <v>41917.159722222219</v>
      </c>
      <c r="C482" s="89">
        <v>24</v>
      </c>
      <c r="D482" s="61">
        <v>21.187000000000001</v>
      </c>
      <c r="E482" s="61">
        <v>0</v>
      </c>
      <c r="F482" s="49"/>
      <c r="G482" s="49"/>
      <c r="H482" s="49"/>
      <c r="I482" s="49"/>
      <c r="J482" s="49"/>
      <c r="K482" s="49"/>
    </row>
    <row r="483" spans="1:11" x14ac:dyDescent="0.35">
      <c r="A483" s="61">
        <v>482</v>
      </c>
      <c r="B483" s="84">
        <v>41917.163194444445</v>
      </c>
      <c r="C483" s="89">
        <v>24</v>
      </c>
      <c r="D483" s="61">
        <v>21.187000000000001</v>
      </c>
      <c r="E483" s="61">
        <v>0</v>
      </c>
      <c r="F483" s="49"/>
      <c r="G483" s="49"/>
      <c r="H483" s="49"/>
      <c r="I483" s="49"/>
      <c r="J483" s="49"/>
      <c r="K483" s="49"/>
    </row>
    <row r="484" spans="1:11" x14ac:dyDescent="0.35">
      <c r="A484" s="61">
        <v>483</v>
      </c>
      <c r="B484" s="84">
        <v>41917.166666666664</v>
      </c>
      <c r="C484" s="89">
        <v>24</v>
      </c>
      <c r="D484" s="61">
        <v>21.187000000000001</v>
      </c>
      <c r="E484" s="61">
        <v>0</v>
      </c>
      <c r="F484" s="49"/>
      <c r="G484" s="49"/>
      <c r="H484" s="49"/>
      <c r="I484" s="49"/>
      <c r="J484" s="49"/>
      <c r="K484" s="49"/>
    </row>
    <row r="485" spans="1:11" x14ac:dyDescent="0.35">
      <c r="A485" s="61">
        <v>484</v>
      </c>
      <c r="B485" s="84">
        <v>41917.170138888891</v>
      </c>
      <c r="C485" s="89">
        <v>24</v>
      </c>
      <c r="D485" s="61">
        <v>21.187000000000001</v>
      </c>
      <c r="E485" s="61">
        <v>0</v>
      </c>
      <c r="F485" s="49"/>
      <c r="G485" s="49"/>
      <c r="H485" s="49"/>
      <c r="I485" s="49"/>
      <c r="J485" s="49"/>
      <c r="K485" s="49"/>
    </row>
    <row r="486" spans="1:11" x14ac:dyDescent="0.35">
      <c r="A486" s="61">
        <v>485</v>
      </c>
      <c r="B486" s="84">
        <v>41917.173611111109</v>
      </c>
      <c r="C486" s="89">
        <v>24</v>
      </c>
      <c r="D486" s="61">
        <v>21.187000000000001</v>
      </c>
      <c r="E486" s="61">
        <v>0</v>
      </c>
      <c r="F486" s="49"/>
      <c r="G486" s="49"/>
      <c r="H486" s="49"/>
      <c r="I486" s="49"/>
      <c r="J486" s="49"/>
      <c r="K486" s="49"/>
    </row>
    <row r="487" spans="1:11" x14ac:dyDescent="0.35">
      <c r="A487" s="61">
        <v>486</v>
      </c>
      <c r="B487" s="84">
        <v>41917.177083333336</v>
      </c>
      <c r="C487" s="89">
        <v>24</v>
      </c>
      <c r="D487" s="61">
        <v>21.187000000000001</v>
      </c>
      <c r="E487" s="61">
        <v>0</v>
      </c>
      <c r="F487" s="49"/>
      <c r="G487" s="49"/>
      <c r="H487" s="49"/>
      <c r="I487" s="49"/>
      <c r="J487" s="49"/>
      <c r="K487" s="49"/>
    </row>
    <row r="488" spans="1:11" x14ac:dyDescent="0.35">
      <c r="A488" s="61">
        <v>487</v>
      </c>
      <c r="B488" s="84">
        <v>41917.180555555555</v>
      </c>
      <c r="C488" s="89">
        <v>24</v>
      </c>
      <c r="D488" s="61">
        <v>21.187000000000001</v>
      </c>
      <c r="E488" s="61">
        <v>0</v>
      </c>
      <c r="F488" s="49"/>
      <c r="G488" s="49"/>
      <c r="H488" s="49"/>
      <c r="I488" s="49"/>
      <c r="J488" s="49"/>
      <c r="K488" s="49"/>
    </row>
    <row r="489" spans="1:11" x14ac:dyDescent="0.35">
      <c r="A489" s="61">
        <v>488</v>
      </c>
      <c r="B489" s="84">
        <v>41917.184027777781</v>
      </c>
      <c r="C489" s="89">
        <v>24</v>
      </c>
      <c r="D489" s="61">
        <v>21.187000000000001</v>
      </c>
      <c r="E489" s="61">
        <v>0</v>
      </c>
      <c r="F489" s="49"/>
      <c r="G489" s="49"/>
      <c r="H489" s="49"/>
      <c r="I489" s="49"/>
      <c r="J489" s="49"/>
      <c r="K489" s="49"/>
    </row>
    <row r="490" spans="1:11" x14ac:dyDescent="0.35">
      <c r="A490" s="61">
        <v>489</v>
      </c>
      <c r="B490" s="84">
        <v>41917.1875</v>
      </c>
      <c r="C490" s="89">
        <v>24</v>
      </c>
      <c r="D490" s="61">
        <v>21.187000000000001</v>
      </c>
      <c r="E490" s="61">
        <v>0</v>
      </c>
      <c r="F490" s="49"/>
      <c r="G490" s="49"/>
      <c r="H490" s="49"/>
      <c r="I490" s="49"/>
      <c r="J490" s="49"/>
      <c r="K490" s="49"/>
    </row>
    <row r="491" spans="1:11" x14ac:dyDescent="0.35">
      <c r="A491" s="61">
        <v>490</v>
      </c>
      <c r="B491" s="84">
        <v>41917.190972222219</v>
      </c>
      <c r="C491" s="89">
        <v>24</v>
      </c>
      <c r="D491" s="61">
        <v>21.187000000000001</v>
      </c>
      <c r="E491" s="61">
        <v>0</v>
      </c>
      <c r="F491" s="49"/>
      <c r="G491" s="49"/>
      <c r="H491" s="49"/>
      <c r="I491" s="49"/>
      <c r="J491" s="49"/>
      <c r="K491" s="49"/>
    </row>
    <row r="492" spans="1:11" x14ac:dyDescent="0.35">
      <c r="A492" s="61">
        <v>491</v>
      </c>
      <c r="B492" s="84">
        <v>41917.194444444445</v>
      </c>
      <c r="C492" s="89">
        <v>24</v>
      </c>
      <c r="D492" s="61">
        <v>21.187000000000001</v>
      </c>
      <c r="E492" s="61">
        <v>0</v>
      </c>
      <c r="F492" s="49"/>
      <c r="G492" s="49"/>
      <c r="H492" s="49"/>
      <c r="I492" s="49"/>
      <c r="J492" s="49"/>
      <c r="K492" s="49"/>
    </row>
    <row r="493" spans="1:11" x14ac:dyDescent="0.35">
      <c r="A493" s="61">
        <v>492</v>
      </c>
      <c r="B493" s="84">
        <v>41917.197916666664</v>
      </c>
      <c r="C493" s="89">
        <v>24</v>
      </c>
      <c r="D493" s="61">
        <v>21.187000000000001</v>
      </c>
      <c r="E493" s="61">
        <v>0</v>
      </c>
      <c r="F493" s="49"/>
      <c r="G493" s="49"/>
      <c r="H493" s="49"/>
      <c r="I493" s="49"/>
      <c r="J493" s="49"/>
      <c r="K493" s="49"/>
    </row>
    <row r="494" spans="1:11" x14ac:dyDescent="0.35">
      <c r="A494" s="61">
        <v>493</v>
      </c>
      <c r="B494" s="84">
        <v>41917.201388888891</v>
      </c>
      <c r="C494" s="89">
        <v>24</v>
      </c>
      <c r="D494" s="61">
        <v>21.282</v>
      </c>
      <c r="E494" s="61">
        <v>0</v>
      </c>
      <c r="F494" s="49"/>
      <c r="G494" s="49"/>
      <c r="H494" s="49"/>
      <c r="I494" s="49"/>
      <c r="J494" s="49"/>
      <c r="K494" s="49"/>
    </row>
    <row r="495" spans="1:11" x14ac:dyDescent="0.35">
      <c r="A495" s="61">
        <v>494</v>
      </c>
      <c r="B495" s="84">
        <v>41917.204861111109</v>
      </c>
      <c r="C495" s="89">
        <v>24</v>
      </c>
      <c r="D495" s="61">
        <v>21.187000000000001</v>
      </c>
      <c r="E495" s="61">
        <v>0</v>
      </c>
      <c r="F495" s="49"/>
      <c r="G495" s="49"/>
      <c r="H495" s="49"/>
      <c r="I495" s="49"/>
      <c r="J495" s="49"/>
      <c r="K495" s="49"/>
    </row>
    <row r="496" spans="1:11" x14ac:dyDescent="0.35">
      <c r="A496" s="61">
        <v>495</v>
      </c>
      <c r="B496" s="84">
        <v>41917.208333333336</v>
      </c>
      <c r="C496" s="89">
        <v>24</v>
      </c>
      <c r="D496" s="61">
        <v>21.282</v>
      </c>
      <c r="E496" s="61">
        <v>0</v>
      </c>
      <c r="F496" s="49"/>
      <c r="G496" s="49"/>
      <c r="H496" s="49"/>
      <c r="I496" s="49"/>
      <c r="J496" s="49"/>
      <c r="K496" s="49"/>
    </row>
    <row r="497" spans="1:11" x14ac:dyDescent="0.35">
      <c r="A497" s="61">
        <v>496</v>
      </c>
      <c r="B497" s="84">
        <v>41917.211805555555</v>
      </c>
      <c r="C497" s="89">
        <v>24</v>
      </c>
      <c r="D497" s="61">
        <v>21.282</v>
      </c>
      <c r="E497" s="61">
        <v>0</v>
      </c>
      <c r="F497" s="49"/>
      <c r="G497" s="49"/>
      <c r="H497" s="49"/>
      <c r="I497" s="49"/>
      <c r="J497" s="49"/>
      <c r="K497" s="49"/>
    </row>
    <row r="498" spans="1:11" x14ac:dyDescent="0.35">
      <c r="A498" s="61">
        <v>497</v>
      </c>
      <c r="B498" s="84">
        <v>41917.215277777781</v>
      </c>
      <c r="C498" s="89">
        <v>24</v>
      </c>
      <c r="D498" s="61">
        <v>21.282</v>
      </c>
      <c r="E498" s="61">
        <v>0</v>
      </c>
      <c r="F498" s="49"/>
      <c r="G498" s="49"/>
      <c r="H498" s="49"/>
      <c r="I498" s="49"/>
      <c r="J498" s="49"/>
      <c r="K498" s="49"/>
    </row>
    <row r="499" spans="1:11" x14ac:dyDescent="0.35">
      <c r="A499" s="61">
        <v>498</v>
      </c>
      <c r="B499" s="84">
        <v>41917.21875</v>
      </c>
      <c r="C499" s="89">
        <v>24</v>
      </c>
      <c r="D499" s="61">
        <v>21.282</v>
      </c>
      <c r="E499" s="61">
        <v>0</v>
      </c>
      <c r="F499" s="49"/>
      <c r="G499" s="49"/>
      <c r="H499" s="49"/>
      <c r="I499" s="49"/>
      <c r="J499" s="49"/>
      <c r="K499" s="49"/>
    </row>
    <row r="500" spans="1:11" x14ac:dyDescent="0.35">
      <c r="A500" s="61">
        <v>499</v>
      </c>
      <c r="B500" s="84">
        <v>41917.222222222219</v>
      </c>
      <c r="C500" s="89">
        <v>24</v>
      </c>
      <c r="D500" s="61">
        <v>21.282</v>
      </c>
      <c r="E500" s="61">
        <v>0</v>
      </c>
      <c r="F500" s="49"/>
      <c r="G500" s="49"/>
      <c r="H500" s="49"/>
      <c r="I500" s="49"/>
      <c r="J500" s="49"/>
      <c r="K500" s="49"/>
    </row>
    <row r="501" spans="1:11" x14ac:dyDescent="0.35">
      <c r="A501" s="61">
        <v>500</v>
      </c>
      <c r="B501" s="84">
        <v>41917.225694444445</v>
      </c>
      <c r="C501" s="89">
        <v>24</v>
      </c>
      <c r="D501" s="61">
        <v>21.282</v>
      </c>
      <c r="E501" s="61">
        <v>0</v>
      </c>
      <c r="F501" s="49"/>
      <c r="G501" s="49"/>
      <c r="H501" s="49"/>
      <c r="I501" s="49"/>
      <c r="J501" s="49"/>
      <c r="K501" s="49"/>
    </row>
    <row r="502" spans="1:11" x14ac:dyDescent="0.35">
      <c r="A502" s="61">
        <v>501</v>
      </c>
      <c r="B502" s="84">
        <v>41917.229166666664</v>
      </c>
      <c r="C502" s="89">
        <v>24</v>
      </c>
      <c r="D502" s="61">
        <v>21.282</v>
      </c>
      <c r="E502" s="61">
        <v>0</v>
      </c>
      <c r="F502" s="49"/>
      <c r="G502" s="49"/>
      <c r="H502" s="49"/>
      <c r="I502" s="49"/>
      <c r="J502" s="49"/>
      <c r="K502" s="49"/>
    </row>
    <row r="503" spans="1:11" x14ac:dyDescent="0.35">
      <c r="A503" s="61">
        <v>502</v>
      </c>
      <c r="B503" s="84">
        <v>41917.232638888891</v>
      </c>
      <c r="C503" s="89">
        <v>24</v>
      </c>
      <c r="D503" s="61">
        <v>21.282</v>
      </c>
      <c r="E503" s="61">
        <v>0</v>
      </c>
      <c r="F503" s="49"/>
      <c r="G503" s="49"/>
      <c r="H503" s="49"/>
      <c r="I503" s="49"/>
      <c r="J503" s="49"/>
      <c r="K503" s="49"/>
    </row>
    <row r="504" spans="1:11" x14ac:dyDescent="0.35">
      <c r="A504" s="61">
        <v>503</v>
      </c>
      <c r="B504" s="84">
        <v>41917.236111111109</v>
      </c>
      <c r="C504" s="89">
        <v>24</v>
      </c>
      <c r="D504" s="61">
        <v>21.282</v>
      </c>
      <c r="E504" s="61">
        <v>0</v>
      </c>
      <c r="F504" s="49"/>
      <c r="G504" s="49"/>
      <c r="H504" s="49"/>
      <c r="I504" s="49"/>
      <c r="J504" s="49"/>
      <c r="K504" s="49"/>
    </row>
    <row r="505" spans="1:11" x14ac:dyDescent="0.35">
      <c r="A505" s="61">
        <v>504</v>
      </c>
      <c r="B505" s="84">
        <v>41917.239583333336</v>
      </c>
      <c r="C505" s="89">
        <v>24</v>
      </c>
      <c r="D505" s="61">
        <v>21.282</v>
      </c>
      <c r="E505" s="61">
        <v>0</v>
      </c>
      <c r="F505" s="49"/>
      <c r="G505" s="49"/>
      <c r="H505" s="49"/>
      <c r="I505" s="49"/>
      <c r="J505" s="49"/>
      <c r="K505" s="49"/>
    </row>
    <row r="506" spans="1:11" x14ac:dyDescent="0.35">
      <c r="A506" s="61">
        <v>505</v>
      </c>
      <c r="B506" s="84">
        <v>41917.243055555555</v>
      </c>
      <c r="C506" s="89">
        <v>24</v>
      </c>
      <c r="D506" s="61">
        <v>21.282</v>
      </c>
      <c r="E506" s="61">
        <v>0</v>
      </c>
      <c r="F506" s="49"/>
      <c r="G506" s="49"/>
      <c r="H506" s="49"/>
      <c r="I506" s="49"/>
      <c r="J506" s="49"/>
      <c r="K506" s="49"/>
    </row>
    <row r="507" spans="1:11" x14ac:dyDescent="0.35">
      <c r="A507" s="61">
        <v>506</v>
      </c>
      <c r="B507" s="84">
        <v>41917.246527777781</v>
      </c>
      <c r="C507" s="89">
        <v>24</v>
      </c>
      <c r="D507" s="61">
        <v>21.282</v>
      </c>
      <c r="E507" s="61">
        <v>0</v>
      </c>
      <c r="F507" s="49"/>
      <c r="G507" s="49"/>
      <c r="H507" s="49"/>
      <c r="I507" s="49"/>
      <c r="J507" s="49"/>
      <c r="K507" s="49"/>
    </row>
    <row r="508" spans="1:11" x14ac:dyDescent="0.35">
      <c r="A508" s="61">
        <v>507</v>
      </c>
      <c r="B508" s="84">
        <v>41917.25</v>
      </c>
      <c r="C508" s="89">
        <v>24</v>
      </c>
      <c r="D508" s="61">
        <v>21.282</v>
      </c>
      <c r="E508" s="61">
        <v>0</v>
      </c>
      <c r="F508" s="49"/>
      <c r="G508" s="49"/>
      <c r="H508" s="49"/>
      <c r="I508" s="49"/>
      <c r="J508" s="49"/>
      <c r="K508" s="49"/>
    </row>
    <row r="509" spans="1:11" x14ac:dyDescent="0.35">
      <c r="A509" s="61">
        <v>508</v>
      </c>
      <c r="B509" s="84">
        <v>41917.253472222219</v>
      </c>
      <c r="C509" s="89">
        <v>24</v>
      </c>
      <c r="D509" s="61">
        <v>21.282</v>
      </c>
      <c r="E509" s="61">
        <v>0</v>
      </c>
      <c r="F509" s="49"/>
      <c r="G509" s="49"/>
      <c r="H509" s="49"/>
      <c r="I509" s="49"/>
      <c r="J509" s="49"/>
      <c r="K509" s="49"/>
    </row>
    <row r="510" spans="1:11" x14ac:dyDescent="0.35">
      <c r="A510" s="61">
        <v>509</v>
      </c>
      <c r="B510" s="84">
        <v>41917.256944444445</v>
      </c>
      <c r="C510" s="89">
        <v>24</v>
      </c>
      <c r="D510" s="61">
        <v>21.282</v>
      </c>
      <c r="E510" s="61">
        <v>0</v>
      </c>
      <c r="F510" s="49"/>
      <c r="G510" s="49"/>
      <c r="H510" s="49"/>
      <c r="I510" s="49"/>
      <c r="J510" s="49"/>
      <c r="K510" s="49"/>
    </row>
    <row r="511" spans="1:11" x14ac:dyDescent="0.35">
      <c r="A511" s="61">
        <v>510</v>
      </c>
      <c r="B511" s="84">
        <v>41917.260416666664</v>
      </c>
      <c r="C511" s="89">
        <v>24</v>
      </c>
      <c r="D511" s="61">
        <v>21.282</v>
      </c>
      <c r="E511" s="61">
        <v>0</v>
      </c>
      <c r="F511" s="49"/>
      <c r="G511" s="49"/>
      <c r="H511" s="49"/>
      <c r="I511" s="49"/>
      <c r="J511" s="49"/>
      <c r="K511" s="49"/>
    </row>
    <row r="512" spans="1:11" x14ac:dyDescent="0.35">
      <c r="A512" s="61">
        <v>511</v>
      </c>
      <c r="B512" s="84">
        <v>41917.263888888891</v>
      </c>
      <c r="C512" s="89">
        <v>24</v>
      </c>
      <c r="D512" s="61">
        <v>21.282</v>
      </c>
      <c r="E512" s="61">
        <v>0</v>
      </c>
      <c r="F512" s="49"/>
      <c r="G512" s="49"/>
      <c r="H512" s="49"/>
      <c r="I512" s="49"/>
      <c r="J512" s="49"/>
      <c r="K512" s="49"/>
    </row>
    <row r="513" spans="1:11" x14ac:dyDescent="0.35">
      <c r="A513" s="61">
        <v>512</v>
      </c>
      <c r="B513" s="84">
        <v>41917.267361111109</v>
      </c>
      <c r="C513" s="89">
        <v>24</v>
      </c>
      <c r="D513" s="61">
        <v>21.282</v>
      </c>
      <c r="E513" s="61">
        <v>0</v>
      </c>
      <c r="F513" s="49"/>
      <c r="G513" s="49"/>
      <c r="H513" s="49"/>
      <c r="I513" s="49"/>
      <c r="J513" s="49"/>
      <c r="K513" s="49"/>
    </row>
    <row r="514" spans="1:11" x14ac:dyDescent="0.35">
      <c r="A514" s="61">
        <v>513</v>
      </c>
      <c r="B514" s="84">
        <v>41917.270833333336</v>
      </c>
      <c r="C514" s="89">
        <v>24</v>
      </c>
      <c r="D514" s="61">
        <v>21.282</v>
      </c>
      <c r="E514" s="61">
        <v>0</v>
      </c>
      <c r="F514" s="49"/>
      <c r="G514" s="49"/>
      <c r="H514" s="49"/>
      <c r="I514" s="49"/>
      <c r="J514" s="49"/>
      <c r="K514" s="49"/>
    </row>
    <row r="515" spans="1:11" x14ac:dyDescent="0.35">
      <c r="A515" s="61">
        <v>514</v>
      </c>
      <c r="B515" s="84">
        <v>41917.274305555555</v>
      </c>
      <c r="C515" s="89">
        <v>24</v>
      </c>
      <c r="D515" s="61">
        <v>21.378</v>
      </c>
      <c r="E515" s="61">
        <v>0</v>
      </c>
      <c r="F515" s="49"/>
      <c r="G515" s="49"/>
      <c r="H515" s="49"/>
      <c r="I515" s="49"/>
      <c r="J515" s="49"/>
      <c r="K515" s="49"/>
    </row>
    <row r="516" spans="1:11" x14ac:dyDescent="0.35">
      <c r="A516" s="61">
        <v>515</v>
      </c>
      <c r="B516" s="84">
        <v>41917.277777777781</v>
      </c>
      <c r="C516" s="89">
        <v>24</v>
      </c>
      <c r="D516" s="61">
        <v>21.282</v>
      </c>
      <c r="E516" s="61">
        <v>0</v>
      </c>
      <c r="F516" s="49"/>
      <c r="G516" s="49"/>
      <c r="H516" s="49"/>
      <c r="I516" s="49"/>
      <c r="J516" s="49"/>
      <c r="K516" s="49"/>
    </row>
    <row r="517" spans="1:11" x14ac:dyDescent="0.35">
      <c r="A517" s="61">
        <v>516</v>
      </c>
      <c r="B517" s="84">
        <v>41917.28125</v>
      </c>
      <c r="C517" s="89">
        <v>24</v>
      </c>
      <c r="D517" s="61">
        <v>21.378</v>
      </c>
      <c r="E517" s="61">
        <v>0</v>
      </c>
      <c r="F517" s="49"/>
      <c r="G517" s="49"/>
      <c r="H517" s="49"/>
      <c r="I517" s="49"/>
      <c r="J517" s="49"/>
      <c r="K517" s="49"/>
    </row>
    <row r="518" spans="1:11" x14ac:dyDescent="0.35">
      <c r="A518" s="61">
        <v>517</v>
      </c>
      <c r="B518" s="84">
        <v>41917.284722222219</v>
      </c>
      <c r="C518" s="89">
        <v>24</v>
      </c>
      <c r="D518" s="61">
        <v>21.378</v>
      </c>
      <c r="E518" s="61">
        <v>0</v>
      </c>
      <c r="F518" s="49"/>
      <c r="G518" s="49"/>
      <c r="H518" s="49"/>
      <c r="I518" s="49"/>
      <c r="J518" s="49"/>
      <c r="K518" s="49"/>
    </row>
    <row r="519" spans="1:11" x14ac:dyDescent="0.35">
      <c r="A519" s="61">
        <v>518</v>
      </c>
      <c r="B519" s="84">
        <v>41917.288194444445</v>
      </c>
      <c r="C519" s="89">
        <v>24</v>
      </c>
      <c r="D519" s="61">
        <v>21.378</v>
      </c>
      <c r="E519" s="61">
        <v>0</v>
      </c>
      <c r="F519" s="49"/>
      <c r="G519" s="49"/>
      <c r="H519" s="49"/>
      <c r="I519" s="49"/>
      <c r="J519" s="49"/>
      <c r="K519" s="49"/>
    </row>
    <row r="520" spans="1:11" x14ac:dyDescent="0.35">
      <c r="A520" s="61">
        <v>519</v>
      </c>
      <c r="B520" s="84">
        <v>41917.291666666664</v>
      </c>
      <c r="C520" s="89">
        <v>24</v>
      </c>
      <c r="D520" s="61">
        <v>21.378</v>
      </c>
      <c r="E520" s="61">
        <v>0</v>
      </c>
      <c r="F520" s="49"/>
      <c r="G520" s="49"/>
      <c r="H520" s="49"/>
      <c r="I520" s="49"/>
      <c r="J520" s="49"/>
      <c r="K520" s="49"/>
    </row>
    <row r="521" spans="1:11" x14ac:dyDescent="0.35">
      <c r="A521" s="61">
        <v>520</v>
      </c>
      <c r="B521" s="84">
        <v>41917.295138888891</v>
      </c>
      <c r="C521" s="89">
        <v>24</v>
      </c>
      <c r="D521" s="61">
        <v>21.378</v>
      </c>
      <c r="E521" s="61">
        <v>0</v>
      </c>
      <c r="F521" s="49"/>
      <c r="G521" s="49"/>
      <c r="H521" s="49"/>
      <c r="I521" s="49"/>
      <c r="J521" s="49"/>
      <c r="K521" s="49"/>
    </row>
    <row r="522" spans="1:11" x14ac:dyDescent="0.35">
      <c r="A522" s="61">
        <v>521</v>
      </c>
      <c r="B522" s="84">
        <v>41917.298611111109</v>
      </c>
      <c r="C522" s="89">
        <v>24</v>
      </c>
      <c r="D522" s="61">
        <v>21.378</v>
      </c>
      <c r="E522" s="61">
        <v>0</v>
      </c>
      <c r="F522" s="49"/>
      <c r="G522" s="49"/>
      <c r="H522" s="49"/>
      <c r="I522" s="49"/>
      <c r="J522" s="49"/>
      <c r="K522" s="49"/>
    </row>
    <row r="523" spans="1:11" x14ac:dyDescent="0.35">
      <c r="A523" s="61">
        <v>522</v>
      </c>
      <c r="B523" s="84">
        <v>41917.302083333336</v>
      </c>
      <c r="C523" s="89">
        <v>24</v>
      </c>
      <c r="D523" s="61">
        <v>21.378</v>
      </c>
      <c r="E523" s="61">
        <v>0</v>
      </c>
      <c r="F523" s="49"/>
      <c r="G523" s="49"/>
      <c r="H523" s="49"/>
      <c r="I523" s="49"/>
      <c r="J523" s="49"/>
      <c r="K523" s="49"/>
    </row>
    <row r="524" spans="1:11" x14ac:dyDescent="0.35">
      <c r="A524" s="61">
        <v>523</v>
      </c>
      <c r="B524" s="84">
        <v>41917.305555555555</v>
      </c>
      <c r="C524" s="89">
        <v>24</v>
      </c>
      <c r="D524" s="61">
        <v>21.378</v>
      </c>
      <c r="E524" s="61">
        <v>0</v>
      </c>
      <c r="F524" s="49"/>
      <c r="G524" s="49"/>
      <c r="H524" s="49"/>
      <c r="I524" s="49"/>
      <c r="J524" s="49"/>
      <c r="K524" s="49"/>
    </row>
    <row r="525" spans="1:11" x14ac:dyDescent="0.35">
      <c r="A525" s="61">
        <v>524</v>
      </c>
      <c r="B525" s="84">
        <v>41917.309027777781</v>
      </c>
      <c r="C525" s="89">
        <v>24</v>
      </c>
      <c r="D525" s="61">
        <v>21.378</v>
      </c>
      <c r="E525" s="61">
        <v>0</v>
      </c>
      <c r="F525" s="49"/>
      <c r="G525" s="49"/>
      <c r="H525" s="49"/>
      <c r="I525" s="49"/>
      <c r="J525" s="49"/>
      <c r="K525" s="49"/>
    </row>
    <row r="526" spans="1:11" x14ac:dyDescent="0.35">
      <c r="A526" s="61">
        <v>525</v>
      </c>
      <c r="B526" s="84">
        <v>41917.3125</v>
      </c>
      <c r="C526" s="89">
        <v>24</v>
      </c>
      <c r="D526" s="61">
        <v>21.378</v>
      </c>
      <c r="E526" s="61">
        <v>0</v>
      </c>
      <c r="F526" s="49"/>
      <c r="G526" s="49"/>
      <c r="H526" s="49"/>
      <c r="I526" s="49"/>
      <c r="J526" s="49"/>
      <c r="K526" s="49"/>
    </row>
    <row r="527" spans="1:11" x14ac:dyDescent="0.35">
      <c r="A527" s="61">
        <v>526</v>
      </c>
      <c r="B527" s="84">
        <v>41917.315972222219</v>
      </c>
      <c r="C527" s="89">
        <v>24</v>
      </c>
      <c r="D527" s="61">
        <v>21.378</v>
      </c>
      <c r="E527" s="61">
        <v>0</v>
      </c>
      <c r="F527" s="49"/>
      <c r="G527" s="49"/>
      <c r="H527" s="49"/>
      <c r="I527" s="49"/>
      <c r="J527" s="49"/>
      <c r="K527" s="49"/>
    </row>
    <row r="528" spans="1:11" x14ac:dyDescent="0.35">
      <c r="A528" s="61">
        <v>527</v>
      </c>
      <c r="B528" s="84">
        <v>41917.319444444445</v>
      </c>
      <c r="C528" s="89">
        <v>24</v>
      </c>
      <c r="D528" s="61">
        <v>21.378</v>
      </c>
      <c r="E528" s="61">
        <v>0</v>
      </c>
      <c r="F528" s="49"/>
      <c r="G528" s="49"/>
      <c r="H528" s="49"/>
      <c r="I528" s="49"/>
      <c r="J528" s="49"/>
      <c r="K528" s="49"/>
    </row>
    <row r="529" spans="1:11" x14ac:dyDescent="0.35">
      <c r="A529" s="61">
        <v>528</v>
      </c>
      <c r="B529" s="84">
        <v>41917.322916666664</v>
      </c>
      <c r="C529" s="89">
        <v>24</v>
      </c>
      <c r="D529" s="61">
        <v>21.378</v>
      </c>
      <c r="E529" s="61">
        <v>0</v>
      </c>
      <c r="F529" s="49"/>
      <c r="G529" s="49"/>
      <c r="H529" s="49"/>
      <c r="I529" s="49"/>
      <c r="J529" s="49"/>
      <c r="K529" s="49"/>
    </row>
    <row r="530" spans="1:11" x14ac:dyDescent="0.35">
      <c r="A530" s="61">
        <v>529</v>
      </c>
      <c r="B530" s="84">
        <v>41917.326388888891</v>
      </c>
      <c r="C530" s="89">
        <v>24</v>
      </c>
      <c r="D530" s="61">
        <v>21.378</v>
      </c>
      <c r="E530" s="61">
        <v>0</v>
      </c>
      <c r="F530" s="49"/>
      <c r="G530" s="49"/>
      <c r="H530" s="49"/>
      <c r="I530" s="49"/>
      <c r="J530" s="49"/>
      <c r="K530" s="49"/>
    </row>
    <row r="531" spans="1:11" x14ac:dyDescent="0.35">
      <c r="A531" s="61">
        <v>530</v>
      </c>
      <c r="B531" s="84">
        <v>41917.329861111109</v>
      </c>
      <c r="C531" s="89">
        <v>24</v>
      </c>
      <c r="D531" s="61">
        <v>21.378</v>
      </c>
      <c r="E531" s="61">
        <v>0</v>
      </c>
      <c r="F531" s="49"/>
      <c r="G531" s="49"/>
      <c r="H531" s="49"/>
      <c r="I531" s="49"/>
      <c r="J531" s="49"/>
      <c r="K531" s="49"/>
    </row>
    <row r="532" spans="1:11" x14ac:dyDescent="0.35">
      <c r="A532" s="61">
        <v>531</v>
      </c>
      <c r="B532" s="84">
        <v>41917.333333333336</v>
      </c>
      <c r="C532" s="89">
        <v>24</v>
      </c>
      <c r="D532" s="61">
        <v>21.378</v>
      </c>
      <c r="E532" s="61">
        <v>0</v>
      </c>
      <c r="F532" s="49"/>
      <c r="G532" s="49"/>
      <c r="H532" s="49"/>
      <c r="I532" s="49"/>
      <c r="J532" s="49"/>
      <c r="K532" s="49"/>
    </row>
    <row r="533" spans="1:11" x14ac:dyDescent="0.35">
      <c r="A533" s="61">
        <v>532</v>
      </c>
      <c r="B533" s="84">
        <v>41917.336805555555</v>
      </c>
      <c r="C533" s="89">
        <v>25</v>
      </c>
      <c r="D533" s="61">
        <v>21.378</v>
      </c>
      <c r="E533" s="61">
        <v>0</v>
      </c>
      <c r="F533" s="49"/>
      <c r="G533" s="49"/>
      <c r="H533" s="49"/>
      <c r="I533" s="49"/>
      <c r="J533" s="49"/>
      <c r="K533" s="49"/>
    </row>
    <row r="534" spans="1:11" x14ac:dyDescent="0.35">
      <c r="A534" s="61">
        <v>533</v>
      </c>
      <c r="B534" s="84">
        <v>41917.340277777781</v>
      </c>
      <c r="C534" s="89">
        <v>25</v>
      </c>
      <c r="D534" s="61">
        <v>20.995999999999999</v>
      </c>
      <c r="E534" s="61">
        <v>0</v>
      </c>
      <c r="F534" s="49"/>
      <c r="G534" s="49"/>
      <c r="H534" s="49"/>
      <c r="I534" s="49"/>
      <c r="J534" s="49"/>
      <c r="K534" s="49"/>
    </row>
    <row r="535" spans="1:11" x14ac:dyDescent="0.35">
      <c r="A535" s="61">
        <v>534</v>
      </c>
      <c r="B535" s="84">
        <v>41917.34375</v>
      </c>
      <c r="C535" s="89">
        <v>25</v>
      </c>
      <c r="D535" s="61">
        <v>21.091000000000001</v>
      </c>
      <c r="E535" s="61">
        <v>0</v>
      </c>
      <c r="F535" s="49"/>
      <c r="G535" s="49"/>
      <c r="H535" s="49"/>
      <c r="I535" s="49"/>
      <c r="J535" s="49"/>
      <c r="K535" s="49"/>
    </row>
    <row r="536" spans="1:11" x14ac:dyDescent="0.35">
      <c r="A536" s="61">
        <v>535</v>
      </c>
      <c r="B536" s="84">
        <v>41917.347222222219</v>
      </c>
      <c r="C536" s="89">
        <v>25</v>
      </c>
      <c r="D536" s="61">
        <v>21.091000000000001</v>
      </c>
      <c r="E536" s="61">
        <v>0</v>
      </c>
      <c r="F536" s="49"/>
      <c r="G536" s="49"/>
      <c r="H536" s="49"/>
      <c r="I536" s="49"/>
      <c r="J536" s="49"/>
      <c r="K536" s="49"/>
    </row>
    <row r="537" spans="1:11" x14ac:dyDescent="0.35">
      <c r="A537" s="61">
        <v>536</v>
      </c>
      <c r="B537" s="84">
        <v>41917.350694444445</v>
      </c>
      <c r="C537" s="89">
        <v>25</v>
      </c>
      <c r="D537" s="61">
        <v>21.091000000000001</v>
      </c>
      <c r="E537" s="61">
        <v>0</v>
      </c>
      <c r="F537" s="49"/>
      <c r="G537" s="49"/>
      <c r="H537" s="49"/>
      <c r="I537" s="49"/>
      <c r="J537" s="49"/>
      <c r="K537" s="49"/>
    </row>
    <row r="538" spans="1:11" x14ac:dyDescent="0.35">
      <c r="A538" s="61">
        <v>537</v>
      </c>
      <c r="B538" s="84">
        <v>41917.354166666664</v>
      </c>
      <c r="C538" s="89">
        <v>25</v>
      </c>
      <c r="D538" s="61">
        <v>21.091000000000001</v>
      </c>
      <c r="E538" s="61">
        <v>0</v>
      </c>
      <c r="F538" s="49"/>
      <c r="G538" s="49"/>
      <c r="H538" s="49"/>
      <c r="I538" s="49"/>
      <c r="J538" s="49"/>
      <c r="K538" s="49"/>
    </row>
    <row r="539" spans="1:11" x14ac:dyDescent="0.35">
      <c r="A539" s="61">
        <v>538</v>
      </c>
      <c r="B539" s="84">
        <v>41917.357638888891</v>
      </c>
      <c r="C539" s="89">
        <v>25</v>
      </c>
      <c r="D539" s="61">
        <v>21.091000000000001</v>
      </c>
      <c r="E539" s="61">
        <v>0</v>
      </c>
      <c r="F539" s="49"/>
      <c r="G539" s="49"/>
      <c r="H539" s="49"/>
      <c r="I539" s="49"/>
      <c r="J539" s="49"/>
      <c r="K539" s="49"/>
    </row>
    <row r="540" spans="1:11" x14ac:dyDescent="0.35">
      <c r="A540" s="61">
        <v>539</v>
      </c>
      <c r="B540" s="84">
        <v>41917.361111111109</v>
      </c>
      <c r="C540" s="89">
        <v>25</v>
      </c>
      <c r="D540" s="61">
        <v>21.091000000000001</v>
      </c>
      <c r="E540" s="61">
        <v>0</v>
      </c>
      <c r="F540" s="49"/>
      <c r="G540" s="49"/>
      <c r="H540" s="49"/>
      <c r="I540" s="49"/>
      <c r="J540" s="49"/>
      <c r="K540" s="49"/>
    </row>
    <row r="541" spans="1:11" x14ac:dyDescent="0.35">
      <c r="A541" s="61">
        <v>540</v>
      </c>
      <c r="B541" s="84">
        <v>41917.364583333336</v>
      </c>
      <c r="C541" s="89">
        <v>25</v>
      </c>
      <c r="D541" s="61">
        <v>21.091000000000001</v>
      </c>
      <c r="E541" s="61">
        <v>0</v>
      </c>
      <c r="F541" s="49"/>
      <c r="G541" s="49"/>
      <c r="H541" s="49"/>
      <c r="I541" s="49"/>
      <c r="J541" s="49"/>
      <c r="K541" s="49"/>
    </row>
    <row r="542" spans="1:11" x14ac:dyDescent="0.35">
      <c r="A542" s="61">
        <v>541</v>
      </c>
      <c r="B542" s="84">
        <v>41917.368055555555</v>
      </c>
      <c r="C542" s="89">
        <v>25</v>
      </c>
      <c r="D542" s="61">
        <v>21.187000000000001</v>
      </c>
      <c r="E542" s="61">
        <v>0</v>
      </c>
      <c r="F542" s="49"/>
      <c r="G542" s="49"/>
      <c r="H542" s="49"/>
      <c r="I542" s="49"/>
      <c r="J542" s="49"/>
      <c r="K542" s="49"/>
    </row>
    <row r="543" spans="1:11" x14ac:dyDescent="0.35">
      <c r="A543" s="61">
        <v>542</v>
      </c>
      <c r="B543" s="84">
        <v>41917.371527777781</v>
      </c>
      <c r="C543" s="89">
        <v>25</v>
      </c>
      <c r="D543" s="61">
        <v>21.187000000000001</v>
      </c>
      <c r="E543" s="61">
        <v>0</v>
      </c>
      <c r="F543" s="49"/>
      <c r="G543" s="49"/>
      <c r="H543" s="49"/>
      <c r="I543" s="49"/>
      <c r="J543" s="49"/>
      <c r="K543" s="49"/>
    </row>
    <row r="544" spans="1:11" x14ac:dyDescent="0.35">
      <c r="A544" s="61">
        <v>543</v>
      </c>
      <c r="B544" s="84">
        <v>41917.375</v>
      </c>
      <c r="C544" s="89">
        <v>25</v>
      </c>
      <c r="D544" s="61">
        <v>21.187000000000001</v>
      </c>
      <c r="E544" s="61">
        <v>0</v>
      </c>
      <c r="F544" s="49"/>
      <c r="G544" s="49"/>
      <c r="H544" s="49"/>
      <c r="I544" s="49"/>
      <c r="J544" s="49"/>
      <c r="K544" s="49"/>
    </row>
    <row r="545" spans="1:11" x14ac:dyDescent="0.35">
      <c r="F545" s="49"/>
      <c r="G545" s="49"/>
      <c r="H545" s="49"/>
      <c r="I545" s="49"/>
      <c r="J545" s="49"/>
      <c r="K545" s="49"/>
    </row>
    <row r="546" spans="1:11" x14ac:dyDescent="0.35">
      <c r="F546" s="49"/>
      <c r="G546" s="49"/>
      <c r="H546" s="49"/>
      <c r="I546" s="49"/>
      <c r="J546" s="49"/>
      <c r="K546" s="49"/>
    </row>
    <row r="547" spans="1:11" x14ac:dyDescent="0.35">
      <c r="F547" s="49"/>
      <c r="G547" s="49"/>
      <c r="H547" s="49"/>
      <c r="I547" s="49"/>
      <c r="J547" s="49"/>
      <c r="K547" s="49"/>
    </row>
    <row r="548" spans="1:11" x14ac:dyDescent="0.35">
      <c r="F548" s="49"/>
      <c r="G548" s="49"/>
      <c r="H548" s="49"/>
      <c r="I548" s="49"/>
      <c r="J548" s="49"/>
      <c r="K548" s="49"/>
    </row>
    <row r="549" spans="1:11" x14ac:dyDescent="0.35">
      <c r="F549" s="49"/>
      <c r="G549" s="49"/>
      <c r="H549" s="49"/>
      <c r="I549" s="49"/>
      <c r="J549" s="49"/>
      <c r="K549" s="49"/>
    </row>
    <row r="550" spans="1:11" x14ac:dyDescent="0.35">
      <c r="F550" s="49"/>
      <c r="G550" s="49"/>
      <c r="H550" s="49"/>
      <c r="I550" s="49"/>
      <c r="J550" s="49"/>
      <c r="K550" s="49"/>
    </row>
    <row r="551" spans="1:11" x14ac:dyDescent="0.35">
      <c r="A551" s="85"/>
      <c r="B551" s="85"/>
      <c r="C551" s="88"/>
      <c r="D551" s="85"/>
      <c r="E551" s="85"/>
      <c r="F551" s="49"/>
      <c r="G551" s="49"/>
      <c r="H551" s="49"/>
      <c r="I551" s="49"/>
      <c r="J551" s="49"/>
      <c r="K551" s="49"/>
    </row>
    <row r="552" spans="1:11" x14ac:dyDescent="0.35">
      <c r="A552" s="49">
        <v>544</v>
      </c>
      <c r="B552" s="83">
        <v>41917.378472222219</v>
      </c>
      <c r="C552" s="86"/>
      <c r="D552" s="49">
        <v>20.995999999999999</v>
      </c>
      <c r="E552" s="49">
        <v>10.8</v>
      </c>
      <c r="F552" s="49"/>
      <c r="G552" s="49"/>
      <c r="H552" s="49"/>
      <c r="I552" s="49"/>
      <c r="J552" s="49"/>
      <c r="K552" s="49"/>
    </row>
    <row r="553" spans="1:11" x14ac:dyDescent="0.35">
      <c r="A553" s="49">
        <v>545</v>
      </c>
      <c r="B553" s="83">
        <v>41917.381944444445</v>
      </c>
      <c r="C553" s="86"/>
      <c r="D553" s="49">
        <v>20.71</v>
      </c>
      <c r="E553" s="49">
        <v>0</v>
      </c>
      <c r="F553" s="49"/>
      <c r="G553" s="49"/>
      <c r="H553" s="49"/>
      <c r="I553" s="49"/>
      <c r="J553" s="49"/>
      <c r="K553" s="49"/>
    </row>
    <row r="554" spans="1:11" x14ac:dyDescent="0.35">
      <c r="A554" s="49">
        <v>546</v>
      </c>
      <c r="B554" s="83">
        <v>41917.385416666664</v>
      </c>
      <c r="C554" s="86"/>
      <c r="D554" s="49">
        <v>20.805</v>
      </c>
      <c r="E554" s="49">
        <v>21.5</v>
      </c>
      <c r="F554" s="49"/>
      <c r="G554" s="49"/>
      <c r="H554" s="49"/>
      <c r="I554" s="49"/>
      <c r="J554" s="49"/>
      <c r="K554" s="49"/>
    </row>
    <row r="555" spans="1:11" x14ac:dyDescent="0.35">
      <c r="A555" s="49">
        <v>547</v>
      </c>
      <c r="B555" s="83">
        <v>41917.388888888891</v>
      </c>
      <c r="C555" s="86"/>
      <c r="D555" s="49">
        <v>19.091999999999999</v>
      </c>
      <c r="E555" s="49">
        <v>312.2</v>
      </c>
      <c r="F555" s="49"/>
      <c r="G555" s="49"/>
      <c r="H555" s="49"/>
      <c r="I555" s="49"/>
      <c r="J555" s="49"/>
      <c r="K555" s="49"/>
    </row>
    <row r="556" spans="1:11" x14ac:dyDescent="0.35">
      <c r="A556" s="49">
        <v>548</v>
      </c>
      <c r="B556" s="83">
        <v>41917.392361111109</v>
      </c>
      <c r="C556" s="86"/>
      <c r="D556" s="49">
        <v>18.425999999999998</v>
      </c>
      <c r="E556" s="49">
        <v>301.39999999999998</v>
      </c>
      <c r="F556" s="49"/>
      <c r="G556" s="49"/>
      <c r="H556" s="49"/>
      <c r="I556" s="49"/>
      <c r="J556" s="49"/>
      <c r="K556" s="49"/>
    </row>
    <row r="557" spans="1:11" x14ac:dyDescent="0.35">
      <c r="A557" s="49">
        <v>549</v>
      </c>
      <c r="B557" s="83">
        <v>41917.395833333336</v>
      </c>
      <c r="C557" s="86"/>
      <c r="D557" s="49">
        <v>18.521000000000001</v>
      </c>
      <c r="E557" s="49">
        <v>301.39999999999998</v>
      </c>
      <c r="F557" s="49"/>
      <c r="G557" s="49"/>
      <c r="H557" s="49"/>
      <c r="I557" s="49"/>
      <c r="J557" s="49"/>
      <c r="K557" s="49"/>
    </row>
    <row r="558" spans="1:11" x14ac:dyDescent="0.35">
      <c r="A558" s="49">
        <v>550</v>
      </c>
      <c r="B558" s="83">
        <v>41917.399305555555</v>
      </c>
      <c r="C558" s="86"/>
      <c r="D558" s="49">
        <v>18.806000000000001</v>
      </c>
      <c r="E558" s="49">
        <v>301.39999999999998</v>
      </c>
      <c r="F558" s="49"/>
      <c r="G558" s="49"/>
      <c r="H558" s="49"/>
      <c r="I558" s="49"/>
      <c r="J558" s="49"/>
      <c r="K558" s="49"/>
    </row>
    <row r="559" spans="1:11" x14ac:dyDescent="0.35">
      <c r="A559" s="49">
        <v>551</v>
      </c>
      <c r="B559" s="83">
        <v>41917.402777777781</v>
      </c>
      <c r="C559" s="86"/>
      <c r="D559" s="49">
        <v>19.282</v>
      </c>
      <c r="E559" s="49">
        <v>301.39999999999998</v>
      </c>
      <c r="F559" s="49"/>
      <c r="G559" s="49"/>
      <c r="H559" s="49"/>
      <c r="I559" s="49"/>
      <c r="J559" s="49"/>
      <c r="K559" s="49"/>
    </row>
    <row r="560" spans="1:11" x14ac:dyDescent="0.35">
      <c r="A560" s="49">
        <v>552</v>
      </c>
      <c r="B560" s="83">
        <v>41917.40625</v>
      </c>
      <c r="C560" s="86"/>
      <c r="D560" s="49">
        <v>19.567</v>
      </c>
      <c r="E560" s="49">
        <v>301.39999999999998</v>
      </c>
      <c r="F560" s="49"/>
      <c r="G560" s="49"/>
      <c r="H560" s="49"/>
      <c r="I560" s="49"/>
      <c r="J560" s="49"/>
      <c r="K560" s="49"/>
    </row>
    <row r="561" spans="1:11" x14ac:dyDescent="0.35">
      <c r="A561" s="49">
        <v>553</v>
      </c>
      <c r="B561" s="83">
        <v>41917.409722222219</v>
      </c>
      <c r="C561" s="86"/>
      <c r="D561" s="49">
        <v>19.853000000000002</v>
      </c>
      <c r="E561" s="49">
        <v>290.60000000000002</v>
      </c>
      <c r="F561" s="49"/>
      <c r="G561" s="49"/>
      <c r="H561" s="49"/>
      <c r="I561" s="49"/>
      <c r="J561" s="49"/>
      <c r="K561" s="49"/>
    </row>
    <row r="562" spans="1:11" x14ac:dyDescent="0.35">
      <c r="A562" s="49">
        <v>554</v>
      </c>
      <c r="B562" s="83">
        <v>41917.413194444445</v>
      </c>
      <c r="C562" s="86"/>
      <c r="D562" s="49">
        <v>19.757999999999999</v>
      </c>
      <c r="E562" s="49">
        <v>258.3</v>
      </c>
      <c r="F562" s="49"/>
      <c r="G562" s="49"/>
      <c r="H562" s="49"/>
      <c r="I562" s="49"/>
      <c r="J562" s="49"/>
      <c r="K562" s="49"/>
    </row>
    <row r="563" spans="1:11" x14ac:dyDescent="0.35">
      <c r="A563" s="49">
        <v>555</v>
      </c>
      <c r="B563" s="83">
        <v>41917.416666666664</v>
      </c>
      <c r="C563" s="86"/>
      <c r="D563" s="49">
        <v>19.853000000000002</v>
      </c>
      <c r="E563" s="49">
        <v>269.10000000000002</v>
      </c>
      <c r="F563" s="49"/>
      <c r="G563" s="49"/>
      <c r="H563" s="49"/>
      <c r="I563" s="49"/>
      <c r="J563" s="49"/>
      <c r="K563" s="49"/>
    </row>
    <row r="564" spans="1:11" x14ac:dyDescent="0.35">
      <c r="A564" s="49">
        <v>556</v>
      </c>
      <c r="B564" s="83">
        <v>41917.420138888891</v>
      </c>
      <c r="C564" s="86"/>
      <c r="D564" s="49">
        <v>19.853000000000002</v>
      </c>
      <c r="E564" s="49">
        <v>258.3</v>
      </c>
      <c r="F564" s="49"/>
      <c r="G564" s="49"/>
      <c r="H564" s="49"/>
      <c r="I564" s="49"/>
      <c r="J564" s="49"/>
      <c r="K564" s="49"/>
    </row>
    <row r="565" spans="1:11" x14ac:dyDescent="0.35">
      <c r="A565" s="49">
        <v>557</v>
      </c>
      <c r="B565" s="83">
        <v>41917.423611111109</v>
      </c>
      <c r="C565" s="86"/>
      <c r="D565" s="49">
        <v>19.948</v>
      </c>
      <c r="E565" s="49">
        <v>269.10000000000002</v>
      </c>
      <c r="F565" s="49"/>
      <c r="G565" s="49"/>
      <c r="H565" s="49"/>
      <c r="I565" s="49"/>
      <c r="J565" s="49"/>
      <c r="K565" s="49"/>
    </row>
    <row r="566" spans="1:11" x14ac:dyDescent="0.35">
      <c r="A566" s="49">
        <v>558</v>
      </c>
      <c r="B566" s="83">
        <v>41917.427083333336</v>
      </c>
      <c r="C566" s="86"/>
      <c r="D566" s="49">
        <v>20.138000000000002</v>
      </c>
      <c r="E566" s="49">
        <v>269.10000000000002</v>
      </c>
      <c r="F566" s="49"/>
      <c r="G566" s="49"/>
      <c r="H566" s="49"/>
      <c r="I566" s="49"/>
      <c r="J566" s="49"/>
      <c r="K566" s="49"/>
    </row>
    <row r="567" spans="1:11" x14ac:dyDescent="0.35">
      <c r="A567" s="49">
        <v>559</v>
      </c>
      <c r="B567" s="83">
        <v>41917.430555555555</v>
      </c>
      <c r="C567" s="86"/>
      <c r="D567" s="49">
        <v>20.329000000000001</v>
      </c>
      <c r="E567" s="49">
        <v>258.3</v>
      </c>
      <c r="F567" s="49"/>
      <c r="G567" s="49"/>
      <c r="H567" s="49"/>
      <c r="I567" s="49"/>
      <c r="J567" s="49"/>
      <c r="K567" s="49"/>
    </row>
    <row r="568" spans="1:11" x14ac:dyDescent="0.35">
      <c r="A568" s="49">
        <v>560</v>
      </c>
      <c r="B568" s="83">
        <v>41917.434027777781</v>
      </c>
      <c r="C568" s="86"/>
      <c r="D568" s="49">
        <v>20.518999999999998</v>
      </c>
      <c r="E568" s="49">
        <v>269.10000000000002</v>
      </c>
      <c r="F568" s="49"/>
      <c r="G568" s="49"/>
      <c r="H568" s="49"/>
      <c r="I568" s="49"/>
      <c r="J568" s="49"/>
      <c r="K568" s="49"/>
    </row>
    <row r="569" spans="1:11" x14ac:dyDescent="0.35">
      <c r="A569" s="49">
        <v>561</v>
      </c>
      <c r="B569" s="83">
        <v>41917.4375</v>
      </c>
      <c r="C569" s="86"/>
      <c r="D569" s="49">
        <v>20.71</v>
      </c>
      <c r="E569" s="49">
        <v>269.10000000000002</v>
      </c>
      <c r="F569" s="49"/>
      <c r="G569" s="49"/>
      <c r="H569" s="49"/>
      <c r="I569" s="49"/>
      <c r="J569" s="49"/>
      <c r="K569" s="49"/>
    </row>
    <row r="570" spans="1:11" x14ac:dyDescent="0.35">
      <c r="A570" s="49">
        <v>562</v>
      </c>
      <c r="B570" s="83">
        <v>41917.440972222219</v>
      </c>
      <c r="C570" s="86"/>
      <c r="D570" s="49">
        <v>20.71</v>
      </c>
      <c r="E570" s="49">
        <v>269.10000000000002</v>
      </c>
    </row>
    <row r="571" spans="1:11" x14ac:dyDescent="0.35">
      <c r="A571" s="49">
        <v>563</v>
      </c>
      <c r="B571" s="83">
        <v>41917.444444444445</v>
      </c>
      <c r="C571" s="86"/>
      <c r="D571" s="49">
        <v>20.71</v>
      </c>
      <c r="E571" s="49">
        <v>10.8</v>
      </c>
    </row>
    <row r="572" spans="1:11" x14ac:dyDescent="0.35">
      <c r="A572" s="49">
        <v>564</v>
      </c>
      <c r="B572" s="83">
        <v>41917.447916666664</v>
      </c>
      <c r="C572" s="86"/>
      <c r="D572" s="49">
        <v>20.234000000000002</v>
      </c>
      <c r="E572" s="49">
        <v>150.69999999999999</v>
      </c>
    </row>
    <row r="573" spans="1:11" x14ac:dyDescent="0.35">
      <c r="A573" s="49">
        <v>565</v>
      </c>
      <c r="B573" s="83">
        <v>41917.451388888891</v>
      </c>
      <c r="C573" s="86"/>
      <c r="D573" s="49">
        <v>20.71</v>
      </c>
      <c r="E573" s="49">
        <v>172.2</v>
      </c>
    </row>
    <row r="574" spans="1:11" x14ac:dyDescent="0.35">
      <c r="A574" s="49">
        <v>566</v>
      </c>
      <c r="B574" s="83">
        <v>41917.453460648147</v>
      </c>
      <c r="C574" s="86"/>
      <c r="D574" s="49"/>
      <c r="E574" s="49"/>
    </row>
    <row r="575" spans="1:11" x14ac:dyDescent="0.35">
      <c r="A575" s="49">
        <v>567</v>
      </c>
      <c r="B575" s="83">
        <v>41917.453472222223</v>
      </c>
      <c r="C575" s="86"/>
      <c r="D575" s="49"/>
      <c r="E575" s="49"/>
    </row>
    <row r="576" spans="1:11" x14ac:dyDescent="0.35">
      <c r="A576" s="49">
        <v>568</v>
      </c>
      <c r="B576" s="83">
        <v>41917.453518518516</v>
      </c>
      <c r="C576" s="86"/>
      <c r="D576" s="49"/>
      <c r="E576" s="4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zoomScale="70" zoomScaleNormal="70" workbookViewId="0">
      <selection activeCell="V11" sqref="V11"/>
    </sheetView>
  </sheetViews>
  <sheetFormatPr defaultColWidth="8.86328125" defaultRowHeight="14.25" x14ac:dyDescent="0.35"/>
  <cols>
    <col min="1" max="1" width="9.73046875" style="10" bestFit="1" customWidth="1"/>
    <col min="2" max="2" width="14" style="10" bestFit="1" customWidth="1"/>
    <col min="3" max="3" width="16.265625" style="10" bestFit="1" customWidth="1"/>
    <col min="4" max="4" width="12.86328125" style="10" bestFit="1" customWidth="1"/>
    <col min="5" max="5" width="6.86328125" style="10" bestFit="1" customWidth="1"/>
    <col min="6" max="6" width="10.265625" style="10" bestFit="1" customWidth="1"/>
    <col min="7" max="7" width="5.73046875" style="10" bestFit="1" customWidth="1"/>
    <col min="8" max="8" width="8.59765625" style="10" bestFit="1" customWidth="1"/>
    <col min="9" max="9" width="11.73046875" style="10" bestFit="1" customWidth="1"/>
    <col min="10" max="10" width="13.3984375" style="10" bestFit="1" customWidth="1"/>
    <col min="11" max="11" width="13" style="10" bestFit="1" customWidth="1"/>
    <col min="12" max="12" width="11.59765625" style="10" bestFit="1" customWidth="1"/>
    <col min="13" max="13" width="12.1328125" style="10" bestFit="1" customWidth="1"/>
    <col min="14" max="14" width="12.59765625" style="10" bestFit="1" customWidth="1"/>
    <col min="15" max="15" width="12.86328125" style="76" bestFit="1" customWidth="1"/>
    <col min="16" max="16" width="11.73046875" style="76" bestFit="1" customWidth="1"/>
    <col min="17" max="17" width="11.59765625" style="10" bestFit="1" customWidth="1"/>
    <col min="18" max="19" width="13" style="10" bestFit="1" customWidth="1"/>
    <col min="20" max="16384" width="8.86328125" style="10"/>
  </cols>
  <sheetData>
    <row r="1" spans="1:21" x14ac:dyDescent="0.45">
      <c r="A1" s="10" t="s">
        <v>97</v>
      </c>
      <c r="B1" s="10" t="s">
        <v>90</v>
      </c>
      <c r="C1" s="10" t="s">
        <v>89</v>
      </c>
      <c r="D1" s="10" t="s">
        <v>91</v>
      </c>
      <c r="E1" s="10" t="s">
        <v>92</v>
      </c>
      <c r="F1" s="10" t="s">
        <v>98</v>
      </c>
      <c r="G1" s="10" t="s">
        <v>93</v>
      </c>
      <c r="H1" s="10" t="s">
        <v>94</v>
      </c>
      <c r="I1" s="10" t="s">
        <v>96</v>
      </c>
      <c r="J1" s="10" t="s">
        <v>95</v>
      </c>
      <c r="K1" s="10" t="s">
        <v>113</v>
      </c>
      <c r="L1" s="10" t="s">
        <v>220</v>
      </c>
      <c r="M1" s="10" t="s">
        <v>118</v>
      </c>
      <c r="N1" s="10" t="s">
        <v>221</v>
      </c>
      <c r="O1" s="74" t="s">
        <v>222</v>
      </c>
      <c r="P1" s="74" t="s">
        <v>223</v>
      </c>
      <c r="Q1" s="10" t="s">
        <v>224</v>
      </c>
      <c r="R1" s="10" t="s">
        <v>225</v>
      </c>
      <c r="S1" s="74" t="s">
        <v>226</v>
      </c>
      <c r="T1" s="47"/>
    </row>
    <row r="2" spans="1:21" x14ac:dyDescent="0.45">
      <c r="A2" s="10">
        <v>1</v>
      </c>
      <c r="B2" s="28">
        <v>41915.434027777781</v>
      </c>
      <c r="C2" s="31">
        <v>0</v>
      </c>
      <c r="D2" s="10">
        <v>0</v>
      </c>
      <c r="E2" s="10" t="s">
        <v>8</v>
      </c>
      <c r="F2" s="10" t="s">
        <v>10</v>
      </c>
      <c r="G2" s="30">
        <f>pH_and_DO!D2</f>
        <v>8.3000000000000007</v>
      </c>
      <c r="H2" s="30">
        <f>pH_and_DO!F2</f>
        <v>9.77</v>
      </c>
      <c r="I2" s="29">
        <f>temperature_C!F2</f>
        <v>15.2</v>
      </c>
      <c r="J2" s="33">
        <f>phosphate_ppmP!F2</f>
        <v>2.15777880283919E-2</v>
      </c>
      <c r="K2" s="33">
        <f>phosphate_ppmP!G2</f>
        <v>1.2842230979475053E-3</v>
      </c>
      <c r="M2" s="100"/>
      <c r="N2" s="10">
        <v>4.2839999999999996E-2</v>
      </c>
      <c r="O2" s="75">
        <v>39.309579030630452</v>
      </c>
      <c r="P2" s="75">
        <v>176.99611565470693</v>
      </c>
      <c r="Q2" s="77">
        <v>2.9021923278274215</v>
      </c>
      <c r="R2" s="77">
        <v>11.248096594098309</v>
      </c>
      <c r="S2" s="101">
        <v>1.3501414928978939E-2</v>
      </c>
      <c r="T2" s="90"/>
      <c r="U2" s="10" t="s">
        <v>227</v>
      </c>
    </row>
    <row r="3" spans="1:21" x14ac:dyDescent="0.45">
      <c r="A3" s="10">
        <v>2</v>
      </c>
      <c r="B3" s="28">
        <v>41915.541666666664</v>
      </c>
      <c r="C3" s="31">
        <f>(B3-$B$2)*24</f>
        <v>2.5833333331975155</v>
      </c>
      <c r="D3" s="10">
        <v>1</v>
      </c>
      <c r="E3" s="10" t="s">
        <v>8</v>
      </c>
      <c r="F3" s="10" t="s">
        <v>10</v>
      </c>
      <c r="G3" s="30">
        <f>pH_and_DO!D3</f>
        <v>7.8</v>
      </c>
      <c r="H3" s="30">
        <f>pH_and_DO!F3</f>
        <v>7.62</v>
      </c>
      <c r="I3" s="29">
        <f>temperature_C!F3</f>
        <v>19.700000000000003</v>
      </c>
      <c r="J3" s="33">
        <f>phosphate_ppmP!F3</f>
        <v>2.2723024239583653E-2</v>
      </c>
      <c r="K3" s="33">
        <f>phosphate_ppmP!G3</f>
        <v>1.8867041501834206E-4</v>
      </c>
      <c r="M3" s="100"/>
      <c r="N3" s="10">
        <v>3.073E-2</v>
      </c>
      <c r="O3" s="75">
        <v>37.789741523826031</v>
      </c>
      <c r="P3" s="75">
        <v>216.31099399709836</v>
      </c>
      <c r="Q3" s="77">
        <v>3.3269472460234049</v>
      </c>
      <c r="R3" s="77">
        <v>10.890014429509836</v>
      </c>
      <c r="S3" s="91">
        <v>1.417593232405884E-3</v>
      </c>
      <c r="T3" s="90"/>
    </row>
    <row r="4" spans="1:21" x14ac:dyDescent="0.45">
      <c r="A4" s="10">
        <v>3</v>
      </c>
      <c r="B4" s="28">
        <v>41915.625</v>
      </c>
      <c r="C4" s="31">
        <f>(B4-$B$2)*24</f>
        <v>4.5833333332557231</v>
      </c>
      <c r="D4" s="10">
        <v>2</v>
      </c>
      <c r="E4" s="10" t="s">
        <v>8</v>
      </c>
      <c r="F4" s="10" t="s">
        <v>10</v>
      </c>
      <c r="G4" s="30">
        <f>pH_and_DO!D4</f>
        <v>7.69</v>
      </c>
      <c r="H4" s="30">
        <f>pH_and_DO!F4</f>
        <v>7.3</v>
      </c>
      <c r="I4" s="29">
        <f>temperature_C!F4</f>
        <v>21.7</v>
      </c>
      <c r="J4" s="33">
        <f>phosphate_ppmP!F4</f>
        <v>2.042082145815325E-2</v>
      </c>
      <c r="K4" s="33">
        <f>phosphate_ppmP!G4</f>
        <v>8.5933014678048455E-5</v>
      </c>
      <c r="L4" s="10">
        <v>1.197E-2</v>
      </c>
      <c r="M4" s="100">
        <v>0.60145999999999999</v>
      </c>
      <c r="N4" s="10">
        <v>3.3669999999999999E-2</v>
      </c>
      <c r="O4" s="75">
        <v>38.879945922015253</v>
      </c>
      <c r="P4" s="75">
        <v>131.31926380109161</v>
      </c>
      <c r="Q4" s="77">
        <v>3.4890605406421558</v>
      </c>
      <c r="R4" s="77">
        <v>11.23300174975139</v>
      </c>
      <c r="S4" s="91">
        <v>3.0396521742811311E-3</v>
      </c>
      <c r="T4" s="90"/>
    </row>
    <row r="5" spans="1:21" x14ac:dyDescent="0.45">
      <c r="A5" s="10">
        <v>4</v>
      </c>
      <c r="B5" s="28">
        <v>41915.6875</v>
      </c>
      <c r="C5" s="31">
        <v>6.8333333332557231</v>
      </c>
      <c r="D5" s="10">
        <v>3</v>
      </c>
      <c r="E5" s="10" t="s">
        <v>8</v>
      </c>
      <c r="F5" s="10" t="s">
        <v>10</v>
      </c>
      <c r="G5" s="30">
        <f>pH_and_DO!D5</f>
        <v>7.94</v>
      </c>
      <c r="H5" s="30">
        <f>pH_and_DO!F5</f>
        <v>7.19</v>
      </c>
      <c r="I5" s="29">
        <f>temperature_C!F5</f>
        <v>21.9</v>
      </c>
      <c r="J5" s="33">
        <f>phosphate_ppmP!F5</f>
        <v>2.2150914908388299E-2</v>
      </c>
      <c r="K5" s="33">
        <f>phosphate_ppmP!G5</f>
        <v>1.0265310534340699E-3</v>
      </c>
      <c r="M5" s="100"/>
      <c r="N5" s="10">
        <v>1.8159999999999999E-2</v>
      </c>
      <c r="O5" s="75">
        <v>37.587637115424968</v>
      </c>
      <c r="P5" s="75">
        <v>132.84084957241041</v>
      </c>
      <c r="Q5" s="77">
        <v>3.4569595141426062</v>
      </c>
      <c r="R5" s="77">
        <v>10.899151203189124</v>
      </c>
      <c r="S5" s="91">
        <v>1.2950568914623945E-3</v>
      </c>
      <c r="T5" s="90"/>
    </row>
    <row r="6" spans="1:21" x14ac:dyDescent="0.45">
      <c r="A6" s="10">
        <v>5</v>
      </c>
      <c r="B6" s="28">
        <v>41915.875</v>
      </c>
      <c r="C6" s="31">
        <v>10.583</v>
      </c>
      <c r="D6" s="10">
        <v>4</v>
      </c>
      <c r="E6" s="10" t="s">
        <v>8</v>
      </c>
      <c r="F6" s="10" t="s">
        <v>10</v>
      </c>
      <c r="G6" s="30">
        <f>pH_and_DO!D6</f>
        <v>8.15</v>
      </c>
      <c r="H6" s="30">
        <f>pH_and_DO!F6</f>
        <v>8.64</v>
      </c>
      <c r="I6" s="29">
        <f>temperature_C!F6</f>
        <v>23</v>
      </c>
      <c r="J6" s="33">
        <f>phosphate_ppmP!F6</f>
        <v>2.7269448994273998E-2</v>
      </c>
      <c r="K6" s="33">
        <f>phosphate_ppmP!G6</f>
        <v>1.9982222733616126E-4</v>
      </c>
      <c r="L6" s="10">
        <v>1.149E-2</v>
      </c>
      <c r="M6" s="100"/>
      <c r="N6" s="10">
        <v>1.7049999999999999E-2</v>
      </c>
      <c r="O6" s="75">
        <v>37.909556400881399</v>
      </c>
      <c r="P6" s="75">
        <v>206.78601218482362</v>
      </c>
      <c r="Q6" s="77">
        <v>3.532898797555089</v>
      </c>
      <c r="R6" s="77">
        <v>11.121838893887301</v>
      </c>
      <c r="S6" s="91">
        <v>7.6320296708360551E-4</v>
      </c>
      <c r="T6" s="91"/>
    </row>
    <row r="7" spans="1:21" x14ac:dyDescent="0.45">
      <c r="A7" s="10">
        <v>6</v>
      </c>
      <c r="B7" s="28">
        <v>41915.895833333336</v>
      </c>
      <c r="C7" s="78">
        <v>11.083333333313931</v>
      </c>
      <c r="D7" s="10">
        <v>5</v>
      </c>
      <c r="E7" s="10" t="s">
        <v>8</v>
      </c>
      <c r="F7" s="10" t="s">
        <v>99</v>
      </c>
      <c r="G7" s="30">
        <f>pH_and_DO!D7</f>
        <v>5.96</v>
      </c>
      <c r="H7" s="30">
        <f>pH_and_DO!F7</f>
        <v>1.19</v>
      </c>
      <c r="I7" s="29">
        <f>temperature_C!F7</f>
        <v>22.6</v>
      </c>
      <c r="J7" s="33">
        <f>phosphate_ppmP!F7</f>
        <v>3.3255745260827904E-2</v>
      </c>
      <c r="K7" s="33">
        <f>phosphate_ppmP!G7</f>
        <v>3.1055921012440016E-4</v>
      </c>
      <c r="L7" s="10">
        <v>1.532E-2</v>
      </c>
      <c r="M7" s="100"/>
      <c r="N7" s="10">
        <v>0.02</v>
      </c>
      <c r="O7" s="75">
        <v>47.601837873333764</v>
      </c>
      <c r="P7" s="75">
        <v>154.98972881830852</v>
      </c>
      <c r="Q7" s="77">
        <v>4.1090263576734447</v>
      </c>
      <c r="R7" s="77">
        <v>12.029332541161182</v>
      </c>
      <c r="S7" s="91">
        <v>3.4061825570169277E-2</v>
      </c>
      <c r="T7" s="91"/>
    </row>
    <row r="8" spans="1:21" x14ac:dyDescent="0.45">
      <c r="A8" s="10">
        <v>7</v>
      </c>
      <c r="B8" s="28">
        <v>41915.916666666664</v>
      </c>
      <c r="C8" s="78">
        <v>11.583333333197515</v>
      </c>
      <c r="D8" s="10">
        <v>6</v>
      </c>
      <c r="E8" s="10" t="s">
        <v>8</v>
      </c>
      <c r="F8" s="10" t="s">
        <v>99</v>
      </c>
      <c r="G8" s="30">
        <f>pH_and_DO!D8</f>
        <v>5.88</v>
      </c>
      <c r="H8" s="30">
        <f>pH_and_DO!F8</f>
        <v>0.89</v>
      </c>
      <c r="I8" s="29">
        <f>temperature_C!F8</f>
        <v>22.6</v>
      </c>
      <c r="J8" s="33">
        <f>phosphate_ppmP!F8</f>
        <v>3.5561639042329347E-2</v>
      </c>
      <c r="K8" s="33">
        <f>phosphate_ppmP!G8</f>
        <v>4.1864853529265117E-4</v>
      </c>
      <c r="L8" s="10">
        <v>2.094E-2</v>
      </c>
      <c r="M8" s="100">
        <v>0.14579</v>
      </c>
      <c r="N8" s="10">
        <v>1.6500000000000001E-2</v>
      </c>
      <c r="O8" s="75">
        <v>50.933427516469131</v>
      </c>
      <c r="P8" s="75">
        <v>206.76607735580023</v>
      </c>
      <c r="Q8" s="77">
        <v>3.8534578727692228</v>
      </c>
      <c r="R8" s="77">
        <v>11.069191286658397</v>
      </c>
      <c r="S8" s="91">
        <v>3.9124738519558583E-2</v>
      </c>
      <c r="T8" s="91"/>
    </row>
    <row r="9" spans="1:21" x14ac:dyDescent="0.45">
      <c r="A9" s="10">
        <v>8</v>
      </c>
      <c r="B9" s="28">
        <v>41915.958333333336</v>
      </c>
      <c r="C9" s="78">
        <v>12.583333333313931</v>
      </c>
      <c r="D9" s="10">
        <v>7</v>
      </c>
      <c r="E9" s="10" t="s">
        <v>8</v>
      </c>
      <c r="F9" s="10" t="s">
        <v>99</v>
      </c>
      <c r="G9" s="30">
        <f>pH_and_DO!D9</f>
        <v>5.97</v>
      </c>
      <c r="H9" s="30">
        <f>pH_and_DO!F9</f>
        <v>0.9</v>
      </c>
      <c r="I9" s="29">
        <f>temperature_C!F9</f>
        <v>22.35</v>
      </c>
      <c r="J9" s="33">
        <f>phosphate_ppmP!F9</f>
        <v>4.1693846693635551E-2</v>
      </c>
      <c r="K9" s="33">
        <f>phosphate_ppmP!G9</f>
        <v>5.9171155018490705E-4</v>
      </c>
      <c r="L9" s="10">
        <v>3.4619999999999998E-2</v>
      </c>
      <c r="M9" s="100"/>
      <c r="N9" s="10">
        <v>1.695E-2</v>
      </c>
      <c r="O9" s="75">
        <v>62.986854460113634</v>
      </c>
      <c r="P9" s="75">
        <v>198.86583380766041</v>
      </c>
      <c r="Q9" s="77">
        <v>4.5322290724340757</v>
      </c>
      <c r="R9" s="77">
        <v>12.785090325302608</v>
      </c>
      <c r="S9" s="91">
        <v>7.2235566935041934E-2</v>
      </c>
      <c r="T9" s="91"/>
    </row>
    <row r="10" spans="1:21" x14ac:dyDescent="0.45">
      <c r="A10" s="10">
        <v>9</v>
      </c>
      <c r="B10" s="28">
        <v>41916.041666666664</v>
      </c>
      <c r="C10" s="78">
        <v>14.583333333197515</v>
      </c>
      <c r="D10" s="10">
        <v>8</v>
      </c>
      <c r="E10" s="10" t="s">
        <v>8</v>
      </c>
      <c r="F10" s="10" t="s">
        <v>99</v>
      </c>
      <c r="G10" s="30">
        <f>pH_and_DO!D10</f>
        <v>6.07</v>
      </c>
      <c r="H10" s="30">
        <f>pH_and_DO!F10</f>
        <v>1.02</v>
      </c>
      <c r="I10" s="29">
        <f>temperature_C!F10</f>
        <v>22.5</v>
      </c>
      <c r="J10" s="33">
        <f>phosphate_ppmP!F10</f>
        <v>5.0599438482769848E-2</v>
      </c>
      <c r="K10" s="33">
        <f>phosphate_ppmP!G10</f>
        <v>2.1448311435432301E-4</v>
      </c>
      <c r="L10" s="10">
        <v>5.4199999999999998E-2</v>
      </c>
      <c r="M10" s="100"/>
      <c r="N10" s="10">
        <v>1.8489999999999999E-2</v>
      </c>
      <c r="O10" s="75">
        <v>72.293562491423245</v>
      </c>
      <c r="P10" s="75">
        <v>215.17655962085595</v>
      </c>
      <c r="Q10" s="77">
        <v>4.9371454027779444</v>
      </c>
      <c r="R10" s="77">
        <v>12.985646188533948</v>
      </c>
      <c r="S10" s="91">
        <v>0.159049549713356</v>
      </c>
      <c r="T10" s="91"/>
    </row>
    <row r="11" spans="1:21" x14ac:dyDescent="0.45">
      <c r="A11" s="10">
        <v>10</v>
      </c>
      <c r="B11" s="28">
        <v>41916.125</v>
      </c>
      <c r="C11" s="78">
        <v>16.583333333255723</v>
      </c>
      <c r="D11" s="10">
        <v>9</v>
      </c>
      <c r="E11" s="10" t="s">
        <v>8</v>
      </c>
      <c r="F11" s="10" t="s">
        <v>99</v>
      </c>
      <c r="G11" s="30">
        <f>pH_and_DO!D11</f>
        <v>6.17</v>
      </c>
      <c r="H11" s="30">
        <f>pH_and_DO!F11</f>
        <v>1.1000000000000001</v>
      </c>
      <c r="I11" s="29">
        <f>temperature_C!F11</f>
        <v>22.4</v>
      </c>
      <c r="J11" s="33">
        <f>phosphate_ppmP!F11</f>
        <v>6.2872774173255846E-2</v>
      </c>
      <c r="K11" s="33">
        <f>phosphate_ppmP!G11</f>
        <v>6.577572004712838E-5</v>
      </c>
      <c r="L11" s="10">
        <v>5.9549999999999999E-2</v>
      </c>
      <c r="M11" s="100">
        <v>1.1769999999999999E-2</v>
      </c>
      <c r="N11" s="10">
        <v>2.9530000000000001E-2</v>
      </c>
      <c r="O11" s="75">
        <v>73.193509397377724</v>
      </c>
      <c r="P11" s="75">
        <v>269.94366263753022</v>
      </c>
      <c r="Q11" s="77">
        <v>4.9172785983564999</v>
      </c>
      <c r="R11" s="77">
        <v>12.177568164982201</v>
      </c>
      <c r="S11" s="91">
        <v>0.22935862572655411</v>
      </c>
      <c r="T11" s="91"/>
    </row>
    <row r="12" spans="1:21" x14ac:dyDescent="0.45">
      <c r="A12" s="10">
        <v>11</v>
      </c>
      <c r="B12" s="28">
        <v>41916.333333333336</v>
      </c>
      <c r="C12" s="78">
        <v>21.583333333313931</v>
      </c>
      <c r="D12" s="10">
        <v>10</v>
      </c>
      <c r="E12" s="10" t="s">
        <v>8</v>
      </c>
      <c r="F12" s="10" t="s">
        <v>99</v>
      </c>
      <c r="G12" s="30">
        <f>pH_and_DO!D12</f>
        <v>6.13</v>
      </c>
      <c r="H12" s="30">
        <f>pH_and_DO!F12</f>
        <v>1</v>
      </c>
      <c r="I12" s="29">
        <f>temperature_C!F12</f>
        <v>22.55</v>
      </c>
      <c r="J12" s="33">
        <f>phosphate_ppmP!F12</f>
        <v>7.8856480860400952E-2</v>
      </c>
      <c r="K12" s="33">
        <f>phosphate_ppmP!G12</f>
        <v>1.8990272377153778E-4</v>
      </c>
      <c r="L12" s="10">
        <v>7.0239999999999997E-2</v>
      </c>
      <c r="M12" s="100"/>
      <c r="N12" s="10">
        <v>2.085E-2</v>
      </c>
      <c r="O12" s="75">
        <v>73.996173211239864</v>
      </c>
      <c r="P12" s="75">
        <v>290.64168236993208</v>
      </c>
      <c r="Q12" s="77">
        <v>4.8580234217823159</v>
      </c>
      <c r="R12" s="77">
        <v>11.398999906529577</v>
      </c>
      <c r="S12" s="91">
        <v>0.53312447269436358</v>
      </c>
      <c r="T12" s="91"/>
    </row>
    <row r="13" spans="1:21" x14ac:dyDescent="0.45">
      <c r="A13" s="10">
        <v>12</v>
      </c>
      <c r="B13" s="28">
        <v>41916.375</v>
      </c>
      <c r="C13" s="78">
        <v>22.583333333255723</v>
      </c>
      <c r="D13" s="10">
        <v>11</v>
      </c>
      <c r="E13" s="10" t="s">
        <v>8</v>
      </c>
      <c r="F13" s="10" t="s">
        <v>99</v>
      </c>
      <c r="G13" s="30">
        <f>pH_and_DO!D13</f>
        <v>6.05</v>
      </c>
      <c r="H13" s="30">
        <f>pH_and_DO!F13</f>
        <v>1.1599999999999999</v>
      </c>
      <c r="I13" s="29">
        <f>temperature_C!F13</f>
        <v>22.25</v>
      </c>
      <c r="J13" s="33">
        <f>phosphate_ppmP!F13</f>
        <v>7.7871868652817755E-2</v>
      </c>
      <c r="K13" s="33">
        <f>phosphate_ppmP!G13</f>
        <v>6.8636909559605607E-4</v>
      </c>
      <c r="L13" s="10">
        <v>2.4170000000000001E-2</v>
      </c>
      <c r="M13" s="100"/>
      <c r="O13" s="75">
        <v>74.005277419091044</v>
      </c>
      <c r="P13" s="75">
        <v>153.59551193412662</v>
      </c>
      <c r="Q13" s="77">
        <v>4.7745944876987796</v>
      </c>
      <c r="R13" s="77">
        <v>11.125427574900677</v>
      </c>
      <c r="S13" s="91">
        <v>0.5759437661417679</v>
      </c>
      <c r="T13" s="91"/>
    </row>
    <row r="14" spans="1:21" x14ac:dyDescent="0.45">
      <c r="A14" s="10">
        <v>13</v>
      </c>
      <c r="B14" s="28">
        <v>41916.395833333336</v>
      </c>
      <c r="C14" s="78">
        <v>23.083333333313931</v>
      </c>
      <c r="D14" s="10">
        <v>12</v>
      </c>
      <c r="E14" s="10" t="s">
        <v>8</v>
      </c>
      <c r="F14" s="10" t="s">
        <v>10</v>
      </c>
      <c r="G14" s="30">
        <f>pH_and_DO!D14</f>
        <v>7.45</v>
      </c>
      <c r="H14" s="30">
        <f>pH_and_DO!F14</f>
        <v>6.85</v>
      </c>
      <c r="I14" s="29">
        <f>temperature_C!F14</f>
        <v>22.200000000000003</v>
      </c>
      <c r="J14" s="33">
        <f>phosphate_ppmP!F14</f>
        <v>6.9727107380670852E-2</v>
      </c>
      <c r="K14" s="33">
        <f>phosphate_ppmP!G14</f>
        <v>2.1767668030091099E-4</v>
      </c>
      <c r="L14" s="10">
        <v>6.6780000000000006E-2</v>
      </c>
      <c r="M14" s="100">
        <v>9.2179999999999998E-2</v>
      </c>
      <c r="N14" s="10">
        <v>1.061E-2</v>
      </c>
      <c r="O14" s="75">
        <v>74.553446240705853</v>
      </c>
      <c r="P14" s="75">
        <v>160.38996771246289</v>
      </c>
      <c r="Q14" s="77">
        <v>5.0345221092765939</v>
      </c>
      <c r="R14" s="77">
        <v>11.382698046376124</v>
      </c>
      <c r="S14" s="91">
        <v>0.42797231147484582</v>
      </c>
      <c r="T14" s="91"/>
    </row>
    <row r="15" spans="1:21" x14ac:dyDescent="0.45">
      <c r="A15" s="10">
        <v>14</v>
      </c>
      <c r="B15" s="28">
        <v>41916.416666666664</v>
      </c>
      <c r="C15" s="78">
        <v>23.583333333197515</v>
      </c>
      <c r="D15" s="10">
        <v>13</v>
      </c>
      <c r="E15" s="10" t="s">
        <v>8</v>
      </c>
      <c r="F15" s="10" t="s">
        <v>10</v>
      </c>
      <c r="G15" s="30">
        <f>pH_and_DO!D15</f>
        <v>7.84</v>
      </c>
      <c r="H15" s="30">
        <f>pH_and_DO!F15</f>
        <v>6.96</v>
      </c>
      <c r="I15" s="29">
        <f>temperature_C!F15</f>
        <v>22.200000000000003</v>
      </c>
      <c r="J15" s="33">
        <f>phosphate_ppmP!F15</f>
        <v>5.0601130091160101E-2</v>
      </c>
      <c r="K15" s="33">
        <f>phosphate_ppmP!G15</f>
        <v>5.1935148824533309E-4</v>
      </c>
      <c r="L15" s="10">
        <v>2.9020000000000001E-2</v>
      </c>
      <c r="M15" s="100">
        <v>2.5170000000000001E-2</v>
      </c>
      <c r="O15" s="75">
        <v>73.048754165760116</v>
      </c>
      <c r="P15" s="75">
        <v>151.19524910812993</v>
      </c>
      <c r="Q15" s="77">
        <v>4.8230632676528966</v>
      </c>
      <c r="R15" s="77">
        <v>11.195430530605027</v>
      </c>
      <c r="S15" s="91">
        <v>0.17402756274038655</v>
      </c>
      <c r="T15" s="91"/>
    </row>
    <row r="16" spans="1:21" x14ac:dyDescent="0.45">
      <c r="A16" s="10">
        <v>15</v>
      </c>
      <c r="B16" s="28">
        <v>41916.479166666664</v>
      </c>
      <c r="C16" s="78">
        <v>24.583333333313931</v>
      </c>
      <c r="D16" s="10">
        <v>14</v>
      </c>
      <c r="E16" s="10" t="s">
        <v>8</v>
      </c>
      <c r="F16" s="10" t="s">
        <v>10</v>
      </c>
      <c r="G16" s="30">
        <f>pH_and_DO!D16</f>
        <v>7.94</v>
      </c>
      <c r="H16" s="30">
        <f>pH_and_DO!F16</f>
        <v>6.72</v>
      </c>
      <c r="I16" s="29">
        <f>temperature_C!F16</f>
        <v>22.25</v>
      </c>
      <c r="J16" s="33">
        <f>phosphate_ppmP!F16</f>
        <v>3.1680502321273299E-2</v>
      </c>
      <c r="K16" s="33">
        <f>phosphate_ppmP!G16</f>
        <v>4.5019836306635369E-4</v>
      </c>
      <c r="L16" s="10">
        <v>1.7160000000000002E-2</v>
      </c>
      <c r="M16" s="100">
        <v>0.17258999999999999</v>
      </c>
      <c r="O16" s="75">
        <v>68.150175148699176</v>
      </c>
      <c r="P16" s="75">
        <v>148.46568528980669</v>
      </c>
      <c r="Q16" s="77">
        <v>4.7095812884894528</v>
      </c>
      <c r="R16" s="77">
        <v>11.167433982219425</v>
      </c>
      <c r="S16" s="91">
        <v>1.8298959604820576E-2</v>
      </c>
      <c r="T16" s="91"/>
    </row>
    <row r="17" spans="1:20" x14ac:dyDescent="0.45">
      <c r="A17" s="10">
        <v>16</v>
      </c>
      <c r="B17" s="28">
        <v>41916.541666666664</v>
      </c>
      <c r="C17" s="78">
        <v>26.583333333197515</v>
      </c>
      <c r="D17" s="10">
        <v>15</v>
      </c>
      <c r="E17" s="10" t="s">
        <v>8</v>
      </c>
      <c r="F17" s="10" t="s">
        <v>10</v>
      </c>
      <c r="G17" s="30">
        <f>pH_and_DO!D17</f>
        <v>7.92</v>
      </c>
      <c r="H17" s="30">
        <f>pH_and_DO!F17</f>
        <v>6.62</v>
      </c>
      <c r="I17" s="29">
        <f>temperature_C!F17</f>
        <v>22.450000000000003</v>
      </c>
      <c r="J17" s="33">
        <f>phosphate_ppmP!F17</f>
        <v>2.8168303059150801E-2</v>
      </c>
      <c r="K17" s="33">
        <f>phosphate_ppmP!G17</f>
        <v>1.8747763972373286E-4</v>
      </c>
      <c r="M17" s="100"/>
      <c r="N17" s="10">
        <v>1.694E-2</v>
      </c>
      <c r="O17" s="75">
        <v>50.153966078523652</v>
      </c>
      <c r="P17" s="75">
        <v>213.7266272624546</v>
      </c>
      <c r="Q17" s="77">
        <v>4.4209817176386323</v>
      </c>
      <c r="R17" s="77">
        <v>10.634839937019347</v>
      </c>
      <c r="S17" s="91">
        <v>5.3823068273479826E-3</v>
      </c>
      <c r="T17" s="91"/>
    </row>
    <row r="18" spans="1:20" x14ac:dyDescent="0.45">
      <c r="A18" s="10">
        <v>17</v>
      </c>
      <c r="B18" s="28">
        <v>41916.625</v>
      </c>
      <c r="C18" s="78">
        <v>28.583333333255723</v>
      </c>
      <c r="D18" s="10">
        <v>16</v>
      </c>
      <c r="E18" s="10" t="s">
        <v>8</v>
      </c>
      <c r="F18" s="10" t="s">
        <v>10</v>
      </c>
      <c r="G18" s="30">
        <f>pH_and_DO!D18</f>
        <v>7.82</v>
      </c>
      <c r="H18" s="30">
        <f>pH_and_DO!F18</f>
        <v>6.42</v>
      </c>
      <c r="I18" s="29">
        <f>temperature_C!F18</f>
        <v>22.799999999999997</v>
      </c>
      <c r="J18" s="33">
        <f>phosphate_ppmP!F18</f>
        <v>2.6515791076791001E-2</v>
      </c>
      <c r="K18" s="33">
        <f>phosphate_ppmP!G18</f>
        <v>7.747551326392542E-4</v>
      </c>
      <c r="M18" s="100">
        <v>6.5369999999999998E-2</v>
      </c>
      <c r="N18" s="10">
        <v>1.1259999999999999E-2</v>
      </c>
      <c r="O18" s="75">
        <v>38.91456193837324</v>
      </c>
      <c r="P18" s="75">
        <v>183.27502434087762</v>
      </c>
      <c r="Q18" s="77">
        <v>3.6902746857693272</v>
      </c>
      <c r="R18" s="77">
        <v>9.0280184432660988</v>
      </c>
      <c r="S18" s="91">
        <v>6.259176070304056E-3</v>
      </c>
      <c r="T18" s="91"/>
    </row>
    <row r="19" spans="1:20" x14ac:dyDescent="0.45">
      <c r="A19" s="10">
        <v>18</v>
      </c>
      <c r="B19" s="28">
        <v>41916.833333333336</v>
      </c>
      <c r="C19" s="78">
        <v>33.583333333313931</v>
      </c>
      <c r="D19" s="10">
        <v>17</v>
      </c>
      <c r="E19" s="10" t="s">
        <v>8</v>
      </c>
      <c r="F19" s="10" t="s">
        <v>10</v>
      </c>
      <c r="G19" s="30">
        <f>pH_and_DO!D19</f>
        <v>7.93</v>
      </c>
      <c r="H19" s="30">
        <f>pH_and_DO!F19</f>
        <v>5.94</v>
      </c>
      <c r="I19" s="29">
        <f>temperature_C!F19</f>
        <v>22.799999999999997</v>
      </c>
      <c r="J19" s="33">
        <f>phosphate_ppmP!F19</f>
        <v>2.66921409589813E-2</v>
      </c>
      <c r="K19" s="33">
        <f>phosphate_ppmP!G19</f>
        <v>7.0875869469562338E-4</v>
      </c>
      <c r="M19" s="100"/>
      <c r="N19" s="10">
        <v>1.1089999999999999E-2</v>
      </c>
      <c r="O19" s="75">
        <v>32.692065539276115</v>
      </c>
      <c r="P19" s="75">
        <v>182.56033564652262</v>
      </c>
      <c r="Q19" s="77">
        <v>3.7301701334348478</v>
      </c>
      <c r="R19" s="77">
        <v>9.4079274775283483</v>
      </c>
      <c r="S19" s="91">
        <v>2.4125848113879813E-3</v>
      </c>
      <c r="T19" s="91"/>
    </row>
    <row r="20" spans="1:20" x14ac:dyDescent="0.45">
      <c r="A20" s="10">
        <v>19</v>
      </c>
      <c r="B20" s="28">
        <v>41916.875</v>
      </c>
      <c r="C20" s="78">
        <v>34.583333333255723</v>
      </c>
      <c r="D20" s="10">
        <v>18</v>
      </c>
      <c r="E20" s="10" t="s">
        <v>8</v>
      </c>
      <c r="F20" s="10" t="s">
        <v>10</v>
      </c>
      <c r="G20" s="30">
        <f>pH_and_DO!D20</f>
        <v>7.86</v>
      </c>
      <c r="H20" s="30">
        <f>pH_and_DO!F20</f>
        <v>5.96</v>
      </c>
      <c r="I20" s="29">
        <f>temperature_C!F20</f>
        <v>22.9</v>
      </c>
      <c r="J20" s="33">
        <f>phosphate_ppmP!F20</f>
        <v>2.6648042557827302E-2</v>
      </c>
      <c r="K20" s="33">
        <f>phosphate_ppmP!G20</f>
        <v>3.800688999427089E-4</v>
      </c>
      <c r="M20" s="100"/>
      <c r="N20" s="10">
        <v>1.206E-2</v>
      </c>
      <c r="O20" s="75">
        <v>33.743647056938528</v>
      </c>
      <c r="P20" s="75">
        <v>196.88992928209376</v>
      </c>
      <c r="Q20" s="77">
        <v>3.9660316606283059</v>
      </c>
      <c r="R20" s="77">
        <v>9.9439029338104916</v>
      </c>
      <c r="S20" s="91">
        <v>1.4278510245187915E-3</v>
      </c>
      <c r="T20" s="91"/>
    </row>
    <row r="21" spans="1:20" x14ac:dyDescent="0.45">
      <c r="A21" s="10">
        <v>20</v>
      </c>
      <c r="B21" s="28">
        <v>41916.895833333336</v>
      </c>
      <c r="C21" s="78">
        <v>35.083333333313931</v>
      </c>
      <c r="D21" s="10">
        <v>19</v>
      </c>
      <c r="E21" s="10" t="s">
        <v>8</v>
      </c>
      <c r="F21" s="10" t="s">
        <v>99</v>
      </c>
      <c r="G21" s="30">
        <f>pH_and_DO!D21</f>
        <v>5.52</v>
      </c>
      <c r="H21" s="30">
        <f>pH_and_DO!F21</f>
        <v>0.77</v>
      </c>
      <c r="I21" s="29">
        <f>temperature_C!F21</f>
        <v>22.45</v>
      </c>
      <c r="J21" s="33">
        <f>phosphate_ppmP!F21</f>
        <v>3.0058511852463402E-2</v>
      </c>
      <c r="K21" s="33">
        <f>phosphate_ppmP!G21</f>
        <v>6.0635728927847018E-4</v>
      </c>
      <c r="M21" s="100"/>
      <c r="N21" s="10">
        <v>1.3639999999999999E-2</v>
      </c>
      <c r="O21" s="75">
        <v>44.955360669770307</v>
      </c>
      <c r="P21" s="75">
        <v>195.59523269607541</v>
      </c>
      <c r="Q21" s="77">
        <v>4.4140973988092131</v>
      </c>
      <c r="R21" s="77">
        <v>10.351469573635974</v>
      </c>
      <c r="S21" s="91">
        <v>1.2746178751286617E-2</v>
      </c>
      <c r="T21" s="91"/>
    </row>
    <row r="22" spans="1:20" x14ac:dyDescent="0.45">
      <c r="A22" s="10">
        <v>21</v>
      </c>
      <c r="B22" s="28">
        <v>41916.916666666664</v>
      </c>
      <c r="C22" s="73">
        <v>35.583333333197515</v>
      </c>
      <c r="D22" s="10">
        <v>20</v>
      </c>
      <c r="E22" s="10" t="s">
        <v>8</v>
      </c>
      <c r="F22" s="10" t="s">
        <v>99</v>
      </c>
      <c r="G22" s="30">
        <f>pH_and_DO!D22</f>
        <v>6.01</v>
      </c>
      <c r="H22" s="30">
        <f>pH_and_DO!F22</f>
        <v>0.85</v>
      </c>
      <c r="I22" s="29">
        <f>temperature_C!F22</f>
        <v>22.1</v>
      </c>
      <c r="J22" s="33">
        <f>phosphate_ppmP!F22</f>
        <v>3.1368517307454449E-2</v>
      </c>
      <c r="K22" s="33">
        <f>phosphate_ppmP!G22</f>
        <v>3.7015953031101901E-4</v>
      </c>
      <c r="M22" s="100">
        <v>0.11898</v>
      </c>
      <c r="N22" s="10">
        <v>2.5309999999999999E-2</v>
      </c>
      <c r="O22" s="75">
        <v>57.679630509101202</v>
      </c>
      <c r="P22" s="75">
        <v>208.42957440678344</v>
      </c>
      <c r="Q22" s="77">
        <v>4.6533938834172082</v>
      </c>
      <c r="R22" s="77">
        <v>10.942735639877307</v>
      </c>
      <c r="S22" s="96">
        <v>2.6328409658149216E-2</v>
      </c>
      <c r="T22" s="91"/>
    </row>
    <row r="23" spans="1:20" x14ac:dyDescent="0.45">
      <c r="A23" s="10">
        <v>22</v>
      </c>
      <c r="B23" s="28">
        <v>41916.958333333336</v>
      </c>
      <c r="C23" s="73">
        <v>36.583333333313931</v>
      </c>
      <c r="D23" s="10">
        <v>21</v>
      </c>
      <c r="E23" s="10" t="s">
        <v>8</v>
      </c>
      <c r="F23" s="10" t="s">
        <v>99</v>
      </c>
      <c r="G23" s="30">
        <f>pH_and_DO!D23</f>
        <v>6.02</v>
      </c>
      <c r="H23" s="30">
        <f>pH_and_DO!F23</f>
        <v>0.93</v>
      </c>
      <c r="I23" s="29">
        <f>temperature_C!F23</f>
        <v>21.85</v>
      </c>
      <c r="J23" s="33">
        <f>phosphate_ppmP!F23</f>
        <v>3.56329235400333E-2</v>
      </c>
      <c r="K23" s="33">
        <f>phosphate_ppmP!G23</f>
        <v>5.310018883475313E-4</v>
      </c>
      <c r="L23" s="10">
        <v>1.1220000000000001E-2</v>
      </c>
      <c r="M23" s="82"/>
      <c r="O23" s="75">
        <v>70.381837548373824</v>
      </c>
      <c r="P23" s="75">
        <v>204.1932427381503</v>
      </c>
      <c r="Q23" s="77">
        <v>4.9436744366667602</v>
      </c>
      <c r="R23" s="77">
        <v>11.761464334259912</v>
      </c>
      <c r="S23" s="96">
        <v>9.3839107969482749E-2</v>
      </c>
      <c r="T23" s="91"/>
    </row>
    <row r="24" spans="1:20" x14ac:dyDescent="0.45">
      <c r="A24" s="10">
        <v>23</v>
      </c>
      <c r="B24" s="28">
        <v>41917.041666666664</v>
      </c>
      <c r="C24" s="73">
        <v>38.583333333197515</v>
      </c>
      <c r="D24" s="10">
        <v>22</v>
      </c>
      <c r="E24" s="10" t="s">
        <v>8</v>
      </c>
      <c r="F24" s="10" t="s">
        <v>99</v>
      </c>
      <c r="G24" s="30">
        <f>pH_and_DO!D24</f>
        <v>6.11</v>
      </c>
      <c r="H24" s="30">
        <f>pH_and_DO!F24</f>
        <v>0.81</v>
      </c>
      <c r="I24" s="29">
        <f>temperature_C!F24</f>
        <v>21.549999999999997</v>
      </c>
      <c r="J24" s="33">
        <f>phosphate_ppmP!F24</f>
        <v>4.2277881374011152E-2</v>
      </c>
      <c r="K24" s="33">
        <f>phosphate_ppmP!G24</f>
        <v>2.068657803098619E-4</v>
      </c>
      <c r="L24" s="10">
        <v>1.7420000000000001E-2</v>
      </c>
      <c r="M24" s="82"/>
      <c r="N24" s="10">
        <v>2.2460000000000001E-2</v>
      </c>
      <c r="O24" s="75">
        <v>74.049832677141737</v>
      </c>
      <c r="P24" s="75">
        <v>203.17690926964133</v>
      </c>
      <c r="Q24" s="77">
        <v>4.5189017926050159</v>
      </c>
      <c r="R24" s="77">
        <v>10.663330903265742</v>
      </c>
      <c r="S24" s="96">
        <v>0.23642207814277941</v>
      </c>
      <c r="T24" s="91"/>
    </row>
    <row r="25" spans="1:20" x14ac:dyDescent="0.45">
      <c r="A25" s="10">
        <v>24</v>
      </c>
      <c r="B25" s="28">
        <v>41917.125</v>
      </c>
      <c r="C25" s="73">
        <v>40.583333333255723</v>
      </c>
      <c r="D25" s="10">
        <v>23</v>
      </c>
      <c r="E25" s="10" t="s">
        <v>8</v>
      </c>
      <c r="F25" s="10" t="s">
        <v>99</v>
      </c>
      <c r="G25" s="30">
        <f>pH_and_DO!D25</f>
        <v>6.18</v>
      </c>
      <c r="H25" s="30">
        <f>pH_and_DO!F25</f>
        <v>1.03</v>
      </c>
      <c r="I25" s="29">
        <f>temperature_C!F25</f>
        <v>21.75</v>
      </c>
      <c r="J25" s="33">
        <f>phosphate_ppmP!F25</f>
        <v>4.7217792208564202E-2</v>
      </c>
      <c r="K25" s="33">
        <f>phosphate_ppmP!G25</f>
        <v>2.6675177995321488E-4</v>
      </c>
      <c r="L25" s="10">
        <v>2.4629999999999999E-2</v>
      </c>
      <c r="M25" s="82"/>
      <c r="N25" s="10">
        <v>1.008E-2</v>
      </c>
      <c r="O25" s="75">
        <v>77.915654113854842</v>
      </c>
      <c r="P25" s="75">
        <v>212.25637187979228</v>
      </c>
      <c r="Q25" s="77">
        <v>4.6748550249285872</v>
      </c>
      <c r="R25" s="77">
        <v>11.167712523837332</v>
      </c>
      <c r="S25" s="96">
        <v>0.46868252978676311</v>
      </c>
      <c r="T25" s="91"/>
    </row>
    <row r="26" spans="1:20" x14ac:dyDescent="0.45">
      <c r="A26" s="10">
        <v>25</v>
      </c>
      <c r="B26" s="28">
        <v>41917.333333333336</v>
      </c>
      <c r="C26" s="73">
        <v>45.583333333313902</v>
      </c>
      <c r="D26" s="10">
        <v>24</v>
      </c>
      <c r="E26" s="10" t="s">
        <v>8</v>
      </c>
      <c r="F26" s="10" t="s">
        <v>99</v>
      </c>
      <c r="G26" s="50">
        <f>pH_and_DO!D26</f>
        <v>6.04</v>
      </c>
      <c r="H26" s="50">
        <f>pH_and_DO!F26</f>
        <v>0.9</v>
      </c>
      <c r="I26" s="51">
        <f>temperature_C!F26</f>
        <v>22.049999999999997</v>
      </c>
      <c r="J26" s="52">
        <f>phosphate_ppmP!F26</f>
        <v>4.8705311410337848E-2</v>
      </c>
      <c r="K26" s="52">
        <f>phosphate_ppmP!G26</f>
        <v>2.1591395763587151E-4</v>
      </c>
      <c r="M26" s="80"/>
      <c r="O26" s="75">
        <v>80.929638453554901</v>
      </c>
      <c r="P26" s="75">
        <v>208.00252028330596</v>
      </c>
      <c r="Q26" s="77">
        <v>4.9139499071333086</v>
      </c>
      <c r="R26" s="77">
        <v>11.524609878894212</v>
      </c>
      <c r="S26" s="96">
        <v>1.2356638068904211</v>
      </c>
      <c r="T26" s="91"/>
    </row>
    <row r="27" spans="1:20" x14ac:dyDescent="0.45">
      <c r="A27" s="10">
        <v>26</v>
      </c>
      <c r="B27" s="28">
        <v>41917.375</v>
      </c>
      <c r="C27" s="73">
        <v>46.583333333255723</v>
      </c>
      <c r="D27" s="10">
        <v>25</v>
      </c>
      <c r="E27" s="10" t="s">
        <v>8</v>
      </c>
      <c r="F27" s="10" t="s">
        <v>99</v>
      </c>
      <c r="G27" s="50">
        <f>pH_and_DO!D27</f>
        <v>6</v>
      </c>
      <c r="H27" s="50">
        <f>pH_and_DO!F27</f>
        <v>1.1399999999999999</v>
      </c>
      <c r="I27" s="51">
        <f>temperature_C!F27</f>
        <v>21.85</v>
      </c>
      <c r="J27" s="52">
        <f>phosphate_ppmP!F27</f>
        <v>4.6373716938030093E-2</v>
      </c>
      <c r="K27" s="52">
        <f>phosphate_ppmP!G27</f>
        <v>2.5617259402468034E-4</v>
      </c>
      <c r="M27" s="80"/>
      <c r="O27" s="75">
        <v>79.104721233410785</v>
      </c>
      <c r="P27" s="75">
        <v>202.14887801008069</v>
      </c>
      <c r="Q27" s="77">
        <v>4.7236874373533668</v>
      </c>
      <c r="R27" s="77">
        <v>11.188230055560519</v>
      </c>
      <c r="S27" s="96">
        <v>1.3178480765249196</v>
      </c>
      <c r="T27" s="91"/>
    </row>
    <row r="28" spans="1:20" x14ac:dyDescent="0.45">
      <c r="A28" s="10">
        <v>27</v>
      </c>
      <c r="B28" s="28">
        <v>41915.434027777781</v>
      </c>
      <c r="C28" s="79">
        <v>0</v>
      </c>
      <c r="D28" s="10">
        <v>0</v>
      </c>
      <c r="E28" s="10" t="s">
        <v>9</v>
      </c>
      <c r="F28" s="10" t="s">
        <v>10</v>
      </c>
      <c r="G28" s="30">
        <f>pH_and_DO!E2</f>
        <v>8.3000000000000007</v>
      </c>
      <c r="H28" s="30">
        <f>pH_and_DO!G2</f>
        <v>9.77</v>
      </c>
      <c r="I28" s="29">
        <f>temperature_C!I2</f>
        <v>15.2</v>
      </c>
      <c r="J28" s="33">
        <f>phosphate_ppmP!J2</f>
        <v>2.15777880283919E-2</v>
      </c>
      <c r="K28" s="33">
        <f>phosphate_ppmP!K2</f>
        <v>1.2842230979475053E-3</v>
      </c>
      <c r="M28" s="100"/>
      <c r="N28" s="10">
        <v>4.2839999999999996E-2</v>
      </c>
      <c r="O28" s="75">
        <v>39.309579030630452</v>
      </c>
      <c r="P28" s="75">
        <v>176.99611565470693</v>
      </c>
      <c r="Q28" s="77">
        <v>2.9021923278274215</v>
      </c>
      <c r="R28" s="77">
        <v>11.248096594098309</v>
      </c>
      <c r="S28" s="101">
        <v>1.3501414928978939E-2</v>
      </c>
      <c r="T28" s="91"/>
    </row>
    <row r="29" spans="1:20" x14ac:dyDescent="0.45">
      <c r="A29" s="10">
        <v>28</v>
      </c>
      <c r="B29" s="28">
        <v>41915.541666666664</v>
      </c>
      <c r="C29" s="79">
        <f>(B29-$B$2)*24</f>
        <v>2.5833333331975155</v>
      </c>
      <c r="D29" s="10">
        <v>1</v>
      </c>
      <c r="E29" s="10" t="s">
        <v>9</v>
      </c>
      <c r="F29" s="10" t="s">
        <v>10</v>
      </c>
      <c r="G29" s="30">
        <f>pH_and_DO!E3</f>
        <v>7.89</v>
      </c>
      <c r="H29" s="30">
        <f>pH_and_DO!G3</f>
        <v>7.95</v>
      </c>
      <c r="I29" s="29">
        <f>temperature_C!I3</f>
        <v>19.5</v>
      </c>
      <c r="J29" s="33">
        <f>phosphate_ppmP!J3</f>
        <v>2.1295048564481299E-2</v>
      </c>
      <c r="K29" s="33">
        <f>phosphate_ppmP!K3</f>
        <v>2.2868720396027344E-4</v>
      </c>
      <c r="M29" s="100">
        <v>0.77568000000000004</v>
      </c>
      <c r="N29" s="10">
        <v>3.0210000000000001E-2</v>
      </c>
      <c r="O29" s="75">
        <v>38.651732452031098</v>
      </c>
      <c r="P29" s="75">
        <v>193.52455951115289</v>
      </c>
      <c r="Q29" s="77">
        <v>3.205914486669327</v>
      </c>
      <c r="R29" s="77">
        <v>11.120820492720121</v>
      </c>
      <c r="S29" s="91">
        <v>1.8268594845764592E-3</v>
      </c>
      <c r="T29" s="91"/>
    </row>
    <row r="30" spans="1:20" x14ac:dyDescent="0.45">
      <c r="A30" s="10">
        <v>29</v>
      </c>
      <c r="B30" s="28">
        <v>41915.625</v>
      </c>
      <c r="C30" s="79">
        <f>(B30-$B$2)*24</f>
        <v>4.5833333332557231</v>
      </c>
      <c r="D30" s="10">
        <v>2</v>
      </c>
      <c r="E30" s="10" t="s">
        <v>9</v>
      </c>
      <c r="F30" s="10" t="s">
        <v>10</v>
      </c>
      <c r="G30" s="30">
        <f>pH_and_DO!E4</f>
        <v>8.0500000000000007</v>
      </c>
      <c r="H30" s="30">
        <f>pH_and_DO!G4</f>
        <v>7.36</v>
      </c>
      <c r="I30" s="29">
        <f>temperature_C!I4</f>
        <v>21.25</v>
      </c>
      <c r="J30" s="33">
        <f>phosphate_ppmP!J4</f>
        <v>2.2128038751104348E-2</v>
      </c>
      <c r="K30" s="33">
        <f>phosphate_ppmP!K4</f>
        <v>3.2724176967453497E-4</v>
      </c>
      <c r="L30" s="10">
        <v>1.409E-2</v>
      </c>
      <c r="M30" s="100">
        <v>2.5170000000000001E-2</v>
      </c>
      <c r="N30" s="10">
        <v>2.6919999999999999E-2</v>
      </c>
      <c r="O30" s="75">
        <v>39.993745057562556</v>
      </c>
      <c r="P30" s="75">
        <v>159.79494118790984</v>
      </c>
      <c r="Q30" s="77">
        <v>3.4712783388249062</v>
      </c>
      <c r="R30" s="77">
        <v>11.50020002111405</v>
      </c>
      <c r="S30" s="91">
        <v>1.180104611742558E-3</v>
      </c>
      <c r="T30" s="91"/>
    </row>
    <row r="31" spans="1:20" x14ac:dyDescent="0.45">
      <c r="A31" s="10">
        <v>30</v>
      </c>
      <c r="B31" s="28">
        <v>41915.6875</v>
      </c>
      <c r="C31" s="79">
        <v>6.8333333332557231</v>
      </c>
      <c r="D31" s="10">
        <v>3</v>
      </c>
      <c r="E31" s="10" t="s">
        <v>9</v>
      </c>
      <c r="F31" s="10" t="s">
        <v>10</v>
      </c>
      <c r="G31" s="30">
        <f>pH_and_DO!E5</f>
        <v>7.9</v>
      </c>
      <c r="H31" s="30">
        <f>pH_and_DO!G5</f>
        <v>6.8</v>
      </c>
      <c r="I31" s="29">
        <f>temperature_C!I5</f>
        <v>21.55</v>
      </c>
      <c r="J31" s="33">
        <f>phosphate_ppmP!J5</f>
        <v>2.6437944829689849E-2</v>
      </c>
      <c r="K31" s="33">
        <f>phosphate_ppmP!K5</f>
        <v>2.0043918405876151E-4</v>
      </c>
      <c r="L31" s="10">
        <v>1.7930000000000001E-2</v>
      </c>
      <c r="M31" s="100"/>
      <c r="N31" s="10">
        <v>2.3689999999999999E-2</v>
      </c>
      <c r="O31" s="75">
        <v>39.863133043951272</v>
      </c>
      <c r="P31" s="75">
        <v>196.54089670002821</v>
      </c>
      <c r="Q31" s="77">
        <v>3.5429906744389421</v>
      </c>
      <c r="R31" s="77">
        <v>11.842639503627277</v>
      </c>
      <c r="S31" s="91">
        <v>8.1696062359396177E-4</v>
      </c>
      <c r="T31" s="91"/>
    </row>
    <row r="32" spans="1:20" x14ac:dyDescent="0.45">
      <c r="A32" s="10">
        <v>31</v>
      </c>
      <c r="B32" s="28">
        <v>41915.875</v>
      </c>
      <c r="C32" s="79">
        <v>10.583</v>
      </c>
      <c r="D32" s="10">
        <v>4</v>
      </c>
      <c r="E32" s="10" t="s">
        <v>9</v>
      </c>
      <c r="F32" s="10" t="s">
        <v>10</v>
      </c>
      <c r="G32" s="30">
        <f>pH_and_DO!E6</f>
        <v>8.31</v>
      </c>
      <c r="H32" s="30">
        <f>pH_and_DO!G6</f>
        <v>6.89</v>
      </c>
      <c r="I32" s="29">
        <f>temperature_C!I6</f>
        <v>22.45</v>
      </c>
      <c r="J32" s="33">
        <f>phosphate_ppmP!J6</f>
        <v>2.127796733477065E-2</v>
      </c>
      <c r="K32" s="33">
        <f>phosphate_ppmP!K6</f>
        <v>6.7479660932374608E-5</v>
      </c>
      <c r="M32" s="100"/>
      <c r="N32" s="10">
        <v>2.155E-2</v>
      </c>
      <c r="O32" s="75">
        <v>39.288003318284261</v>
      </c>
      <c r="P32" s="75">
        <v>202.71286748705847</v>
      </c>
      <c r="Q32" s="77">
        <v>3.5689151084564883</v>
      </c>
      <c r="R32" s="77">
        <v>11.632229302718866</v>
      </c>
      <c r="S32" s="91">
        <v>6.9905909032000303E-4</v>
      </c>
      <c r="T32" s="91"/>
    </row>
    <row r="33" spans="1:20" x14ac:dyDescent="0.45">
      <c r="A33" s="10">
        <v>32</v>
      </c>
      <c r="B33" s="28">
        <v>41915.895833333336</v>
      </c>
      <c r="C33" s="73">
        <v>11.083333333313931</v>
      </c>
      <c r="D33" s="10">
        <v>5</v>
      </c>
      <c r="E33" s="10" t="s">
        <v>9</v>
      </c>
      <c r="F33" s="10" t="s">
        <v>10</v>
      </c>
      <c r="G33" s="30">
        <f>pH_and_DO!E7</f>
        <v>7.67</v>
      </c>
      <c r="H33" s="30">
        <f>pH_and_DO!G7</f>
        <v>6.75</v>
      </c>
      <c r="I33" s="29">
        <f>temperature_C!I7</f>
        <v>22.299999999999997</v>
      </c>
      <c r="J33" s="33">
        <f>phosphate_ppmP!J7</f>
        <v>2.1948608220675951E-2</v>
      </c>
      <c r="K33" s="33">
        <f>phosphate_ppmP!K7</f>
        <v>7.9795945622056967E-5</v>
      </c>
      <c r="M33" s="100">
        <v>5.1970000000000002E-2</v>
      </c>
      <c r="N33" s="10">
        <v>1.6660000000000001E-2</v>
      </c>
      <c r="O33" s="75">
        <v>36.732499349510903</v>
      </c>
      <c r="P33" s="75">
        <v>173.61070885046095</v>
      </c>
      <c r="Q33" s="77">
        <v>3.4121354699034159</v>
      </c>
      <c r="R33" s="77">
        <v>10.183249990330339</v>
      </c>
      <c r="S33" s="91">
        <v>4.7339384505533567E-4</v>
      </c>
      <c r="T33" s="91"/>
    </row>
    <row r="34" spans="1:20" x14ac:dyDescent="0.45">
      <c r="A34" s="10">
        <v>33</v>
      </c>
      <c r="B34" s="28">
        <v>41915.916666666664</v>
      </c>
      <c r="C34" s="73">
        <v>11.583333333197515</v>
      </c>
      <c r="D34" s="10">
        <v>6</v>
      </c>
      <c r="E34" s="10" t="s">
        <v>9</v>
      </c>
      <c r="F34" s="10" t="s">
        <v>10</v>
      </c>
      <c r="G34" s="30">
        <f>pH_and_DO!E8</f>
        <v>8.0399999999999991</v>
      </c>
      <c r="H34" s="30">
        <f>pH_and_DO!G8</f>
        <v>6.73</v>
      </c>
      <c r="I34" s="29">
        <f>temperature_C!I8</f>
        <v>22.15</v>
      </c>
      <c r="J34" s="33">
        <f>phosphate_ppmP!J8</f>
        <v>2.174078646275325E-2</v>
      </c>
      <c r="K34" s="33">
        <f>phosphate_ppmP!K8</f>
        <v>6.4370483370526426E-4</v>
      </c>
      <c r="M34" s="100">
        <v>0.15919</v>
      </c>
      <c r="N34" s="10">
        <v>1.8280000000000001E-2</v>
      </c>
      <c r="O34" s="75">
        <v>39.878415290596834</v>
      </c>
      <c r="P34" s="75">
        <v>218.74760449569123</v>
      </c>
      <c r="Q34" s="77">
        <v>3.8260899468550194</v>
      </c>
      <c r="R34" s="77">
        <v>11.765891749054839</v>
      </c>
      <c r="S34" s="91">
        <v>5.7692877381648115E-4</v>
      </c>
      <c r="T34" s="91"/>
    </row>
    <row r="35" spans="1:20" x14ac:dyDescent="0.45">
      <c r="A35" s="10">
        <v>34</v>
      </c>
      <c r="B35" s="28">
        <v>41915.958333333336</v>
      </c>
      <c r="C35" s="73">
        <v>12.583333333313931</v>
      </c>
      <c r="D35" s="10">
        <v>7</v>
      </c>
      <c r="E35" s="10" t="s">
        <v>9</v>
      </c>
      <c r="F35" s="10" t="s">
        <v>10</v>
      </c>
      <c r="G35" s="30">
        <f>pH_and_DO!E9</f>
        <v>7.86</v>
      </c>
      <c r="H35" s="30">
        <f>pH_and_DO!G9</f>
        <v>6.97</v>
      </c>
      <c r="I35" s="29">
        <f>temperature_C!I9</f>
        <v>22.05</v>
      </c>
      <c r="J35" s="33">
        <f>phosphate_ppmP!J9</f>
        <v>2.0392708957425648E-2</v>
      </c>
      <c r="K35" s="33">
        <f>phosphate_ppmP!K9</f>
        <v>5.4624650228230268E-4</v>
      </c>
      <c r="M35" s="100"/>
      <c r="N35" s="10">
        <v>1.434E-2</v>
      </c>
      <c r="O35" s="75">
        <v>33.110914136424725</v>
      </c>
      <c r="P35" s="75">
        <v>178.45289127241077</v>
      </c>
      <c r="Q35" s="77">
        <v>2.9445229996889259</v>
      </c>
      <c r="R35" s="77">
        <v>8.797693813831895</v>
      </c>
      <c r="S35" s="91">
        <v>8.4594852999074282E-4</v>
      </c>
      <c r="T35" s="91"/>
    </row>
    <row r="36" spans="1:20" x14ac:dyDescent="0.45">
      <c r="A36" s="10">
        <v>35</v>
      </c>
      <c r="B36" s="28">
        <v>41916.041666666664</v>
      </c>
      <c r="C36" s="73">
        <v>14.583333333197515</v>
      </c>
      <c r="D36" s="10">
        <v>8</v>
      </c>
      <c r="E36" s="10" t="s">
        <v>9</v>
      </c>
      <c r="F36" s="10" t="s">
        <v>10</v>
      </c>
      <c r="G36" s="30">
        <f>pH_and_DO!E10</f>
        <v>7.98</v>
      </c>
      <c r="H36" s="30">
        <f>pH_and_DO!G10</f>
        <v>6.43</v>
      </c>
      <c r="I36" s="29">
        <f>temperature_C!I10</f>
        <v>22.15</v>
      </c>
      <c r="J36" s="33">
        <f>phosphate_ppmP!J10</f>
        <v>1.8972791658804049E-2</v>
      </c>
      <c r="K36" s="33">
        <f>phosphate_ppmP!K10</f>
        <v>2.4125737644162859E-4</v>
      </c>
      <c r="M36" s="100"/>
      <c r="N36" s="10">
        <v>1.163E-2</v>
      </c>
      <c r="O36" s="75">
        <v>33.706382457010143</v>
      </c>
      <c r="P36" s="75">
        <v>142.76713444526789</v>
      </c>
      <c r="Q36" s="77">
        <v>3.0522631763049026</v>
      </c>
      <c r="R36" s="77">
        <v>9.0286761873741259</v>
      </c>
      <c r="S36" s="91">
        <v>4.2589777889006925E-4</v>
      </c>
      <c r="T36" s="91"/>
    </row>
    <row r="37" spans="1:20" x14ac:dyDescent="0.45">
      <c r="A37" s="10">
        <v>36</v>
      </c>
      <c r="B37" s="28">
        <v>41916.125</v>
      </c>
      <c r="C37" s="73">
        <v>16.583333333255723</v>
      </c>
      <c r="D37" s="10">
        <v>9</v>
      </c>
      <c r="E37" s="10" t="s">
        <v>9</v>
      </c>
      <c r="F37" s="10" t="s">
        <v>10</v>
      </c>
      <c r="G37" s="30">
        <f>pH_and_DO!E11</f>
        <v>8.0399999999999991</v>
      </c>
      <c r="H37" s="30">
        <f>pH_and_DO!G11</f>
        <v>6.63</v>
      </c>
      <c r="I37" s="29">
        <f>temperature_C!I11</f>
        <v>22.25</v>
      </c>
      <c r="J37" s="33">
        <f>phosphate_ppmP!J11</f>
        <v>2.0988445332965351E-2</v>
      </c>
      <c r="K37" s="33">
        <f>phosphate_ppmP!K11</f>
        <v>7.6545855767653343E-4</v>
      </c>
      <c r="M37" s="100"/>
      <c r="N37" s="10">
        <v>1.464E-2</v>
      </c>
      <c r="O37" s="75">
        <v>34.42240874479625</v>
      </c>
      <c r="P37" s="75">
        <v>206.08604095198231</v>
      </c>
      <c r="Q37" s="77">
        <v>3.1896725194193629</v>
      </c>
      <c r="R37" s="77">
        <v>9.4157726516061935</v>
      </c>
      <c r="S37" s="91">
        <v>6.3043348700354428E-4</v>
      </c>
      <c r="T37" s="91"/>
    </row>
    <row r="38" spans="1:20" x14ac:dyDescent="0.45">
      <c r="A38" s="10">
        <v>37</v>
      </c>
      <c r="B38" s="28">
        <v>41916.333333333336</v>
      </c>
      <c r="C38" s="73">
        <v>21.583333333313931</v>
      </c>
      <c r="D38" s="10">
        <v>10</v>
      </c>
      <c r="E38" s="10" t="s">
        <v>9</v>
      </c>
      <c r="F38" s="10" t="s">
        <v>10</v>
      </c>
      <c r="G38" s="30">
        <f>pH_and_DO!E12</f>
        <v>8.06</v>
      </c>
      <c r="H38" s="30">
        <f>pH_and_DO!G12</f>
        <v>6.58</v>
      </c>
      <c r="I38" s="29">
        <f>temperature_C!I12</f>
        <v>22.55</v>
      </c>
      <c r="J38" s="33">
        <f>phosphate_ppmP!J12</f>
        <v>2.0508698816723847E-2</v>
      </c>
      <c r="K38" s="33">
        <f>phosphate_ppmP!K12</f>
        <v>3.0869047394733491E-4</v>
      </c>
      <c r="M38" s="100"/>
      <c r="N38" s="10">
        <v>1.217E-2</v>
      </c>
      <c r="O38" s="75">
        <v>32.540444764624496</v>
      </c>
      <c r="P38" s="75">
        <v>174.82511063703492</v>
      </c>
      <c r="Q38" s="77">
        <v>3.0407983046629981</v>
      </c>
      <c r="R38" s="77">
        <v>8.5450668250372388</v>
      </c>
      <c r="S38" s="91">
        <v>1.2183993263780953E-3</v>
      </c>
      <c r="T38" s="91"/>
    </row>
    <row r="39" spans="1:20" x14ac:dyDescent="0.45">
      <c r="A39" s="10">
        <v>38</v>
      </c>
      <c r="B39" s="28">
        <v>41916.375</v>
      </c>
      <c r="C39" s="73">
        <v>22.583333333255723</v>
      </c>
      <c r="D39" s="10">
        <v>11</v>
      </c>
      <c r="E39" s="10" t="s">
        <v>9</v>
      </c>
      <c r="F39" s="10" t="s">
        <v>10</v>
      </c>
      <c r="G39" s="30">
        <f>pH_and_DO!E13</f>
        <v>7.97</v>
      </c>
      <c r="H39" s="30">
        <f>pH_and_DO!G13</f>
        <v>6.79</v>
      </c>
      <c r="I39" s="29">
        <f>temperature_C!I13</f>
        <v>22.6</v>
      </c>
      <c r="J39" s="33">
        <f>phosphate_ppmP!J13</f>
        <v>1.9116501615983397E-2</v>
      </c>
      <c r="K39" s="33">
        <f>phosphate_ppmP!K13</f>
        <v>3.7953952087838516E-4</v>
      </c>
      <c r="M39" s="100"/>
      <c r="O39" s="75">
        <v>32.325638008893677</v>
      </c>
      <c r="P39" s="75">
        <v>159.07214099564433</v>
      </c>
      <c r="Q39" s="77">
        <v>3.0654294071695922</v>
      </c>
      <c r="R39" s="77">
        <v>8.3390657885616442</v>
      </c>
      <c r="S39" s="91">
        <v>1.0948010609897565E-3</v>
      </c>
      <c r="T39" s="91"/>
    </row>
    <row r="40" spans="1:20" x14ac:dyDescent="0.45">
      <c r="A40" s="10">
        <v>39</v>
      </c>
      <c r="B40" s="28">
        <v>41916.395833333336</v>
      </c>
      <c r="C40" s="73">
        <v>23.083333333313931</v>
      </c>
      <c r="D40" s="10">
        <v>12</v>
      </c>
      <c r="E40" s="10" t="s">
        <v>9</v>
      </c>
      <c r="F40" s="10" t="s">
        <v>10</v>
      </c>
      <c r="G40" s="30">
        <f>pH_and_DO!E14</f>
        <v>7.93</v>
      </c>
      <c r="H40" s="30">
        <f>pH_and_DO!G14</f>
        <v>6.84</v>
      </c>
      <c r="I40" s="29">
        <f>temperature_C!I14</f>
        <v>22.25</v>
      </c>
      <c r="J40" s="33">
        <f>phosphate_ppmP!J14</f>
        <v>1.9139608959186052E-2</v>
      </c>
      <c r="K40" s="33">
        <f>phosphate_ppmP!K14</f>
        <v>4.5849291901970931E-4</v>
      </c>
      <c r="M40" s="100">
        <v>1.33857</v>
      </c>
      <c r="N40" s="10">
        <v>1.3599999999999999E-2</v>
      </c>
      <c r="O40" s="75">
        <v>33.381255645129635</v>
      </c>
      <c r="P40" s="75">
        <v>144.27814106176129</v>
      </c>
      <c r="Q40" s="77">
        <v>3.1592317459862223</v>
      </c>
      <c r="R40" s="77">
        <v>8.7255893791481292</v>
      </c>
      <c r="S40" s="91">
        <v>8.0217821635686956E-4</v>
      </c>
      <c r="T40" s="91"/>
    </row>
    <row r="41" spans="1:20" x14ac:dyDescent="0.45">
      <c r="A41" s="10">
        <v>40</v>
      </c>
      <c r="B41" s="28">
        <v>41916.416666666664</v>
      </c>
      <c r="C41" s="73">
        <v>23.583333333197515</v>
      </c>
      <c r="D41" s="10">
        <v>13</v>
      </c>
      <c r="E41" s="10" t="s">
        <v>9</v>
      </c>
      <c r="F41" s="10" t="s">
        <v>10</v>
      </c>
      <c r="G41" s="30">
        <f>pH_and_DO!E15</f>
        <v>7.99</v>
      </c>
      <c r="H41" s="30">
        <f>pH_and_DO!G15</f>
        <v>7.02</v>
      </c>
      <c r="I41" s="29">
        <f>temperature_C!I15</f>
        <v>22.05</v>
      </c>
      <c r="J41" s="33">
        <f>phosphate_ppmP!J15</f>
        <v>1.698701504977285E-2</v>
      </c>
      <c r="K41" s="33">
        <f>phosphate_ppmP!K15</f>
        <v>3.3044976044335639E-7</v>
      </c>
      <c r="M41" s="100">
        <v>1.4859899999999999</v>
      </c>
      <c r="O41" s="75">
        <v>32.523466045155757</v>
      </c>
      <c r="P41" s="75">
        <v>140.92410172123408</v>
      </c>
      <c r="Q41" s="77">
        <v>3.0321904286373269</v>
      </c>
      <c r="R41" s="77">
        <v>8.5539149516874602</v>
      </c>
      <c r="S41" s="91">
        <v>6.7071073140831166E-4</v>
      </c>
      <c r="T41" s="91"/>
    </row>
    <row r="42" spans="1:20" x14ac:dyDescent="0.45">
      <c r="A42" s="10">
        <v>41</v>
      </c>
      <c r="B42" s="28">
        <v>41916.479166666664</v>
      </c>
      <c r="C42" s="73">
        <v>24.583333333313931</v>
      </c>
      <c r="D42" s="10">
        <v>14</v>
      </c>
      <c r="E42" s="10" t="s">
        <v>9</v>
      </c>
      <c r="F42" s="10" t="s">
        <v>10</v>
      </c>
      <c r="G42" s="30">
        <f>pH_and_DO!E16</f>
        <v>8.0399999999999991</v>
      </c>
      <c r="H42" s="30">
        <f>pH_and_DO!G16</f>
        <v>6.9</v>
      </c>
      <c r="I42" s="29">
        <f>temperature_C!I16</f>
        <v>22.25</v>
      </c>
      <c r="J42" s="33">
        <f>phosphate_ppmP!J16</f>
        <v>2.0711130218349798E-2</v>
      </c>
      <c r="K42" s="33">
        <f>phosphate_ppmP!K16</f>
        <v>5.4221520672865977E-4</v>
      </c>
      <c r="M42" s="100">
        <v>1.0973299999999999</v>
      </c>
      <c r="O42" s="75">
        <v>32.805716640447642</v>
      </c>
      <c r="P42" s="75">
        <v>119.25375966985023</v>
      </c>
      <c r="Q42" s="77">
        <v>3.0421334815335901</v>
      </c>
      <c r="R42" s="77">
        <v>8.5730325841158876</v>
      </c>
      <c r="S42" s="91">
        <v>4.2199761290339223E-4</v>
      </c>
      <c r="T42" s="91"/>
    </row>
    <row r="43" spans="1:20" x14ac:dyDescent="0.45">
      <c r="A43" s="10">
        <v>42</v>
      </c>
      <c r="B43" s="28">
        <v>41916.541666666664</v>
      </c>
      <c r="C43" s="73">
        <v>26.583333333197515</v>
      </c>
      <c r="D43" s="10">
        <v>15</v>
      </c>
      <c r="E43" s="10" t="s">
        <v>9</v>
      </c>
      <c r="F43" s="10" t="s">
        <v>10</v>
      </c>
      <c r="G43" s="30">
        <f>pH_and_DO!E17</f>
        <v>8.2799999999999994</v>
      </c>
      <c r="H43" s="30">
        <f>pH_and_DO!G17</f>
        <v>6.63</v>
      </c>
      <c r="I43" s="29">
        <f>temperature_C!I17</f>
        <v>22.5</v>
      </c>
      <c r="J43" s="33">
        <f>phosphate_ppmP!J17</f>
        <v>2.37050230732068E-2</v>
      </c>
      <c r="K43" s="33">
        <f>phosphate_ppmP!K17</f>
        <v>1.3156425183071033E-3</v>
      </c>
      <c r="M43" s="100">
        <v>1.8746499999999999</v>
      </c>
      <c r="N43" s="10">
        <v>2.469E-2</v>
      </c>
      <c r="O43" s="75">
        <v>32.32271002455925</v>
      </c>
      <c r="P43" s="75">
        <v>378.07003820324496</v>
      </c>
      <c r="Q43" s="77">
        <v>3.0640704730193589</v>
      </c>
      <c r="R43" s="77">
        <v>8.4306369066918467</v>
      </c>
      <c r="S43" s="91">
        <v>6.4394096794325101E-4</v>
      </c>
      <c r="T43" s="91"/>
    </row>
    <row r="44" spans="1:20" x14ac:dyDescent="0.45">
      <c r="A44" s="10">
        <v>43</v>
      </c>
      <c r="B44" s="28">
        <v>41916.625</v>
      </c>
      <c r="C44" s="73">
        <v>28.583333333255723</v>
      </c>
      <c r="D44" s="10">
        <v>16</v>
      </c>
      <c r="E44" s="10" t="s">
        <v>9</v>
      </c>
      <c r="F44" s="10" t="s">
        <v>10</v>
      </c>
      <c r="G44" s="30">
        <f>pH_and_DO!E18</f>
        <v>8.02</v>
      </c>
      <c r="H44" s="30">
        <f>pH_and_DO!G18</f>
        <v>6.62</v>
      </c>
      <c r="I44" s="29">
        <f>temperature_C!I18</f>
        <v>22.700000000000003</v>
      </c>
      <c r="J44" s="33">
        <f>phosphate_ppmP!J18</f>
        <v>2.4345301859991751E-2</v>
      </c>
      <c r="K44" s="33">
        <f>phosphate_ppmP!K18</f>
        <v>6.2752102233493839E-4</v>
      </c>
      <c r="M44" s="100">
        <v>0.19939000000000001</v>
      </c>
      <c r="N44" s="10">
        <v>1.23E-2</v>
      </c>
      <c r="O44" s="75">
        <v>29.214736198456205</v>
      </c>
      <c r="P44" s="75">
        <v>194.02278164848286</v>
      </c>
      <c r="Q44" s="77">
        <v>2.686747646665347</v>
      </c>
      <c r="R44" s="77">
        <v>7.7183634305668978</v>
      </c>
      <c r="S44" s="91">
        <v>6.352786881519912E-4</v>
      </c>
      <c r="T44" s="91"/>
    </row>
    <row r="45" spans="1:20" x14ac:dyDescent="0.45">
      <c r="A45" s="10">
        <v>44</v>
      </c>
      <c r="B45" s="28">
        <v>41916.833333333336</v>
      </c>
      <c r="C45" s="73">
        <v>33.583333333313931</v>
      </c>
      <c r="D45" s="10">
        <v>17</v>
      </c>
      <c r="E45" s="10" t="s">
        <v>9</v>
      </c>
      <c r="F45" s="10" t="s">
        <v>10</v>
      </c>
      <c r="G45" s="30">
        <f>pH_and_DO!E19</f>
        <v>8.0399999999999991</v>
      </c>
      <c r="H45" s="30">
        <f>pH_and_DO!G19</f>
        <v>6.34</v>
      </c>
      <c r="I45" s="29">
        <f>temperature_C!I19</f>
        <v>22.65</v>
      </c>
      <c r="J45" s="33">
        <f>phosphate_ppmP!J19</f>
        <v>2.6167896213056901E-2</v>
      </c>
      <c r="K45" s="33">
        <f>phosphate_ppmP!K19</f>
        <v>1.204559008849747E-4</v>
      </c>
      <c r="M45" s="100">
        <v>2.0756800000000002</v>
      </c>
      <c r="N45" s="10">
        <v>1.3639999999999999E-2</v>
      </c>
      <c r="O45" s="75">
        <v>29.62904315526448</v>
      </c>
      <c r="P45" s="75">
        <v>194.02034431306865</v>
      </c>
      <c r="Q45" s="77">
        <v>2.8370794048142596</v>
      </c>
      <c r="R45" s="77">
        <v>7.7607166370871115</v>
      </c>
      <c r="S45" s="91">
        <v>8.9819504628757736E-4</v>
      </c>
      <c r="T45" s="91"/>
    </row>
    <row r="46" spans="1:20" x14ac:dyDescent="0.45">
      <c r="A46" s="10">
        <v>45</v>
      </c>
      <c r="B46" s="28">
        <v>41916.875</v>
      </c>
      <c r="C46" s="73">
        <v>34.583333333255723</v>
      </c>
      <c r="D46" s="10">
        <v>18</v>
      </c>
      <c r="E46" s="10" t="s">
        <v>9</v>
      </c>
      <c r="F46" s="10" t="s">
        <v>10</v>
      </c>
      <c r="G46" s="30">
        <f>pH_and_DO!E20</f>
        <v>8.0500000000000007</v>
      </c>
      <c r="H46" s="30">
        <f>pH_and_DO!G20</f>
        <v>6.3</v>
      </c>
      <c r="I46" s="29">
        <f>temperature_C!I20</f>
        <v>22.55</v>
      </c>
      <c r="J46" s="33">
        <f>phosphate_ppmP!J20</f>
        <v>2.6536327067309049E-2</v>
      </c>
      <c r="K46" s="33">
        <f>phosphate_ppmP!K20</f>
        <v>4.2614462739631545E-4</v>
      </c>
      <c r="M46" s="100">
        <v>1.7942400000000001</v>
      </c>
      <c r="N46" s="10">
        <v>1.208E-2</v>
      </c>
      <c r="O46" s="75">
        <v>28.883048627006389</v>
      </c>
      <c r="P46" s="75">
        <v>185.5522727392262</v>
      </c>
      <c r="Q46" s="77">
        <v>2.7689847676503798</v>
      </c>
      <c r="R46" s="77">
        <v>7.5358893456644607</v>
      </c>
      <c r="S46" s="91">
        <v>7.0836366571508142E-4</v>
      </c>
      <c r="T46" s="91"/>
    </row>
    <row r="47" spans="1:20" x14ac:dyDescent="0.45">
      <c r="A47" s="10">
        <v>46</v>
      </c>
      <c r="B47" s="28">
        <v>41916.895833333336</v>
      </c>
      <c r="C47" s="73">
        <v>35.083333333313931</v>
      </c>
      <c r="D47" s="10">
        <v>19</v>
      </c>
      <c r="E47" s="10" t="s">
        <v>9</v>
      </c>
      <c r="F47" s="10" t="s">
        <v>10</v>
      </c>
      <c r="G47" s="30">
        <f>pH_and_DO!E21</f>
        <v>7.71</v>
      </c>
      <c r="H47" s="30">
        <f>pH_and_DO!G21</f>
        <v>5.82</v>
      </c>
      <c r="I47" s="29">
        <f>temperature_C!I21</f>
        <v>22.3</v>
      </c>
      <c r="J47" s="33">
        <f>phosphate_ppmP!J21</f>
        <v>2.49609859973207E-2</v>
      </c>
      <c r="K47" s="33">
        <f>phosphate_ppmP!K21</f>
        <v>5.813048087998172E-4</v>
      </c>
      <c r="M47" s="100">
        <v>4.24681</v>
      </c>
      <c r="N47" s="10">
        <v>1.239E-2</v>
      </c>
      <c r="O47" s="75">
        <v>28.946584530337347</v>
      </c>
      <c r="P47" s="75">
        <v>195.76650097531285</v>
      </c>
      <c r="Q47" s="77">
        <v>2.8443937438046385</v>
      </c>
      <c r="R47" s="77">
        <v>7.5359481047821877</v>
      </c>
      <c r="S47" s="91">
        <v>5.2663112006564347E-4</v>
      </c>
      <c r="T47" s="91"/>
    </row>
    <row r="48" spans="1:20" x14ac:dyDescent="0.45">
      <c r="A48" s="10">
        <v>47</v>
      </c>
      <c r="B48" s="28">
        <v>41916.916666666664</v>
      </c>
      <c r="C48" s="73">
        <v>35.583333333197515</v>
      </c>
      <c r="D48" s="10">
        <v>20</v>
      </c>
      <c r="E48" s="10" t="s">
        <v>9</v>
      </c>
      <c r="F48" s="10" t="s">
        <v>10</v>
      </c>
      <c r="G48" s="30">
        <f>pH_and_DO!E22</f>
        <v>7.9</v>
      </c>
      <c r="H48" s="30">
        <f>pH_and_DO!G22</f>
        <v>5.79</v>
      </c>
      <c r="I48" s="29">
        <f>temperature_C!I22</f>
        <v>21.85</v>
      </c>
      <c r="J48" s="33">
        <f>phosphate_ppmP!J22</f>
        <v>2.296642692845955E-2</v>
      </c>
      <c r="K48" s="33">
        <f>phosphate_ppmP!K22</f>
        <v>2.912047888005302E-4</v>
      </c>
      <c r="M48" s="100">
        <v>0.57464999999999999</v>
      </c>
      <c r="O48" s="75">
        <v>30.679235368838871</v>
      </c>
      <c r="P48" s="75">
        <v>193.29755399316707</v>
      </c>
      <c r="Q48" s="77">
        <v>2.9313338627718055</v>
      </c>
      <c r="R48" s="77">
        <v>7.7905864171854828</v>
      </c>
      <c r="S48" s="96">
        <v>3.2785147307617534E-4</v>
      </c>
      <c r="T48" s="91"/>
    </row>
    <row r="49" spans="1:20" x14ac:dyDescent="0.45">
      <c r="A49" s="10">
        <v>48</v>
      </c>
      <c r="B49" s="28">
        <v>41916.958333333336</v>
      </c>
      <c r="C49" s="73">
        <v>36.583333333313931</v>
      </c>
      <c r="D49" s="10">
        <v>21</v>
      </c>
      <c r="E49" s="10" t="s">
        <v>9</v>
      </c>
      <c r="F49" s="10" t="s">
        <v>10</v>
      </c>
      <c r="G49" s="30">
        <f>pH_and_DO!E23</f>
        <v>7.83</v>
      </c>
      <c r="H49" s="30">
        <f>pH_and_DO!G23</f>
        <v>5.87</v>
      </c>
      <c r="I49" s="29">
        <f>temperature_C!I23</f>
        <v>21.55</v>
      </c>
      <c r="J49" s="33">
        <f>phosphate_ppmP!J23</f>
        <v>2.3108129735724101E-2</v>
      </c>
      <c r="K49" s="33">
        <f>phosphate_ppmP!K23</f>
        <v>5.8709595116169459E-4</v>
      </c>
      <c r="M49" s="82"/>
      <c r="N49" s="10">
        <v>2.2360000000000001E-2</v>
      </c>
      <c r="O49" s="75">
        <v>30.624928903031602</v>
      </c>
      <c r="P49" s="75">
        <v>198.44719056052111</v>
      </c>
      <c r="Q49" s="77">
        <v>2.9847535966457941</v>
      </c>
      <c r="R49" s="77">
        <v>7.9454129309064738</v>
      </c>
      <c r="S49" s="96">
        <v>3.3007561654730457E-4</v>
      </c>
      <c r="T49" s="91"/>
    </row>
    <row r="50" spans="1:20" x14ac:dyDescent="0.45">
      <c r="A50" s="10">
        <v>49</v>
      </c>
      <c r="B50" s="28">
        <v>41917.041666666664</v>
      </c>
      <c r="C50" s="73">
        <v>38.583333333197515</v>
      </c>
      <c r="D50" s="10">
        <v>22</v>
      </c>
      <c r="E50" s="10" t="s">
        <v>9</v>
      </c>
      <c r="F50" s="10" t="s">
        <v>10</v>
      </c>
      <c r="G50" s="30">
        <f>pH_and_DO!E24</f>
        <v>7.93</v>
      </c>
      <c r="H50" s="30">
        <f>pH_and_DO!G24</f>
        <v>5.88</v>
      </c>
      <c r="I50" s="29">
        <f>temperature_C!I24</f>
        <v>21.450000000000003</v>
      </c>
      <c r="J50" s="33">
        <f>phosphate_ppmP!J24</f>
        <v>2.4895106318163801E-2</v>
      </c>
      <c r="K50" s="33">
        <f>phosphate_ppmP!K24</f>
        <v>6.8047026421156687E-4</v>
      </c>
      <c r="M50" s="82">
        <v>0.18140000000000001</v>
      </c>
      <c r="N50" s="10">
        <v>1.106E-2</v>
      </c>
      <c r="O50" s="75">
        <v>31.507964950838961</v>
      </c>
      <c r="P50" s="75">
        <v>206.80932350638923</v>
      </c>
      <c r="Q50" s="77">
        <v>3.1324713410335079</v>
      </c>
      <c r="R50" s="77">
        <v>8.286146040393561</v>
      </c>
      <c r="S50" s="96">
        <v>6.7336879547920338E-4</v>
      </c>
      <c r="T50" s="91"/>
    </row>
    <row r="51" spans="1:20" x14ac:dyDescent="0.45">
      <c r="A51" s="10">
        <v>50</v>
      </c>
      <c r="B51" s="28">
        <v>41917.125</v>
      </c>
      <c r="C51" s="73">
        <v>40.583333333255723</v>
      </c>
      <c r="D51" s="10">
        <v>23</v>
      </c>
      <c r="E51" s="10" t="s">
        <v>9</v>
      </c>
      <c r="F51" s="10" t="s">
        <v>10</v>
      </c>
      <c r="G51" s="30">
        <f>pH_and_DO!E25</f>
        <v>8.0299999999999994</v>
      </c>
      <c r="H51" s="30">
        <f>pH_and_DO!G25</f>
        <v>5.95</v>
      </c>
      <c r="I51" s="29">
        <f>temperature_C!I25</f>
        <v>21.35</v>
      </c>
      <c r="J51" s="33">
        <f>phosphate_ppmP!J25</f>
        <v>2.4630524444853252E-2</v>
      </c>
      <c r="K51" s="33">
        <f>phosphate_ppmP!K25</f>
        <v>1.0213662357854204E-3</v>
      </c>
      <c r="M51" s="82"/>
      <c r="N51" s="10">
        <v>1.6080000000000001E-2</v>
      </c>
      <c r="O51" s="75">
        <v>30.120521466563559</v>
      </c>
      <c r="P51" s="75">
        <v>194.95523450629537</v>
      </c>
      <c r="Q51" s="77">
        <v>2.9877463760437344</v>
      </c>
      <c r="R51" s="77">
        <v>7.8129036606386748</v>
      </c>
      <c r="S51" s="96">
        <v>1.0535020085421923E-3</v>
      </c>
      <c r="T51" s="91"/>
    </row>
    <row r="52" spans="1:20" x14ac:dyDescent="0.45">
      <c r="A52" s="10">
        <v>51</v>
      </c>
      <c r="B52" s="28">
        <v>41917.333333333336</v>
      </c>
      <c r="C52" s="73">
        <v>45.583333333313931</v>
      </c>
      <c r="D52" s="10">
        <v>24</v>
      </c>
      <c r="E52" s="10" t="s">
        <v>9</v>
      </c>
      <c r="F52" s="10" t="s">
        <v>10</v>
      </c>
      <c r="G52" s="50">
        <f>pH_and_DO!E26</f>
        <v>7.89</v>
      </c>
      <c r="H52" s="50">
        <f>pH_and_DO!G26</f>
        <v>6.65</v>
      </c>
      <c r="I52" s="51">
        <f>temperature_C!I26</f>
        <v>21.35</v>
      </c>
      <c r="J52" s="52">
        <f>phosphate_ppmP!J26</f>
        <v>2.3456331613167701E-2</v>
      </c>
      <c r="K52" s="52">
        <f>phosphate_ppmP!K26</f>
        <v>6.2841286935639185E-4</v>
      </c>
      <c r="M52" s="80"/>
      <c r="O52" s="75">
        <v>30.302006508294586</v>
      </c>
      <c r="P52" s="75">
        <v>203.66444037301864</v>
      </c>
      <c r="Q52" s="77">
        <v>3.031095749643852</v>
      </c>
      <c r="R52" s="77">
        <v>7.9354104985257292</v>
      </c>
      <c r="S52" s="96">
        <v>1.2667465063467421E-3</v>
      </c>
      <c r="T52" s="91"/>
    </row>
    <row r="53" spans="1:20" x14ac:dyDescent="0.45">
      <c r="A53" s="10">
        <v>52</v>
      </c>
      <c r="B53" s="28">
        <v>41917.375</v>
      </c>
      <c r="C53" s="73">
        <v>46.583333333255723</v>
      </c>
      <c r="D53" s="10">
        <v>25</v>
      </c>
      <c r="E53" s="10" t="s">
        <v>9</v>
      </c>
      <c r="F53" s="10" t="s">
        <v>10</v>
      </c>
      <c r="G53" s="50">
        <f>pH_and_DO!E27</f>
        <v>7.67</v>
      </c>
      <c r="H53" s="50">
        <f>pH_and_DO!G27</f>
        <v>6.65</v>
      </c>
      <c r="I53" s="51">
        <f>temperature_C!I27</f>
        <v>21.45</v>
      </c>
      <c r="J53" s="52">
        <f>phosphate_ppmP!J27</f>
        <v>2.3188943242192801E-2</v>
      </c>
      <c r="K53" s="52">
        <f>phosphate_ppmP!K27</f>
        <v>1.9689222275195504E-4</v>
      </c>
      <c r="M53" s="80"/>
      <c r="O53" s="75">
        <v>29.241595434186181</v>
      </c>
      <c r="P53" s="75">
        <v>190.25723658212925</v>
      </c>
      <c r="Q53" s="77">
        <v>2.8933514999400649</v>
      </c>
      <c r="R53" s="77">
        <v>7.5596555392493592</v>
      </c>
      <c r="S53" s="96">
        <v>1.0785726428809512E-3</v>
      </c>
      <c r="T53" s="91"/>
    </row>
    <row r="54" spans="1:20" x14ac:dyDescent="0.45">
      <c r="B54" s="28"/>
      <c r="C54" s="79"/>
      <c r="G54" s="30"/>
      <c r="H54" s="30"/>
      <c r="I54" s="29"/>
      <c r="J54" s="33"/>
      <c r="K54" s="33"/>
      <c r="M54" s="54"/>
      <c r="O54" s="75"/>
      <c r="P54" s="75"/>
      <c r="Q54" s="77"/>
      <c r="R54" s="77"/>
      <c r="S54" s="90"/>
      <c r="T54" s="91"/>
    </row>
    <row r="55" spans="1:20" x14ac:dyDescent="0.45">
      <c r="B55" s="28"/>
      <c r="C55" s="79"/>
      <c r="G55" s="30"/>
      <c r="H55" s="30"/>
      <c r="I55" s="29"/>
      <c r="J55" s="33"/>
      <c r="K55" s="33"/>
      <c r="M55" s="54"/>
      <c r="O55" s="75"/>
      <c r="P55" s="75"/>
      <c r="Q55" s="77"/>
      <c r="R55" s="77"/>
      <c r="S55" s="91"/>
      <c r="T55" s="91"/>
    </row>
    <row r="56" spans="1:20" x14ac:dyDescent="0.45">
      <c r="B56" s="28"/>
      <c r="C56" s="79"/>
      <c r="G56" s="30"/>
      <c r="H56" s="30"/>
      <c r="I56" s="29"/>
      <c r="J56" s="33"/>
      <c r="K56" s="33"/>
      <c r="M56" s="54"/>
      <c r="O56" s="75"/>
      <c r="P56" s="75"/>
      <c r="Q56" s="77"/>
      <c r="R56" s="77"/>
      <c r="S56" s="91"/>
      <c r="T56" s="91"/>
    </row>
    <row r="57" spans="1:20" x14ac:dyDescent="0.45">
      <c r="B57" s="28"/>
      <c r="C57" s="79"/>
      <c r="G57" s="30"/>
      <c r="H57" s="30"/>
      <c r="I57" s="29"/>
      <c r="J57" s="33"/>
      <c r="K57" s="33"/>
      <c r="M57" s="54"/>
      <c r="O57" s="75"/>
      <c r="P57" s="75"/>
      <c r="Q57" s="77"/>
      <c r="R57" s="77"/>
      <c r="S57" s="91"/>
      <c r="T57" s="91"/>
    </row>
    <row r="58" spans="1:20" x14ac:dyDescent="0.45">
      <c r="B58" s="28"/>
      <c r="C58" s="79"/>
      <c r="G58" s="30"/>
      <c r="H58" s="30"/>
      <c r="I58" s="29"/>
      <c r="J58" s="33"/>
      <c r="K58" s="33"/>
      <c r="M58" s="54"/>
      <c r="O58" s="75"/>
      <c r="P58" s="75"/>
      <c r="Q58" s="77"/>
      <c r="R58" s="77"/>
      <c r="S58" s="91"/>
      <c r="T58" s="91"/>
    </row>
    <row r="59" spans="1:20" x14ac:dyDescent="0.45">
      <c r="B59" s="28"/>
      <c r="C59" s="62"/>
      <c r="G59" s="30"/>
      <c r="H59" s="30"/>
      <c r="I59" s="29"/>
      <c r="J59" s="33"/>
      <c r="K59" s="33"/>
      <c r="M59" s="54"/>
      <c r="O59" s="75"/>
      <c r="P59" s="75"/>
      <c r="Q59" s="77"/>
      <c r="R59" s="77"/>
      <c r="S59" s="91"/>
      <c r="T59" s="91"/>
    </row>
    <row r="60" spans="1:20" x14ac:dyDescent="0.45">
      <c r="B60" s="28"/>
      <c r="C60" s="62"/>
      <c r="G60" s="30"/>
      <c r="H60" s="30"/>
      <c r="I60" s="29"/>
      <c r="J60" s="33"/>
      <c r="K60" s="33"/>
      <c r="M60" s="54"/>
      <c r="O60" s="75"/>
      <c r="P60" s="75"/>
      <c r="Q60" s="77"/>
      <c r="R60" s="77"/>
      <c r="S60" s="91"/>
      <c r="T60" s="91"/>
    </row>
    <row r="61" spans="1:20" x14ac:dyDescent="0.45">
      <c r="B61" s="28"/>
      <c r="C61" s="62"/>
      <c r="G61" s="30"/>
      <c r="H61" s="30"/>
      <c r="I61" s="29"/>
      <c r="J61" s="33"/>
      <c r="K61" s="33"/>
      <c r="M61" s="54"/>
      <c r="O61" s="75"/>
      <c r="P61" s="75"/>
      <c r="Q61" s="77"/>
      <c r="R61" s="77"/>
      <c r="S61" s="91"/>
      <c r="T61" s="91"/>
    </row>
    <row r="62" spans="1:20" x14ac:dyDescent="0.45">
      <c r="B62" s="28"/>
      <c r="C62" s="63"/>
      <c r="G62" s="30"/>
      <c r="H62" s="30"/>
      <c r="I62" s="29"/>
      <c r="J62" s="33"/>
      <c r="K62" s="33"/>
      <c r="M62" s="54"/>
      <c r="O62" s="75"/>
      <c r="P62" s="75"/>
      <c r="Q62" s="77"/>
      <c r="R62" s="77"/>
      <c r="S62" s="91"/>
      <c r="T62" s="91"/>
    </row>
    <row r="63" spans="1:20" x14ac:dyDescent="0.45">
      <c r="B63" s="28"/>
      <c r="C63" s="63"/>
      <c r="G63" s="30"/>
      <c r="H63" s="30"/>
      <c r="I63" s="29"/>
      <c r="J63" s="33"/>
      <c r="K63" s="33"/>
      <c r="M63" s="54"/>
      <c r="O63" s="75"/>
      <c r="P63" s="75"/>
      <c r="Q63" s="77"/>
      <c r="R63" s="77"/>
      <c r="S63" s="91"/>
      <c r="T63" s="91"/>
    </row>
    <row r="64" spans="1:20" x14ac:dyDescent="0.45">
      <c r="B64" s="28"/>
      <c r="C64" s="63"/>
      <c r="G64" s="30"/>
      <c r="H64" s="30"/>
      <c r="I64" s="29"/>
      <c r="J64" s="33"/>
      <c r="K64" s="33"/>
      <c r="M64" s="54"/>
      <c r="O64" s="75"/>
      <c r="P64" s="75"/>
      <c r="Q64" s="77"/>
      <c r="R64" s="77"/>
      <c r="S64" s="91"/>
      <c r="T64" s="91"/>
    </row>
    <row r="65" spans="2:20" x14ac:dyDescent="0.45">
      <c r="B65" s="28"/>
      <c r="C65" s="63"/>
      <c r="G65" s="30"/>
      <c r="H65" s="30"/>
      <c r="I65" s="29"/>
      <c r="J65" s="33"/>
      <c r="K65" s="33"/>
      <c r="M65" s="54"/>
      <c r="O65" s="75"/>
      <c r="P65" s="75"/>
      <c r="Q65" s="77"/>
      <c r="R65" s="77"/>
      <c r="S65" s="91"/>
      <c r="T65" s="91"/>
    </row>
    <row r="66" spans="2:20" x14ac:dyDescent="0.45">
      <c r="B66" s="28"/>
      <c r="C66" s="64"/>
      <c r="G66" s="30"/>
      <c r="H66" s="30"/>
      <c r="I66" s="29"/>
      <c r="J66" s="33"/>
      <c r="K66" s="33"/>
      <c r="M66" s="54"/>
      <c r="O66" s="75"/>
      <c r="P66" s="75"/>
      <c r="Q66" s="77"/>
      <c r="R66" s="77"/>
      <c r="S66" s="91"/>
      <c r="T66" s="91"/>
    </row>
    <row r="67" spans="2:20" x14ac:dyDescent="0.45">
      <c r="B67" s="28"/>
      <c r="C67" s="64"/>
      <c r="G67" s="30"/>
      <c r="H67" s="30"/>
      <c r="I67" s="29"/>
      <c r="J67" s="33"/>
      <c r="K67" s="33"/>
      <c r="M67" s="54"/>
      <c r="O67" s="75"/>
      <c r="P67" s="75"/>
      <c r="Q67" s="77"/>
      <c r="R67" s="77"/>
      <c r="S67" s="91"/>
      <c r="T67" s="91"/>
    </row>
    <row r="68" spans="2:20" x14ac:dyDescent="0.45">
      <c r="B68" s="28"/>
      <c r="C68" s="64"/>
      <c r="G68" s="30"/>
      <c r="H68" s="30"/>
      <c r="I68" s="29"/>
      <c r="J68" s="33"/>
      <c r="K68" s="33"/>
      <c r="M68" s="54"/>
      <c r="O68" s="75"/>
      <c r="P68" s="75"/>
      <c r="Q68" s="77"/>
      <c r="R68" s="77"/>
      <c r="S68" s="91"/>
      <c r="T68" s="91"/>
    </row>
    <row r="69" spans="2:20" x14ac:dyDescent="0.45">
      <c r="B69" s="28"/>
      <c r="C69" s="64"/>
      <c r="G69" s="30"/>
      <c r="H69" s="30"/>
      <c r="I69" s="29"/>
      <c r="J69" s="33"/>
      <c r="K69" s="33"/>
      <c r="M69" s="54"/>
      <c r="O69" s="75"/>
      <c r="P69" s="75"/>
      <c r="Q69" s="77"/>
      <c r="R69" s="77"/>
      <c r="S69" s="91"/>
      <c r="T69" s="91"/>
    </row>
    <row r="70" spans="2:20" x14ac:dyDescent="0.45">
      <c r="B70" s="28"/>
      <c r="C70" s="65"/>
      <c r="G70" s="30"/>
      <c r="H70" s="30"/>
      <c r="I70" s="29"/>
      <c r="J70" s="33"/>
      <c r="K70" s="33"/>
      <c r="M70" s="54"/>
      <c r="O70" s="75"/>
      <c r="P70" s="75"/>
      <c r="Q70" s="77"/>
      <c r="R70" s="77"/>
      <c r="S70" s="91"/>
      <c r="T70" s="91"/>
    </row>
    <row r="71" spans="2:20" x14ac:dyDescent="0.45">
      <c r="B71" s="28"/>
      <c r="C71" s="65"/>
      <c r="G71" s="30"/>
      <c r="H71" s="30"/>
      <c r="I71" s="29"/>
      <c r="J71" s="33"/>
      <c r="K71" s="33"/>
      <c r="M71" s="54"/>
      <c r="O71" s="75"/>
      <c r="P71" s="75"/>
      <c r="Q71" s="77"/>
      <c r="R71" s="77"/>
      <c r="S71" s="91"/>
      <c r="T71" s="91"/>
    </row>
    <row r="72" spans="2:20" x14ac:dyDescent="0.45">
      <c r="B72" s="28"/>
      <c r="C72" s="65"/>
      <c r="G72" s="30"/>
      <c r="H72" s="30"/>
      <c r="I72" s="29"/>
      <c r="J72" s="33"/>
      <c r="K72" s="33"/>
      <c r="M72" s="54"/>
      <c r="O72" s="75"/>
      <c r="P72" s="75"/>
      <c r="Q72" s="77"/>
      <c r="R72" s="77"/>
      <c r="S72" s="91"/>
      <c r="T72" s="91"/>
    </row>
    <row r="73" spans="2:20" x14ac:dyDescent="0.45">
      <c r="B73" s="28"/>
      <c r="C73" s="65"/>
      <c r="G73" s="30"/>
      <c r="H73" s="30"/>
      <c r="I73" s="29"/>
      <c r="J73" s="33"/>
      <c r="K73" s="33"/>
      <c r="M73" s="54"/>
      <c r="O73" s="75"/>
      <c r="P73" s="75"/>
      <c r="Q73" s="77"/>
      <c r="R73" s="77"/>
      <c r="S73" s="91"/>
      <c r="T73" s="91"/>
    </row>
    <row r="74" spans="2:20" x14ac:dyDescent="0.45">
      <c r="B74" s="28"/>
      <c r="C74" s="66"/>
      <c r="G74" s="30"/>
      <c r="H74" s="30"/>
      <c r="I74" s="29"/>
      <c r="J74" s="33"/>
      <c r="K74" s="33"/>
      <c r="M74" s="54"/>
      <c r="O74" s="75"/>
      <c r="P74" s="75"/>
      <c r="Q74" s="77"/>
      <c r="R74" s="77"/>
      <c r="S74" s="96"/>
      <c r="T74" s="91"/>
    </row>
    <row r="75" spans="2:20" x14ac:dyDescent="0.45">
      <c r="B75" s="28"/>
      <c r="C75" s="66"/>
      <c r="G75" s="30"/>
      <c r="H75" s="30"/>
      <c r="I75" s="29"/>
      <c r="J75" s="33"/>
      <c r="K75" s="33"/>
      <c r="M75" s="82"/>
      <c r="O75" s="75"/>
      <c r="P75" s="75"/>
      <c r="Q75" s="77"/>
      <c r="R75" s="77"/>
      <c r="S75" s="96"/>
      <c r="T75" s="91"/>
    </row>
    <row r="76" spans="2:20" x14ac:dyDescent="0.45">
      <c r="B76" s="28"/>
      <c r="C76" s="66"/>
      <c r="G76" s="30"/>
      <c r="H76" s="30"/>
      <c r="I76" s="29"/>
      <c r="J76" s="33"/>
      <c r="K76" s="33"/>
      <c r="M76" s="82"/>
      <c r="O76" s="75"/>
      <c r="P76" s="75"/>
      <c r="Q76" s="77"/>
      <c r="R76" s="77"/>
      <c r="S76" s="96"/>
      <c r="T76" s="91"/>
    </row>
    <row r="77" spans="2:20" x14ac:dyDescent="0.45">
      <c r="B77" s="28"/>
      <c r="C77" s="66"/>
      <c r="G77" s="30"/>
      <c r="H77" s="30"/>
      <c r="I77" s="29"/>
      <c r="J77" s="33"/>
      <c r="K77" s="33"/>
      <c r="M77" s="82"/>
      <c r="O77" s="75"/>
      <c r="P77" s="75"/>
      <c r="Q77" s="77"/>
      <c r="R77" s="77"/>
      <c r="S77" s="96"/>
      <c r="T77" s="91"/>
    </row>
    <row r="78" spans="2:20" x14ac:dyDescent="0.45">
      <c r="B78" s="28"/>
      <c r="C78" s="67"/>
      <c r="G78" s="50"/>
      <c r="H78" s="50"/>
      <c r="I78" s="51"/>
      <c r="J78" s="52"/>
      <c r="K78" s="52"/>
      <c r="M78" s="80"/>
      <c r="O78" s="75"/>
      <c r="P78" s="75"/>
      <c r="Q78" s="77"/>
      <c r="R78" s="77"/>
      <c r="S78" s="96"/>
      <c r="T78" s="91"/>
    </row>
    <row r="79" spans="2:20" x14ac:dyDescent="0.45">
      <c r="B79" s="28"/>
      <c r="C79" s="67"/>
      <c r="G79" s="50"/>
      <c r="H79" s="50"/>
      <c r="I79" s="51"/>
      <c r="J79" s="52"/>
      <c r="K79" s="52"/>
      <c r="M79" s="80"/>
      <c r="O79" s="75"/>
      <c r="P79" s="75"/>
      <c r="Q79" s="77"/>
      <c r="R79" s="77"/>
      <c r="S79" s="96"/>
      <c r="T79" s="91"/>
    </row>
    <row r="80" spans="2:20" x14ac:dyDescent="0.45">
      <c r="B80" s="28"/>
      <c r="C80" s="79"/>
      <c r="G80" s="30"/>
      <c r="H80" s="30"/>
      <c r="I80" s="29"/>
      <c r="J80" s="33"/>
      <c r="K80" s="33"/>
      <c r="M80" s="54"/>
      <c r="O80" s="75"/>
      <c r="P80" s="75"/>
      <c r="Q80" s="77"/>
      <c r="R80" s="77"/>
      <c r="S80" s="90"/>
      <c r="T80" s="91"/>
    </row>
    <row r="81" spans="2:20" x14ac:dyDescent="0.45">
      <c r="B81" s="28"/>
      <c r="C81" s="79"/>
      <c r="G81" s="30"/>
      <c r="H81" s="30"/>
      <c r="I81" s="29"/>
      <c r="J81" s="33"/>
      <c r="K81" s="33"/>
      <c r="M81" s="54"/>
      <c r="O81" s="75"/>
      <c r="P81" s="75"/>
      <c r="Q81" s="77"/>
      <c r="R81" s="77"/>
      <c r="S81" s="97"/>
      <c r="T81" s="92"/>
    </row>
    <row r="82" spans="2:20" x14ac:dyDescent="0.45">
      <c r="B82" s="28"/>
      <c r="C82" s="79"/>
      <c r="G82" s="30"/>
      <c r="H82" s="30"/>
      <c r="I82" s="29"/>
      <c r="J82" s="33"/>
      <c r="K82" s="33"/>
      <c r="M82" s="54"/>
      <c r="O82" s="75"/>
      <c r="P82" s="75"/>
      <c r="Q82" s="77"/>
      <c r="R82" s="77"/>
      <c r="S82" s="97"/>
      <c r="T82" s="92"/>
    </row>
    <row r="83" spans="2:20" x14ac:dyDescent="0.45">
      <c r="B83" s="28"/>
      <c r="C83" s="79"/>
      <c r="G83" s="30"/>
      <c r="H83" s="30"/>
      <c r="I83" s="29"/>
      <c r="J83" s="33"/>
      <c r="K83" s="33"/>
      <c r="M83" s="54"/>
      <c r="O83" s="75"/>
      <c r="P83" s="75"/>
      <c r="Q83" s="77"/>
      <c r="R83" s="77"/>
      <c r="S83" s="97"/>
      <c r="T83" s="92"/>
    </row>
    <row r="84" spans="2:20" x14ac:dyDescent="0.45">
      <c r="B84" s="28"/>
      <c r="C84" s="79"/>
      <c r="G84" s="30"/>
      <c r="H84" s="30"/>
      <c r="I84" s="29"/>
      <c r="J84" s="33"/>
      <c r="K84" s="33"/>
      <c r="M84" s="54"/>
      <c r="O84" s="75"/>
      <c r="P84" s="75"/>
      <c r="Q84" s="77"/>
      <c r="R84" s="77"/>
      <c r="S84" s="97"/>
      <c r="T84" s="92"/>
    </row>
    <row r="85" spans="2:20" x14ac:dyDescent="0.45">
      <c r="B85" s="28"/>
      <c r="C85" s="68"/>
      <c r="G85" s="30"/>
      <c r="H85" s="30"/>
      <c r="I85" s="29"/>
      <c r="J85" s="33"/>
      <c r="K85" s="33"/>
      <c r="M85" s="54"/>
      <c r="O85" s="75"/>
      <c r="P85" s="75"/>
      <c r="Q85" s="77"/>
      <c r="R85" s="77"/>
      <c r="S85" s="97"/>
      <c r="T85" s="92"/>
    </row>
    <row r="86" spans="2:20" x14ac:dyDescent="0.45">
      <c r="B86" s="28"/>
      <c r="C86" s="69"/>
      <c r="G86" s="30"/>
      <c r="H86" s="30"/>
      <c r="I86" s="29"/>
      <c r="J86" s="33"/>
      <c r="K86" s="33"/>
      <c r="M86" s="81"/>
      <c r="O86" s="75"/>
      <c r="P86" s="75"/>
      <c r="Q86" s="77"/>
      <c r="R86" s="77"/>
      <c r="S86" s="97"/>
      <c r="T86" s="92"/>
    </row>
    <row r="87" spans="2:20" x14ac:dyDescent="0.45">
      <c r="B87" s="28"/>
      <c r="C87" s="69"/>
      <c r="G87" s="30"/>
      <c r="H87" s="30"/>
      <c r="I87" s="29"/>
      <c r="J87" s="33"/>
      <c r="K87" s="33"/>
      <c r="M87" s="81"/>
      <c r="O87" s="75"/>
      <c r="P87" s="75"/>
      <c r="Q87" s="77"/>
      <c r="R87" s="77"/>
      <c r="S87" s="97"/>
      <c r="T87" s="92"/>
    </row>
    <row r="88" spans="2:20" x14ac:dyDescent="0.45">
      <c r="B88" s="28"/>
      <c r="C88" s="69"/>
      <c r="G88" s="30"/>
      <c r="H88" s="30"/>
      <c r="I88" s="29"/>
      <c r="J88" s="33"/>
      <c r="K88" s="33"/>
      <c r="M88" s="81"/>
      <c r="O88" s="75"/>
      <c r="P88" s="75"/>
      <c r="Q88" s="77"/>
      <c r="R88" s="77"/>
      <c r="S88" s="97"/>
      <c r="T88" s="92"/>
    </row>
    <row r="89" spans="2:20" x14ac:dyDescent="0.45">
      <c r="B89" s="28"/>
      <c r="C89" s="69"/>
      <c r="G89" s="30"/>
      <c r="H89" s="30"/>
      <c r="I89" s="29"/>
      <c r="J89" s="33"/>
      <c r="K89" s="33"/>
      <c r="M89" s="81"/>
      <c r="O89" s="75"/>
      <c r="P89" s="75"/>
      <c r="Q89" s="77"/>
      <c r="R89" s="77"/>
      <c r="S89" s="97"/>
      <c r="T89" s="92"/>
    </row>
    <row r="90" spans="2:20" x14ac:dyDescent="0.45">
      <c r="B90" s="28"/>
      <c r="C90" s="70"/>
      <c r="G90" s="30"/>
      <c r="H90" s="30"/>
      <c r="I90" s="29"/>
      <c r="J90" s="33"/>
      <c r="K90" s="33"/>
      <c r="M90" s="81"/>
      <c r="O90" s="75"/>
      <c r="P90" s="75"/>
      <c r="Q90" s="77"/>
      <c r="R90" s="77"/>
      <c r="S90" s="97"/>
      <c r="T90" s="92"/>
    </row>
    <row r="91" spans="2:20" x14ac:dyDescent="0.45">
      <c r="B91" s="28"/>
      <c r="C91" s="70"/>
      <c r="G91" s="30"/>
      <c r="H91" s="30"/>
      <c r="I91" s="29"/>
      <c r="J91" s="33"/>
      <c r="K91" s="33"/>
      <c r="M91" s="81"/>
      <c r="O91" s="75"/>
      <c r="P91" s="75"/>
      <c r="Q91" s="77"/>
      <c r="R91" s="77"/>
      <c r="S91" s="97"/>
      <c r="T91" s="92"/>
    </row>
    <row r="92" spans="2:20" x14ac:dyDescent="0.45">
      <c r="B92" s="28"/>
      <c r="C92" s="70"/>
      <c r="G92" s="30"/>
      <c r="H92" s="30"/>
      <c r="I92" s="29"/>
      <c r="J92" s="33"/>
      <c r="K92" s="33"/>
      <c r="M92" s="81"/>
      <c r="O92" s="75"/>
      <c r="P92" s="75"/>
      <c r="Q92" s="77"/>
      <c r="R92" s="77"/>
      <c r="S92" s="97"/>
      <c r="T92" s="92"/>
    </row>
    <row r="93" spans="2:20" x14ac:dyDescent="0.45">
      <c r="B93" s="28"/>
      <c r="C93" s="70"/>
      <c r="G93" s="30"/>
      <c r="H93" s="30"/>
      <c r="I93" s="29"/>
      <c r="J93" s="33"/>
      <c r="K93" s="33"/>
      <c r="M93" s="81"/>
      <c r="O93" s="75"/>
      <c r="P93" s="75"/>
      <c r="Q93" s="77"/>
      <c r="R93" s="77"/>
      <c r="S93" s="97"/>
      <c r="T93" s="92"/>
    </row>
    <row r="94" spans="2:20" x14ac:dyDescent="0.45">
      <c r="B94" s="28"/>
      <c r="C94" s="71"/>
      <c r="G94" s="30"/>
      <c r="H94" s="30"/>
      <c r="I94" s="29"/>
      <c r="J94" s="33"/>
      <c r="K94" s="33"/>
      <c r="M94" s="81"/>
      <c r="O94" s="75"/>
      <c r="P94" s="75"/>
      <c r="Q94" s="77"/>
      <c r="R94" s="77"/>
      <c r="S94" s="97"/>
      <c r="T94" s="92"/>
    </row>
    <row r="95" spans="2:20" x14ac:dyDescent="0.45">
      <c r="B95" s="28"/>
      <c r="C95" s="71"/>
      <c r="G95" s="30"/>
      <c r="H95" s="30"/>
      <c r="I95" s="29"/>
      <c r="J95" s="33"/>
      <c r="K95" s="33"/>
      <c r="M95" s="81"/>
      <c r="O95" s="75"/>
      <c r="P95" s="75"/>
      <c r="Q95" s="77"/>
      <c r="R95" s="77"/>
      <c r="S95" s="97"/>
      <c r="T95" s="92"/>
    </row>
    <row r="96" spans="2:20" x14ac:dyDescent="0.45">
      <c r="B96" s="28"/>
      <c r="C96" s="71"/>
      <c r="G96" s="30"/>
      <c r="H96" s="30"/>
      <c r="I96" s="29"/>
      <c r="J96" s="33"/>
      <c r="K96" s="33"/>
      <c r="M96" s="81"/>
      <c r="O96" s="75"/>
      <c r="P96" s="75"/>
      <c r="Q96" s="77"/>
      <c r="R96" s="77"/>
      <c r="S96" s="97"/>
      <c r="T96" s="92"/>
    </row>
    <row r="97" spans="2:20" x14ac:dyDescent="0.45">
      <c r="B97" s="28"/>
      <c r="C97" s="71"/>
      <c r="G97" s="30"/>
      <c r="H97" s="30"/>
      <c r="I97" s="29"/>
      <c r="J97" s="33"/>
      <c r="K97" s="33"/>
      <c r="M97" s="81"/>
      <c r="O97" s="75"/>
      <c r="P97" s="75"/>
      <c r="Q97" s="77"/>
      <c r="R97" s="77"/>
      <c r="S97" s="97"/>
      <c r="T97" s="92"/>
    </row>
    <row r="98" spans="2:20" x14ac:dyDescent="0.45">
      <c r="B98" s="28"/>
      <c r="C98" s="72"/>
      <c r="G98" s="30"/>
      <c r="H98" s="30"/>
      <c r="I98" s="29"/>
      <c r="J98" s="33"/>
      <c r="K98" s="33"/>
      <c r="M98" s="81"/>
      <c r="O98" s="75"/>
      <c r="P98" s="75"/>
      <c r="Q98" s="77"/>
      <c r="R98" s="77"/>
      <c r="S98" s="97"/>
      <c r="T98" s="92"/>
    </row>
    <row r="99" spans="2:20" x14ac:dyDescent="0.45">
      <c r="B99" s="28"/>
      <c r="C99" s="72"/>
      <c r="G99" s="30"/>
      <c r="H99" s="30"/>
      <c r="I99" s="29"/>
      <c r="J99" s="33"/>
      <c r="K99" s="33"/>
      <c r="M99" s="81"/>
      <c r="O99" s="75"/>
      <c r="P99" s="75"/>
      <c r="Q99" s="77"/>
      <c r="R99" s="77"/>
      <c r="S99" s="92"/>
      <c r="T99" s="92"/>
    </row>
    <row r="100" spans="2:20" x14ac:dyDescent="0.45">
      <c r="B100" s="28"/>
      <c r="C100" s="72"/>
      <c r="G100" s="30"/>
      <c r="H100" s="30"/>
      <c r="I100" s="29"/>
      <c r="J100" s="33"/>
      <c r="K100" s="33"/>
      <c r="M100" s="81"/>
      <c r="O100" s="75"/>
      <c r="P100" s="75"/>
      <c r="Q100" s="77"/>
      <c r="R100" s="77"/>
      <c r="S100" s="92"/>
      <c r="T100" s="92"/>
    </row>
    <row r="101" spans="2:20" x14ac:dyDescent="0.45">
      <c r="B101" s="28"/>
      <c r="C101" s="72"/>
      <c r="G101" s="30"/>
      <c r="H101" s="30"/>
      <c r="I101" s="29"/>
      <c r="J101" s="33"/>
      <c r="K101" s="33"/>
      <c r="M101" s="33"/>
      <c r="O101" s="75"/>
      <c r="P101" s="75"/>
      <c r="Q101" s="77"/>
      <c r="R101" s="77"/>
      <c r="S101" s="92"/>
      <c r="T101" s="92"/>
    </row>
    <row r="102" spans="2:20" x14ac:dyDescent="0.45">
      <c r="B102" s="28"/>
      <c r="C102" s="73"/>
      <c r="G102" s="30"/>
      <c r="H102" s="30"/>
      <c r="I102" s="29"/>
      <c r="J102" s="33"/>
      <c r="K102" s="33"/>
      <c r="M102" s="33"/>
      <c r="O102" s="75"/>
      <c r="P102" s="75"/>
      <c r="Q102" s="77"/>
      <c r="R102" s="77"/>
      <c r="S102" s="92"/>
      <c r="T102" s="92"/>
    </row>
    <row r="103" spans="2:20" x14ac:dyDescent="0.45">
      <c r="B103" s="28"/>
      <c r="C103" s="73"/>
      <c r="G103" s="30"/>
      <c r="H103" s="30"/>
      <c r="I103" s="29"/>
      <c r="J103" s="33"/>
      <c r="K103" s="33"/>
      <c r="M103" s="33"/>
      <c r="O103" s="75"/>
      <c r="P103" s="75"/>
      <c r="Q103" s="77"/>
      <c r="R103" s="77"/>
      <c r="S103" s="92"/>
      <c r="T103" s="92"/>
    </row>
    <row r="104" spans="2:20" x14ac:dyDescent="0.45">
      <c r="B104" s="28"/>
      <c r="C104" s="73"/>
      <c r="G104" s="50"/>
      <c r="H104" s="50"/>
      <c r="I104" s="51"/>
      <c r="J104" s="52"/>
      <c r="K104" s="52"/>
      <c r="M104" s="52"/>
      <c r="O104" s="75"/>
      <c r="P104" s="75"/>
      <c r="Q104" s="77"/>
      <c r="R104" s="77"/>
      <c r="S104" s="92"/>
      <c r="T104" s="92"/>
    </row>
    <row r="105" spans="2:20" x14ac:dyDescent="0.45">
      <c r="B105" s="28"/>
      <c r="C105" s="73"/>
      <c r="G105" s="50"/>
      <c r="H105" s="50"/>
      <c r="I105" s="51"/>
      <c r="J105" s="52"/>
      <c r="K105" s="52"/>
      <c r="M105" s="52"/>
      <c r="O105" s="75"/>
      <c r="P105" s="75"/>
      <c r="Q105" s="77"/>
      <c r="R105" s="77"/>
      <c r="S105" s="92"/>
      <c r="T105" s="92"/>
    </row>
    <row r="106" spans="2:20" x14ac:dyDescent="0.35">
      <c r="B106" s="28"/>
      <c r="C106" s="31"/>
    </row>
    <row r="107" spans="2:20" x14ac:dyDescent="0.35">
      <c r="B107" s="28"/>
      <c r="C107" s="31"/>
    </row>
    <row r="108" spans="2:20" x14ac:dyDescent="0.35">
      <c r="B108" s="28"/>
      <c r="C108" s="31"/>
    </row>
  </sheetData>
  <sortState ref="A2:S105">
    <sortCondition ref="E2:E10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L20" sqref="L20"/>
    </sheetView>
  </sheetViews>
  <sheetFormatPr defaultColWidth="9.1328125" defaultRowHeight="14.25" x14ac:dyDescent="0.45"/>
  <cols>
    <col min="1" max="1" width="9" style="74" bestFit="1" customWidth="1"/>
    <col min="2" max="2" width="10.59765625" style="74" bestFit="1" customWidth="1"/>
    <col min="3" max="3" width="11.3984375" style="74" bestFit="1" customWidth="1"/>
    <col min="4" max="4" width="10.73046875" style="74" bestFit="1" customWidth="1"/>
    <col min="5" max="5" width="11.86328125" style="74" bestFit="1" customWidth="1"/>
    <col min="6" max="6" width="7.59765625" style="74" bestFit="1" customWidth="1"/>
    <col min="7" max="7" width="11.265625" style="74" bestFit="1" customWidth="1"/>
    <col min="8" max="8" width="12.3984375" style="74" bestFit="1" customWidth="1"/>
    <col min="9" max="9" width="8.86328125" style="74" bestFit="1" customWidth="1"/>
    <col min="10" max="12" width="9.1328125" style="6"/>
    <col min="13" max="13" width="12" style="6" bestFit="1" customWidth="1"/>
    <col min="14" max="14" width="44.1328125" style="6" bestFit="1" customWidth="1"/>
    <col min="15" max="16384" width="9.1328125" style="6"/>
  </cols>
  <sheetData>
    <row r="1" spans="1:17" x14ac:dyDescent="0.45">
      <c r="A1" s="74" t="s">
        <v>42</v>
      </c>
      <c r="B1" s="74" t="s">
        <v>145</v>
      </c>
      <c r="C1" s="74" t="s">
        <v>146</v>
      </c>
      <c r="D1" s="74" t="s">
        <v>147</v>
      </c>
      <c r="E1" s="74" t="s">
        <v>148</v>
      </c>
      <c r="F1" s="74" t="s">
        <v>129</v>
      </c>
      <c r="G1" s="74" t="s">
        <v>149</v>
      </c>
      <c r="H1" s="74" t="s">
        <v>150</v>
      </c>
      <c r="I1" s="74" t="s">
        <v>151</v>
      </c>
    </row>
    <row r="2" spans="1:17" x14ac:dyDescent="0.45">
      <c r="A2" s="74" t="s">
        <v>8</v>
      </c>
      <c r="B2" s="74">
        <v>1</v>
      </c>
      <c r="C2" s="74">
        <v>1</v>
      </c>
      <c r="D2" s="74">
        <f>raw_cell_counts!C19</f>
        <v>82</v>
      </c>
      <c r="E2" s="74">
        <f>raw_cell_counts!D19</f>
        <v>7</v>
      </c>
      <c r="F2" s="74">
        <f>$M$9</f>
        <v>400</v>
      </c>
      <c r="G2" s="112">
        <f>(D2*($M$7/$M$4)*F2)/$M$8</f>
        <v>707242205.86451161</v>
      </c>
      <c r="H2" s="112">
        <f>(E2*($M$7/$M$4)*F2)/$M$8</f>
        <v>60374334.64697051</v>
      </c>
      <c r="I2" s="103">
        <f>E2/D2*100</f>
        <v>8.536585365853659</v>
      </c>
      <c r="M2" s="6">
        <v>83.78</v>
      </c>
      <c r="N2" s="6" t="s">
        <v>130</v>
      </c>
    </row>
    <row r="3" spans="1:17" x14ac:dyDescent="0.45">
      <c r="A3" s="74" t="s">
        <v>8</v>
      </c>
      <c r="B3" s="74">
        <v>1</v>
      </c>
      <c r="C3" s="74">
        <v>2</v>
      </c>
      <c r="D3" s="74">
        <f>raw_cell_counts!F19</f>
        <v>119</v>
      </c>
      <c r="E3" s="74">
        <f>raw_cell_counts!G19</f>
        <v>14</v>
      </c>
      <c r="F3" s="74">
        <f t="shared" ref="F3:F41" si="0">$M$9</f>
        <v>400</v>
      </c>
      <c r="G3" s="112">
        <f t="shared" ref="G3:G11" si="1">(D3*($M$7/$M$4)*F3)/$M$8</f>
        <v>1026363688.9984986</v>
      </c>
      <c r="H3" s="112">
        <f t="shared" ref="H3:H11" si="2">(E3*($M$7/$M$4)*F3)/$M$8</f>
        <v>120748669.29394102</v>
      </c>
      <c r="I3" s="103">
        <f t="shared" ref="I3:I11" si="3">E3/D3*100</f>
        <v>11.76470588235294</v>
      </c>
      <c r="M3" s="6">
        <v>111.3</v>
      </c>
      <c r="N3" s="6" t="s">
        <v>131</v>
      </c>
    </row>
    <row r="4" spans="1:17" x14ac:dyDescent="0.45">
      <c r="A4" s="74" t="s">
        <v>8</v>
      </c>
      <c r="B4" s="74">
        <v>1</v>
      </c>
      <c r="C4" s="74">
        <v>3</v>
      </c>
      <c r="D4" s="74">
        <f>raw_cell_counts!I19</f>
        <v>79</v>
      </c>
      <c r="E4" s="74">
        <f>raw_cell_counts!J19</f>
        <v>5</v>
      </c>
      <c r="F4" s="74">
        <f t="shared" si="0"/>
        <v>400</v>
      </c>
      <c r="G4" s="112">
        <f t="shared" si="1"/>
        <v>681367491.01581001</v>
      </c>
      <c r="H4" s="112">
        <f t="shared" si="2"/>
        <v>43124524.747836076</v>
      </c>
      <c r="I4" s="103">
        <f t="shared" si="3"/>
        <v>6.3291139240506329</v>
      </c>
      <c r="J4" s="113" t="s">
        <v>153</v>
      </c>
      <c r="K4" s="30">
        <f>AVERAGE(I2:I11)</f>
        <v>6.4748258877839246</v>
      </c>
      <c r="M4" s="6">
        <f>M2*M3</f>
        <v>9324.7139999999999</v>
      </c>
      <c r="N4" s="6" t="s">
        <v>132</v>
      </c>
    </row>
    <row r="5" spans="1:17" x14ac:dyDescent="0.45">
      <c r="A5" s="74" t="s">
        <v>8</v>
      </c>
      <c r="B5" s="74">
        <v>1</v>
      </c>
      <c r="C5" s="74">
        <v>4</v>
      </c>
      <c r="D5" s="74">
        <f>raw_cell_counts!L19</f>
        <v>125</v>
      </c>
      <c r="E5" s="74">
        <f>raw_cell_counts!M19</f>
        <v>2</v>
      </c>
      <c r="F5" s="74">
        <f t="shared" si="0"/>
        <v>400</v>
      </c>
      <c r="G5" s="112">
        <f t="shared" si="1"/>
        <v>1078113118.6959019</v>
      </c>
      <c r="H5" s="112">
        <f t="shared" si="2"/>
        <v>17249809.899134431</v>
      </c>
      <c r="I5" s="103">
        <f t="shared" si="3"/>
        <v>1.6</v>
      </c>
      <c r="J5" s="113" t="s">
        <v>154</v>
      </c>
      <c r="K5" s="10">
        <f>STDEV(I2:I11)</f>
        <v>3.0474827360884791</v>
      </c>
      <c r="M5" s="105">
        <v>16</v>
      </c>
      <c r="N5" s="105" t="s">
        <v>136</v>
      </c>
      <c r="O5" s="105"/>
      <c r="P5" s="105"/>
      <c r="Q5" s="105"/>
    </row>
    <row r="6" spans="1:17" x14ac:dyDescent="0.45">
      <c r="A6" s="74" t="s">
        <v>8</v>
      </c>
      <c r="B6" s="74">
        <v>1</v>
      </c>
      <c r="C6" s="74">
        <v>5</v>
      </c>
      <c r="D6" s="74">
        <f>raw_cell_counts!O19</f>
        <v>85</v>
      </c>
      <c r="E6" s="74">
        <f>raw_cell_counts!P19</f>
        <v>8</v>
      </c>
      <c r="F6" s="74">
        <f t="shared" si="0"/>
        <v>400</v>
      </c>
      <c r="G6" s="112">
        <f t="shared" si="1"/>
        <v>733116920.71321332</v>
      </c>
      <c r="H6" s="112">
        <f t="shared" si="2"/>
        <v>68999239.596537724</v>
      </c>
      <c r="I6" s="103">
        <f t="shared" si="3"/>
        <v>9.4117647058823533</v>
      </c>
      <c r="M6" s="6">
        <f>PI()*(M5/2)^2</f>
        <v>201.06192982974676</v>
      </c>
      <c r="N6" s="6" t="s">
        <v>133</v>
      </c>
    </row>
    <row r="7" spans="1:17" x14ac:dyDescent="0.45">
      <c r="A7" s="74" t="s">
        <v>8</v>
      </c>
      <c r="B7" s="74">
        <v>1</v>
      </c>
      <c r="C7" s="74">
        <v>6</v>
      </c>
      <c r="D7" s="74">
        <f>raw_cell_counts!R19</f>
        <v>30</v>
      </c>
      <c r="E7" s="74">
        <f>raw_cell_counts!S19</f>
        <v>2</v>
      </c>
      <c r="F7" s="74">
        <f t="shared" si="0"/>
        <v>400</v>
      </c>
      <c r="G7" s="112">
        <f t="shared" si="1"/>
        <v>258747148.48701647</v>
      </c>
      <c r="H7" s="112">
        <f t="shared" si="2"/>
        <v>17249809.899134431</v>
      </c>
      <c r="I7" s="103">
        <f t="shared" si="3"/>
        <v>6.666666666666667</v>
      </c>
      <c r="M7" s="6">
        <f>M6*1000^2</f>
        <v>201061929.82974675</v>
      </c>
      <c r="N7" s="6" t="s">
        <v>134</v>
      </c>
    </row>
    <row r="8" spans="1:17" x14ac:dyDescent="0.45">
      <c r="A8" s="74" t="s">
        <v>8</v>
      </c>
      <c r="B8" s="74">
        <v>1</v>
      </c>
      <c r="C8" s="74">
        <v>7</v>
      </c>
      <c r="D8" s="74">
        <f>raw_cell_counts!U19</f>
        <v>126</v>
      </c>
      <c r="E8" s="74">
        <f>raw_cell_counts!V19</f>
        <v>5</v>
      </c>
      <c r="F8" s="74">
        <f t="shared" si="0"/>
        <v>400</v>
      </c>
      <c r="G8" s="112">
        <f t="shared" si="1"/>
        <v>1086738023.6454692</v>
      </c>
      <c r="H8" s="112">
        <f t="shared" si="2"/>
        <v>43124524.747836076</v>
      </c>
      <c r="I8" s="103">
        <f t="shared" si="3"/>
        <v>3.9682539682539679</v>
      </c>
      <c r="M8" s="6">
        <v>1</v>
      </c>
      <c r="N8" s="6" t="s">
        <v>135</v>
      </c>
    </row>
    <row r="9" spans="1:17" x14ac:dyDescent="0.45">
      <c r="A9" s="74" t="s">
        <v>8</v>
      </c>
      <c r="B9" s="74">
        <v>1</v>
      </c>
      <c r="C9" s="74">
        <v>8</v>
      </c>
      <c r="D9" s="74">
        <f>raw_cell_counts!X19</f>
        <v>110</v>
      </c>
      <c r="E9" s="74">
        <f>raw_cell_counts!Y19</f>
        <v>4</v>
      </c>
      <c r="F9" s="74">
        <f t="shared" si="0"/>
        <v>400</v>
      </c>
      <c r="G9" s="112">
        <f t="shared" si="1"/>
        <v>948739544.45239365</v>
      </c>
      <c r="H9" s="112">
        <f t="shared" si="2"/>
        <v>34499619.798268862</v>
      </c>
      <c r="I9" s="103">
        <f t="shared" si="3"/>
        <v>3.6363636363636362</v>
      </c>
      <c r="M9" s="6">
        <f>2*200</f>
        <v>400</v>
      </c>
      <c r="N9" s="6" t="s">
        <v>144</v>
      </c>
    </row>
    <row r="10" spans="1:17" x14ac:dyDescent="0.45">
      <c r="A10" s="74" t="s">
        <v>8</v>
      </c>
      <c r="B10" s="74">
        <v>1</v>
      </c>
      <c r="C10" s="107">
        <v>9</v>
      </c>
      <c r="D10" s="107">
        <f>raw_cell_counts!AA19</f>
        <v>164</v>
      </c>
      <c r="E10" s="74">
        <f>raw_cell_counts!AB19</f>
        <v>13</v>
      </c>
      <c r="F10" s="74">
        <f t="shared" si="0"/>
        <v>400</v>
      </c>
      <c r="G10" s="112">
        <f t="shared" si="1"/>
        <v>1414484411.7290232</v>
      </c>
      <c r="H10" s="112">
        <f t="shared" si="2"/>
        <v>112123764.34437379</v>
      </c>
      <c r="I10" s="103">
        <f t="shared" si="3"/>
        <v>7.9268292682926829</v>
      </c>
    </row>
    <row r="11" spans="1:17" x14ac:dyDescent="0.45">
      <c r="A11" s="74" t="s">
        <v>8</v>
      </c>
      <c r="B11" s="74">
        <v>1</v>
      </c>
      <c r="C11" s="74">
        <v>10</v>
      </c>
      <c r="D11" s="74">
        <f>raw_cell_counts!AD19</f>
        <v>163</v>
      </c>
      <c r="E11" s="74">
        <f>raw_cell_counts!AE19</f>
        <v>8</v>
      </c>
      <c r="F11" s="74">
        <f t="shared" si="0"/>
        <v>400</v>
      </c>
      <c r="G11" s="112">
        <f t="shared" si="1"/>
        <v>1405859506.7794561</v>
      </c>
      <c r="H11" s="112">
        <f t="shared" si="2"/>
        <v>68999239.596537724</v>
      </c>
      <c r="I11" s="103">
        <f t="shared" si="3"/>
        <v>4.9079754601226995</v>
      </c>
      <c r="N11" s="6" t="s">
        <v>152</v>
      </c>
    </row>
    <row r="12" spans="1:17" x14ac:dyDescent="0.45">
      <c r="A12" s="114" t="s">
        <v>8</v>
      </c>
      <c r="B12" s="114">
        <v>2</v>
      </c>
      <c r="C12" s="114">
        <v>1</v>
      </c>
      <c r="D12" s="114">
        <f>raw_cell_counts!C35</f>
        <v>78</v>
      </c>
      <c r="E12" s="114">
        <f>raw_cell_counts!D35</f>
        <v>3</v>
      </c>
      <c r="F12" s="114">
        <f t="shared" si="0"/>
        <v>400</v>
      </c>
      <c r="G12" s="115">
        <f>(D12*($M$7/$M$4)*F12)/$M$8</f>
        <v>672742586.06624281</v>
      </c>
      <c r="H12" s="115">
        <f>(E12*($M$7/$M$4)*F12)/$M$8</f>
        <v>25874714.848701645</v>
      </c>
      <c r="I12" s="116">
        <f>E12/D12*100</f>
        <v>3.8461538461538463</v>
      </c>
      <c r="N12" s="6" t="s">
        <v>164</v>
      </c>
    </row>
    <row r="13" spans="1:17" x14ac:dyDescent="0.45">
      <c r="A13" s="114" t="s">
        <v>8</v>
      </c>
      <c r="B13" s="114">
        <v>2</v>
      </c>
      <c r="C13" s="114">
        <v>2</v>
      </c>
      <c r="D13" s="114">
        <f>raw_cell_counts!F35</f>
        <v>83</v>
      </c>
      <c r="E13" s="114">
        <f>raw_cell_counts!G35</f>
        <v>5</v>
      </c>
      <c r="F13" s="114">
        <f t="shared" si="0"/>
        <v>400</v>
      </c>
      <c r="G13" s="115">
        <f t="shared" ref="G13:G21" si="4">(D13*($M$7/$M$4)*F13)/$M$8</f>
        <v>715867110.81407893</v>
      </c>
      <c r="H13" s="115">
        <f t="shared" ref="H13:H21" si="5">(E13*($M$7/$M$4)*F13)/$M$8</f>
        <v>43124524.747836076</v>
      </c>
      <c r="I13" s="116">
        <f t="shared" ref="I13:I21" si="6">E13/D13*100</f>
        <v>6.024096385542169</v>
      </c>
    </row>
    <row r="14" spans="1:17" x14ac:dyDescent="0.45">
      <c r="A14" s="114" t="s">
        <v>8</v>
      </c>
      <c r="B14" s="114">
        <v>2</v>
      </c>
      <c r="C14" s="114">
        <v>3</v>
      </c>
      <c r="D14" s="114">
        <f>raw_cell_counts!I35</f>
        <v>40</v>
      </c>
      <c r="E14" s="114">
        <f>raw_cell_counts!J35</f>
        <v>10</v>
      </c>
      <c r="F14" s="114">
        <f t="shared" si="0"/>
        <v>400</v>
      </c>
      <c r="G14" s="115">
        <f t="shared" si="4"/>
        <v>344996197.98268861</v>
      </c>
      <c r="H14" s="115">
        <f t="shared" si="5"/>
        <v>86249049.495672151</v>
      </c>
      <c r="I14" s="116">
        <f t="shared" si="6"/>
        <v>25</v>
      </c>
      <c r="J14" s="113" t="s">
        <v>153</v>
      </c>
      <c r="K14" s="30">
        <f>AVERAGE(I12:I21)</f>
        <v>6.3016793932653963</v>
      </c>
    </row>
    <row r="15" spans="1:17" x14ac:dyDescent="0.45">
      <c r="A15" s="114" t="s">
        <v>8</v>
      </c>
      <c r="B15" s="114">
        <v>2</v>
      </c>
      <c r="C15" s="114">
        <v>4</v>
      </c>
      <c r="D15" s="114">
        <f>raw_cell_counts!L35</f>
        <v>53</v>
      </c>
      <c r="E15" s="114">
        <f>raw_cell_counts!M35</f>
        <v>0</v>
      </c>
      <c r="F15" s="114">
        <f t="shared" si="0"/>
        <v>400</v>
      </c>
      <c r="G15" s="115">
        <f t="shared" si="4"/>
        <v>457119962.32706243</v>
      </c>
      <c r="H15" s="115">
        <f t="shared" si="5"/>
        <v>0</v>
      </c>
      <c r="I15" s="116">
        <f t="shared" si="6"/>
        <v>0</v>
      </c>
      <c r="J15" s="113" t="s">
        <v>154</v>
      </c>
      <c r="K15" s="10">
        <f>STDEV(I12:I21)</f>
        <v>6.8286084377371168</v>
      </c>
    </row>
    <row r="16" spans="1:17" x14ac:dyDescent="0.45">
      <c r="A16" s="114" t="s">
        <v>8</v>
      </c>
      <c r="B16" s="114">
        <v>2</v>
      </c>
      <c r="C16" s="114">
        <v>5</v>
      </c>
      <c r="D16" s="114">
        <f>raw_cell_counts!O35</f>
        <v>88</v>
      </c>
      <c r="E16" s="114">
        <f>raw_cell_counts!P35</f>
        <v>3</v>
      </c>
      <c r="F16" s="114">
        <f t="shared" si="0"/>
        <v>400</v>
      </c>
      <c r="G16" s="115">
        <f t="shared" si="4"/>
        <v>758991635.56191492</v>
      </c>
      <c r="H16" s="115">
        <f t="shared" si="5"/>
        <v>25874714.848701645</v>
      </c>
      <c r="I16" s="116">
        <f t="shared" si="6"/>
        <v>3.4090909090909087</v>
      </c>
    </row>
    <row r="17" spans="1:11" x14ac:dyDescent="0.45">
      <c r="A17" s="114" t="s">
        <v>8</v>
      </c>
      <c r="B17" s="114">
        <v>2</v>
      </c>
      <c r="C17" s="114">
        <v>6</v>
      </c>
      <c r="D17" s="114">
        <f>raw_cell_counts!R35</f>
        <v>76</v>
      </c>
      <c r="E17" s="114">
        <f>raw_cell_counts!S35</f>
        <v>5</v>
      </c>
      <c r="F17" s="114">
        <f t="shared" si="0"/>
        <v>400</v>
      </c>
      <c r="G17" s="115">
        <f t="shared" si="4"/>
        <v>655492776.16710842</v>
      </c>
      <c r="H17" s="115">
        <f t="shared" si="5"/>
        <v>43124524.747836076</v>
      </c>
      <c r="I17" s="116">
        <f t="shared" si="6"/>
        <v>6.5789473684210522</v>
      </c>
    </row>
    <row r="18" spans="1:11" x14ac:dyDescent="0.45">
      <c r="A18" s="114" t="s">
        <v>8</v>
      </c>
      <c r="B18" s="114">
        <v>2</v>
      </c>
      <c r="C18" s="114">
        <v>7</v>
      </c>
      <c r="D18" s="114">
        <f>raw_cell_counts!U35</f>
        <v>64</v>
      </c>
      <c r="E18" s="114">
        <f>raw_cell_counts!V35</f>
        <v>3</v>
      </c>
      <c r="F18" s="114">
        <f t="shared" si="0"/>
        <v>400</v>
      </c>
      <c r="G18" s="115">
        <f t="shared" si="4"/>
        <v>551993916.77230179</v>
      </c>
      <c r="H18" s="115">
        <f t="shared" si="5"/>
        <v>25874714.848701645</v>
      </c>
      <c r="I18" s="116">
        <f t="shared" si="6"/>
        <v>4.6875</v>
      </c>
    </row>
    <row r="19" spans="1:11" x14ac:dyDescent="0.45">
      <c r="A19" s="114" t="s">
        <v>8</v>
      </c>
      <c r="B19" s="114">
        <v>2</v>
      </c>
      <c r="C19" s="114">
        <v>8</v>
      </c>
      <c r="D19" s="114">
        <f>raw_cell_counts!X35</f>
        <v>68</v>
      </c>
      <c r="E19" s="114">
        <f>raw_cell_counts!Y35</f>
        <v>4</v>
      </c>
      <c r="F19" s="114">
        <f t="shared" si="0"/>
        <v>400</v>
      </c>
      <c r="G19" s="115">
        <f t="shared" si="4"/>
        <v>586493536.57057059</v>
      </c>
      <c r="H19" s="115">
        <f t="shared" si="5"/>
        <v>34499619.798268862</v>
      </c>
      <c r="I19" s="116">
        <f t="shared" si="6"/>
        <v>5.8823529411764701</v>
      </c>
    </row>
    <row r="20" spans="1:11" x14ac:dyDescent="0.45">
      <c r="A20" s="114" t="s">
        <v>8</v>
      </c>
      <c r="B20" s="114">
        <v>2</v>
      </c>
      <c r="C20" s="114">
        <v>9</v>
      </c>
      <c r="D20" s="114">
        <f>raw_cell_counts!AA35</f>
        <v>94</v>
      </c>
      <c r="E20" s="114">
        <f>raw_cell_counts!AB35</f>
        <v>4</v>
      </c>
      <c r="F20" s="114">
        <f t="shared" si="0"/>
        <v>400</v>
      </c>
      <c r="G20" s="115">
        <f t="shared" si="4"/>
        <v>810741065.25931823</v>
      </c>
      <c r="H20" s="115">
        <f t="shared" si="5"/>
        <v>34499619.798268862</v>
      </c>
      <c r="I20" s="116">
        <f t="shared" si="6"/>
        <v>4.2553191489361701</v>
      </c>
    </row>
    <row r="21" spans="1:11" x14ac:dyDescent="0.45">
      <c r="A21" s="114" t="s">
        <v>8</v>
      </c>
      <c r="B21" s="114">
        <v>2</v>
      </c>
      <c r="C21" s="114">
        <v>10</v>
      </c>
      <c r="D21" s="114">
        <f>raw_cell_counts!AD35</f>
        <v>90</v>
      </c>
      <c r="E21" s="114">
        <f>raw_cell_counts!AE35</f>
        <v>3</v>
      </c>
      <c r="F21" s="114">
        <f t="shared" si="0"/>
        <v>400</v>
      </c>
      <c r="G21" s="115">
        <f t="shared" si="4"/>
        <v>776241445.46104944</v>
      </c>
      <c r="H21" s="115">
        <f t="shared" si="5"/>
        <v>25874714.848701645</v>
      </c>
      <c r="I21" s="116">
        <f t="shared" si="6"/>
        <v>3.3333333333333335</v>
      </c>
    </row>
    <row r="22" spans="1:11" x14ac:dyDescent="0.45">
      <c r="A22" s="74" t="s">
        <v>9</v>
      </c>
      <c r="B22" s="74">
        <v>1</v>
      </c>
      <c r="C22" s="74">
        <v>1</v>
      </c>
      <c r="D22" s="74">
        <f>raw_cell_counts!C51</f>
        <v>81</v>
      </c>
      <c r="E22" s="74">
        <f>raw_cell_counts!D51</f>
        <v>5</v>
      </c>
      <c r="F22" s="74">
        <f t="shared" si="0"/>
        <v>400</v>
      </c>
      <c r="G22" s="112">
        <f>(D22*($M$7/$M$4)*F22)/$M$8</f>
        <v>698617300.91494441</v>
      </c>
      <c r="H22" s="112">
        <f>(E22*($M$7/$M$4)*F22)/$M$8</f>
        <v>43124524.747836076</v>
      </c>
      <c r="I22" s="103">
        <f>E22/D22*100</f>
        <v>6.1728395061728394</v>
      </c>
    </row>
    <row r="23" spans="1:11" x14ac:dyDescent="0.45">
      <c r="A23" s="74" t="s">
        <v>9</v>
      </c>
      <c r="B23" s="74">
        <v>1</v>
      </c>
      <c r="C23" s="74">
        <v>2</v>
      </c>
      <c r="D23" s="74">
        <f>raw_cell_counts!F51</f>
        <v>84</v>
      </c>
      <c r="E23" s="74">
        <f>raw_cell_counts!G51</f>
        <v>7</v>
      </c>
      <c r="F23" s="74">
        <f t="shared" si="0"/>
        <v>400</v>
      </c>
      <c r="G23" s="112">
        <f t="shared" ref="G23:G31" si="7">(D23*($M$7/$M$4)*F23)/$M$8</f>
        <v>724492015.76364613</v>
      </c>
      <c r="H23" s="112">
        <f t="shared" ref="H23:H31" si="8">(E23*($M$7/$M$4)*F23)/$M$8</f>
        <v>60374334.64697051</v>
      </c>
      <c r="I23" s="103">
        <f t="shared" ref="I23:I31" si="9">E23/D23*100</f>
        <v>8.3333333333333321</v>
      </c>
    </row>
    <row r="24" spans="1:11" x14ac:dyDescent="0.45">
      <c r="A24" s="74" t="s">
        <v>9</v>
      </c>
      <c r="B24" s="74">
        <v>1</v>
      </c>
      <c r="C24" s="107">
        <v>3</v>
      </c>
      <c r="D24" s="74">
        <f>raw_cell_counts!I51</f>
        <v>126</v>
      </c>
      <c r="E24" s="74">
        <f>raw_cell_counts!J51</f>
        <v>11</v>
      </c>
      <c r="F24" s="74">
        <f t="shared" si="0"/>
        <v>400</v>
      </c>
      <c r="G24" s="112">
        <f t="shared" si="7"/>
        <v>1086738023.6454692</v>
      </c>
      <c r="H24" s="112">
        <f t="shared" si="8"/>
        <v>94873954.445239365</v>
      </c>
      <c r="I24" s="103">
        <f t="shared" si="9"/>
        <v>8.7301587301587293</v>
      </c>
      <c r="J24" s="117" t="s">
        <v>153</v>
      </c>
      <c r="K24" s="30">
        <f>AVERAGE(I22:I31)</f>
        <v>22.604521580712056</v>
      </c>
    </row>
    <row r="25" spans="1:11" x14ac:dyDescent="0.45">
      <c r="A25" s="74" t="s">
        <v>9</v>
      </c>
      <c r="B25" s="74">
        <v>1</v>
      </c>
      <c r="C25" s="74">
        <v>4</v>
      </c>
      <c r="D25" s="74">
        <f>raw_cell_counts!L51</f>
        <v>98</v>
      </c>
      <c r="E25" s="74">
        <f>raw_cell_counts!M51</f>
        <v>10</v>
      </c>
      <c r="F25" s="74">
        <f t="shared" si="0"/>
        <v>400</v>
      </c>
      <c r="G25" s="112">
        <f t="shared" si="7"/>
        <v>845240685.05758715</v>
      </c>
      <c r="H25" s="112">
        <f t="shared" si="8"/>
        <v>86249049.495672151</v>
      </c>
      <c r="I25" s="103">
        <f t="shared" si="9"/>
        <v>10.204081632653061</v>
      </c>
      <c r="J25" s="117" t="s">
        <v>154</v>
      </c>
      <c r="K25" s="10">
        <f>STDEV(I22:I31)</f>
        <v>22.221143781460022</v>
      </c>
    </row>
    <row r="26" spans="1:11" x14ac:dyDescent="0.45">
      <c r="A26" s="74" t="s">
        <v>9</v>
      </c>
      <c r="B26" s="74">
        <v>1</v>
      </c>
      <c r="C26" s="74">
        <v>5</v>
      </c>
      <c r="D26" s="74">
        <f>raw_cell_counts!O51</f>
        <v>31</v>
      </c>
      <c r="E26" s="74">
        <f>raw_cell_counts!P51</f>
        <v>0</v>
      </c>
      <c r="F26" s="74">
        <f t="shared" si="0"/>
        <v>400</v>
      </c>
      <c r="G26" s="112">
        <f t="shared" si="7"/>
        <v>267372053.43658364</v>
      </c>
      <c r="H26" s="112">
        <f t="shared" si="8"/>
        <v>0</v>
      </c>
      <c r="I26" s="103">
        <f t="shared" si="9"/>
        <v>0</v>
      </c>
    </row>
    <row r="27" spans="1:11" x14ac:dyDescent="0.45">
      <c r="A27" s="74" t="s">
        <v>9</v>
      </c>
      <c r="B27" s="74">
        <v>1</v>
      </c>
      <c r="C27" s="74">
        <v>6</v>
      </c>
      <c r="D27" s="74">
        <f>raw_cell_counts!R51</f>
        <v>30</v>
      </c>
      <c r="E27" s="74">
        <f>raw_cell_counts!S51</f>
        <v>3</v>
      </c>
      <c r="F27" s="74">
        <f t="shared" si="0"/>
        <v>400</v>
      </c>
      <c r="G27" s="112">
        <f t="shared" si="7"/>
        <v>258747148.48701647</v>
      </c>
      <c r="H27" s="112">
        <f t="shared" si="8"/>
        <v>25874714.848701645</v>
      </c>
      <c r="I27" s="103">
        <f t="shared" si="9"/>
        <v>10</v>
      </c>
    </row>
    <row r="28" spans="1:11" x14ac:dyDescent="0.45">
      <c r="A28" s="74" t="s">
        <v>9</v>
      </c>
      <c r="B28" s="74">
        <v>1</v>
      </c>
      <c r="C28" s="74">
        <v>7</v>
      </c>
      <c r="D28" s="74">
        <f>raw_cell_counts!U51</f>
        <v>27</v>
      </c>
      <c r="E28" s="74">
        <f>raw_cell_counts!V51</f>
        <v>7</v>
      </c>
      <c r="F28" s="74">
        <f t="shared" si="0"/>
        <v>400</v>
      </c>
      <c r="G28" s="112">
        <f t="shared" si="7"/>
        <v>232872433.63831481</v>
      </c>
      <c r="H28" s="112">
        <f t="shared" si="8"/>
        <v>60374334.64697051</v>
      </c>
      <c r="I28" s="103">
        <f t="shared" si="9"/>
        <v>25.925925925925924</v>
      </c>
    </row>
    <row r="29" spans="1:11" x14ac:dyDescent="0.45">
      <c r="A29" s="74" t="s">
        <v>9</v>
      </c>
      <c r="B29" s="74">
        <v>1</v>
      </c>
      <c r="C29" s="74">
        <v>8</v>
      </c>
      <c r="D29" s="74">
        <f>raw_cell_counts!X51</f>
        <v>63</v>
      </c>
      <c r="E29" s="74">
        <f>raw_cell_counts!Y51</f>
        <v>33</v>
      </c>
      <c r="F29" s="74">
        <f t="shared" si="0"/>
        <v>400</v>
      </c>
      <c r="G29" s="112">
        <f t="shared" si="7"/>
        <v>543369011.82273459</v>
      </c>
      <c r="H29" s="112">
        <f t="shared" si="8"/>
        <v>284621863.3357181</v>
      </c>
      <c r="I29" s="103">
        <f t="shared" si="9"/>
        <v>52.380952380952387</v>
      </c>
    </row>
    <row r="30" spans="1:11" x14ac:dyDescent="0.45">
      <c r="A30" s="74" t="s">
        <v>9</v>
      </c>
      <c r="B30" s="74">
        <v>1</v>
      </c>
      <c r="C30" s="74">
        <v>9</v>
      </c>
      <c r="D30" s="74">
        <f>raw_cell_counts!AA51</f>
        <v>63</v>
      </c>
      <c r="E30" s="74">
        <f>raw_cell_counts!AB51</f>
        <v>25</v>
      </c>
      <c r="F30" s="74">
        <f t="shared" si="0"/>
        <v>400</v>
      </c>
      <c r="G30" s="112">
        <f t="shared" si="7"/>
        <v>543369011.82273459</v>
      </c>
      <c r="H30" s="112">
        <f t="shared" si="8"/>
        <v>215622623.73918039</v>
      </c>
      <c r="I30" s="103">
        <f t="shared" si="9"/>
        <v>39.682539682539684</v>
      </c>
    </row>
    <row r="31" spans="1:11" x14ac:dyDescent="0.45">
      <c r="A31" s="74" t="s">
        <v>9</v>
      </c>
      <c r="B31" s="74">
        <v>1</v>
      </c>
      <c r="C31" s="74">
        <v>10</v>
      </c>
      <c r="D31" s="74">
        <f>raw_cell_counts!AD51</f>
        <v>65</v>
      </c>
      <c r="E31" s="74">
        <f>raw_cell_counts!AE51</f>
        <v>42</v>
      </c>
      <c r="F31" s="74">
        <f t="shared" si="0"/>
        <v>400</v>
      </c>
      <c r="G31" s="112">
        <f t="shared" si="7"/>
        <v>560618821.72186899</v>
      </c>
      <c r="H31" s="112">
        <f t="shared" si="8"/>
        <v>362246007.88182306</v>
      </c>
      <c r="I31" s="103">
        <f t="shared" si="9"/>
        <v>64.615384615384613</v>
      </c>
    </row>
    <row r="32" spans="1:11" x14ac:dyDescent="0.45">
      <c r="A32" s="114" t="s">
        <v>9</v>
      </c>
      <c r="B32" s="114">
        <v>2</v>
      </c>
      <c r="C32" s="114">
        <v>1</v>
      </c>
      <c r="D32" s="114">
        <f>raw_cell_counts!C67</f>
        <v>59</v>
      </c>
      <c r="E32" s="114">
        <f>raw_cell_counts!D67</f>
        <v>16</v>
      </c>
      <c r="F32" s="114">
        <f t="shared" si="0"/>
        <v>400</v>
      </c>
      <c r="G32" s="115">
        <f>(D32*($M$7/$M$4)*F32)/$M$8</f>
        <v>508869392.02446574</v>
      </c>
      <c r="H32" s="115">
        <f>(E32*($M$7/$M$4)*F32)/$M$8</f>
        <v>137998479.19307545</v>
      </c>
      <c r="I32" s="116">
        <f>E32/D32*100</f>
        <v>27.118644067796609</v>
      </c>
    </row>
    <row r="33" spans="1:11" x14ac:dyDescent="0.45">
      <c r="A33" s="114" t="s">
        <v>9</v>
      </c>
      <c r="B33" s="114">
        <v>2</v>
      </c>
      <c r="C33" s="114">
        <v>2</v>
      </c>
      <c r="D33" s="114">
        <f>raw_cell_counts!F67</f>
        <v>107</v>
      </c>
      <c r="E33" s="114">
        <f>raw_cell_counts!G67</f>
        <v>22</v>
      </c>
      <c r="F33" s="114">
        <f t="shared" si="0"/>
        <v>400</v>
      </c>
      <c r="G33" s="115">
        <f t="shared" ref="G33:G41" si="10">(D33*($M$7/$M$4)*F33)/$M$8</f>
        <v>922864829.60369194</v>
      </c>
      <c r="H33" s="115">
        <f t="shared" ref="H33:H41" si="11">(E33*($M$7/$M$4)*F33)/$M$8</f>
        <v>189747908.89047873</v>
      </c>
      <c r="I33" s="116">
        <f t="shared" ref="I33:I41" si="12">E33/D33*100</f>
        <v>20.5607476635514</v>
      </c>
    </row>
    <row r="34" spans="1:11" x14ac:dyDescent="0.45">
      <c r="A34" s="114" t="s">
        <v>9</v>
      </c>
      <c r="B34" s="114">
        <v>2</v>
      </c>
      <c r="C34" s="114">
        <v>3</v>
      </c>
      <c r="D34" s="114">
        <f>raw_cell_counts!I67</f>
        <v>83</v>
      </c>
      <c r="E34" s="114">
        <f>raw_cell_counts!J67</f>
        <v>6</v>
      </c>
      <c r="F34" s="114">
        <f t="shared" si="0"/>
        <v>400</v>
      </c>
      <c r="G34" s="115">
        <f t="shared" si="10"/>
        <v>715867110.81407893</v>
      </c>
      <c r="H34" s="115">
        <f t="shared" si="11"/>
        <v>51749429.697403289</v>
      </c>
      <c r="I34" s="116">
        <f t="shared" si="12"/>
        <v>7.2289156626506017</v>
      </c>
      <c r="J34" s="117" t="s">
        <v>153</v>
      </c>
      <c r="K34" s="30">
        <f>AVERAGE(I32:I41)</f>
        <v>15.172516354975077</v>
      </c>
    </row>
    <row r="35" spans="1:11" x14ac:dyDescent="0.45">
      <c r="A35" s="114" t="s">
        <v>9</v>
      </c>
      <c r="B35" s="114">
        <v>2</v>
      </c>
      <c r="C35" s="114">
        <v>4</v>
      </c>
      <c r="D35" s="114">
        <f>raw_cell_counts!L67</f>
        <v>76</v>
      </c>
      <c r="E35" s="114">
        <f>raw_cell_counts!M67</f>
        <v>9</v>
      </c>
      <c r="F35" s="114">
        <f t="shared" si="0"/>
        <v>400</v>
      </c>
      <c r="G35" s="115">
        <f t="shared" si="10"/>
        <v>655492776.16710842</v>
      </c>
      <c r="H35" s="115">
        <f t="shared" si="11"/>
        <v>77624144.546104938</v>
      </c>
      <c r="I35" s="116">
        <f t="shared" si="12"/>
        <v>11.842105263157894</v>
      </c>
      <c r="J35" s="117" t="s">
        <v>154</v>
      </c>
      <c r="K35" s="10">
        <f>STDEV(I32:I41)</f>
        <v>6.8822262593398911</v>
      </c>
    </row>
    <row r="36" spans="1:11" x14ac:dyDescent="0.45">
      <c r="A36" s="114" t="s">
        <v>9</v>
      </c>
      <c r="B36" s="114">
        <v>2</v>
      </c>
      <c r="C36" s="114">
        <v>5</v>
      </c>
      <c r="D36" s="114">
        <f>raw_cell_counts!O67</f>
        <v>91</v>
      </c>
      <c r="E36" s="114">
        <f>raw_cell_counts!P67</f>
        <v>10</v>
      </c>
      <c r="F36" s="114">
        <f t="shared" si="0"/>
        <v>400</v>
      </c>
      <c r="G36" s="115">
        <f t="shared" si="10"/>
        <v>784866350.41061664</v>
      </c>
      <c r="H36" s="115">
        <f t="shared" si="11"/>
        <v>86249049.495672151</v>
      </c>
      <c r="I36" s="116">
        <f t="shared" si="12"/>
        <v>10.989010989010989</v>
      </c>
    </row>
    <row r="37" spans="1:11" x14ac:dyDescent="0.45">
      <c r="A37" s="114" t="s">
        <v>9</v>
      </c>
      <c r="B37" s="114">
        <v>2</v>
      </c>
      <c r="C37" s="114">
        <v>6</v>
      </c>
      <c r="D37" s="114">
        <f>raw_cell_counts!R67</f>
        <v>63</v>
      </c>
      <c r="E37" s="114">
        <f>raw_cell_counts!S67</f>
        <v>14</v>
      </c>
      <c r="F37" s="114">
        <f t="shared" si="0"/>
        <v>400</v>
      </c>
      <c r="G37" s="115">
        <f t="shared" si="10"/>
        <v>543369011.82273459</v>
      </c>
      <c r="H37" s="115">
        <f t="shared" si="11"/>
        <v>120748669.29394102</v>
      </c>
      <c r="I37" s="116">
        <f t="shared" si="12"/>
        <v>22.222222222222221</v>
      </c>
    </row>
    <row r="38" spans="1:11" x14ac:dyDescent="0.45">
      <c r="A38" s="114" t="s">
        <v>9</v>
      </c>
      <c r="B38" s="114">
        <v>2</v>
      </c>
      <c r="C38" s="114">
        <v>7</v>
      </c>
      <c r="D38" s="114">
        <f>raw_cell_counts!U67</f>
        <v>37</v>
      </c>
      <c r="E38" s="114">
        <f>raw_cell_counts!V67</f>
        <v>5</v>
      </c>
      <c r="F38" s="114">
        <f t="shared" si="0"/>
        <v>400</v>
      </c>
      <c r="G38" s="115">
        <f t="shared" si="10"/>
        <v>319121483.13398695</v>
      </c>
      <c r="H38" s="115">
        <f t="shared" si="11"/>
        <v>43124524.747836076</v>
      </c>
      <c r="I38" s="116">
        <f t="shared" si="12"/>
        <v>13.513513513513514</v>
      </c>
    </row>
    <row r="39" spans="1:11" x14ac:dyDescent="0.45">
      <c r="A39" s="114" t="s">
        <v>9</v>
      </c>
      <c r="B39" s="114">
        <v>2</v>
      </c>
      <c r="C39" s="114">
        <v>8</v>
      </c>
      <c r="D39" s="114">
        <f>raw_cell_counts!X67</f>
        <v>38</v>
      </c>
      <c r="E39" s="114">
        <f>raw_cell_counts!Y67</f>
        <v>7</v>
      </c>
      <c r="F39" s="114">
        <f t="shared" si="0"/>
        <v>400</v>
      </c>
      <c r="G39" s="115">
        <f t="shared" si="10"/>
        <v>327746388.08355421</v>
      </c>
      <c r="H39" s="115">
        <f t="shared" si="11"/>
        <v>60374334.64697051</v>
      </c>
      <c r="I39" s="116">
        <f t="shared" si="12"/>
        <v>18.421052631578945</v>
      </c>
    </row>
    <row r="40" spans="1:11" x14ac:dyDescent="0.45">
      <c r="A40" s="114" t="s">
        <v>9</v>
      </c>
      <c r="B40" s="114">
        <v>2</v>
      </c>
      <c r="C40" s="114">
        <v>9</v>
      </c>
      <c r="D40" s="114">
        <f>raw_cell_counts!AA67</f>
        <v>77</v>
      </c>
      <c r="E40" s="114">
        <f>raw_cell_counts!AB67</f>
        <v>4</v>
      </c>
      <c r="F40" s="114">
        <f t="shared" si="0"/>
        <v>400</v>
      </c>
      <c r="G40" s="115">
        <f t="shared" si="10"/>
        <v>664117681.11667562</v>
      </c>
      <c r="H40" s="115">
        <f t="shared" si="11"/>
        <v>34499619.798268862</v>
      </c>
      <c r="I40" s="116">
        <f t="shared" si="12"/>
        <v>5.1948051948051948</v>
      </c>
    </row>
    <row r="41" spans="1:11" x14ac:dyDescent="0.45">
      <c r="A41" s="114" t="s">
        <v>9</v>
      </c>
      <c r="B41" s="114">
        <v>2</v>
      </c>
      <c r="C41" s="114">
        <v>10</v>
      </c>
      <c r="D41" s="114">
        <f>raw_cell_counts!AD67</f>
        <v>123</v>
      </c>
      <c r="E41" s="114">
        <f>raw_cell_counts!AE67</f>
        <v>18</v>
      </c>
      <c r="F41" s="114">
        <f t="shared" si="0"/>
        <v>400</v>
      </c>
      <c r="G41" s="115">
        <f t="shared" si="10"/>
        <v>1060863308.7967675</v>
      </c>
      <c r="H41" s="115">
        <f t="shared" si="11"/>
        <v>155248289.09220988</v>
      </c>
      <c r="I41" s="116">
        <f t="shared" si="12"/>
        <v>14.634146341463413</v>
      </c>
    </row>
    <row r="42" spans="1:11" s="105" customFormat="1" x14ac:dyDescent="0.45">
      <c r="A42" s="107"/>
      <c r="B42" s="107"/>
      <c r="C42" s="107"/>
      <c r="D42" s="107"/>
      <c r="E42" s="107"/>
      <c r="F42" s="107"/>
      <c r="G42" s="118"/>
      <c r="H42" s="118"/>
      <c r="I42" s="119"/>
    </row>
    <row r="43" spans="1:11" s="105" customFormat="1" x14ac:dyDescent="0.45">
      <c r="A43" s="107"/>
      <c r="B43" s="107"/>
      <c r="C43" s="107"/>
      <c r="D43" s="107"/>
      <c r="E43" s="107"/>
      <c r="F43" s="107"/>
      <c r="G43" s="118"/>
      <c r="H43" s="118"/>
      <c r="I43" s="119"/>
    </row>
    <row r="44" spans="1:11" s="105" customFormat="1" x14ac:dyDescent="0.45">
      <c r="A44" s="107"/>
      <c r="B44" s="107"/>
      <c r="C44" s="107"/>
      <c r="D44" s="107"/>
      <c r="E44" s="107"/>
      <c r="F44" s="107"/>
      <c r="G44" s="118"/>
      <c r="H44" s="118"/>
      <c r="I44" s="119"/>
    </row>
    <row r="45" spans="1:11" s="105" customFormat="1" x14ac:dyDescent="0.45">
      <c r="A45" s="107"/>
      <c r="B45" s="107"/>
      <c r="C45" s="107"/>
      <c r="D45" s="107"/>
      <c r="E45" s="107"/>
      <c r="F45" s="107"/>
      <c r="G45" s="118"/>
      <c r="H45" s="118"/>
      <c r="I45" s="119"/>
    </row>
    <row r="46" spans="1:11" s="105" customFormat="1" x14ac:dyDescent="0.45">
      <c r="A46" s="107"/>
      <c r="B46" s="107"/>
      <c r="C46" s="107"/>
      <c r="D46" s="107"/>
      <c r="E46" s="107"/>
      <c r="F46" s="107"/>
      <c r="G46" s="118"/>
      <c r="H46" s="118"/>
      <c r="I46" s="119"/>
    </row>
    <row r="47" spans="1:11" s="105" customFormat="1" x14ac:dyDescent="0.45">
      <c r="A47" s="107"/>
      <c r="B47" s="107"/>
      <c r="C47" s="107"/>
      <c r="D47" s="107"/>
      <c r="E47" s="107"/>
      <c r="F47" s="107"/>
      <c r="G47" s="118"/>
      <c r="H47" s="118"/>
      <c r="I47" s="119"/>
    </row>
    <row r="48" spans="1:11" s="105" customFormat="1" x14ac:dyDescent="0.45">
      <c r="A48" s="107"/>
      <c r="B48" s="107"/>
      <c r="C48" s="107"/>
      <c r="D48" s="107"/>
      <c r="E48" s="107"/>
      <c r="F48" s="107"/>
      <c r="G48" s="118"/>
      <c r="H48" s="118"/>
      <c r="I48" s="119"/>
    </row>
    <row r="49" spans="1:9" s="105" customFormat="1" x14ac:dyDescent="0.45">
      <c r="A49" s="107"/>
      <c r="B49" s="107"/>
      <c r="C49" s="107"/>
      <c r="D49" s="107"/>
      <c r="E49" s="107"/>
      <c r="F49" s="107"/>
      <c r="G49" s="118"/>
      <c r="H49" s="118"/>
      <c r="I49" s="119"/>
    </row>
    <row r="50" spans="1:9" s="105" customFormat="1" x14ac:dyDescent="0.45">
      <c r="A50" s="107"/>
      <c r="B50" s="107"/>
      <c r="C50" s="107"/>
      <c r="D50" s="107"/>
      <c r="E50" s="107"/>
      <c r="F50" s="107"/>
      <c r="G50" s="118"/>
      <c r="H50" s="118"/>
      <c r="I50" s="119"/>
    </row>
    <row r="51" spans="1:9" s="105" customFormat="1" x14ac:dyDescent="0.45">
      <c r="A51" s="107"/>
      <c r="B51" s="107"/>
      <c r="C51" s="107"/>
      <c r="D51" s="107"/>
      <c r="E51" s="107"/>
      <c r="F51" s="107"/>
      <c r="G51" s="118"/>
      <c r="H51" s="118"/>
      <c r="I51" s="119"/>
    </row>
    <row r="52" spans="1:9" s="105" customFormat="1" x14ac:dyDescent="0.45">
      <c r="A52" s="107"/>
      <c r="B52" s="107"/>
      <c r="C52" s="107"/>
      <c r="D52" s="107"/>
      <c r="E52" s="107"/>
      <c r="F52" s="107"/>
      <c r="G52" s="118"/>
      <c r="H52" s="118"/>
      <c r="I52" s="119"/>
    </row>
    <row r="53" spans="1:9" s="105" customFormat="1" x14ac:dyDescent="0.45">
      <c r="A53" s="107"/>
      <c r="B53" s="107"/>
      <c r="C53" s="107"/>
      <c r="D53" s="107"/>
      <c r="E53" s="107"/>
      <c r="F53" s="107"/>
      <c r="G53" s="118"/>
      <c r="H53" s="118"/>
      <c r="I53" s="119"/>
    </row>
    <row r="54" spans="1:9" s="105" customFormat="1" x14ac:dyDescent="0.45">
      <c r="A54" s="107"/>
      <c r="B54" s="107"/>
      <c r="C54" s="107"/>
      <c r="D54" s="107"/>
      <c r="E54" s="107"/>
      <c r="F54" s="107"/>
      <c r="G54" s="118"/>
      <c r="H54" s="118"/>
      <c r="I54" s="119"/>
    </row>
    <row r="55" spans="1:9" s="105" customFormat="1" x14ac:dyDescent="0.45">
      <c r="A55" s="107"/>
      <c r="B55" s="107"/>
      <c r="C55" s="107"/>
      <c r="D55" s="107"/>
      <c r="E55" s="107"/>
      <c r="F55" s="107"/>
      <c r="G55" s="118"/>
      <c r="H55" s="118"/>
      <c r="I55" s="119"/>
    </row>
    <row r="56" spans="1:9" s="105" customFormat="1" x14ac:dyDescent="0.45">
      <c r="A56" s="107"/>
      <c r="B56" s="107"/>
      <c r="C56" s="107"/>
      <c r="D56" s="107"/>
      <c r="E56" s="107"/>
      <c r="F56" s="107"/>
      <c r="G56" s="118"/>
      <c r="H56" s="118"/>
      <c r="I56" s="119"/>
    </row>
    <row r="57" spans="1:9" s="105" customFormat="1" x14ac:dyDescent="0.45">
      <c r="A57" s="107"/>
      <c r="B57" s="107"/>
      <c r="C57" s="107"/>
      <c r="D57" s="107"/>
      <c r="E57" s="107"/>
      <c r="F57" s="107"/>
      <c r="G57" s="118"/>
      <c r="H57" s="118"/>
      <c r="I57" s="119"/>
    </row>
    <row r="58" spans="1:9" s="105" customFormat="1" x14ac:dyDescent="0.45">
      <c r="A58" s="107"/>
      <c r="B58" s="107"/>
      <c r="C58" s="107"/>
      <c r="D58" s="107"/>
      <c r="E58" s="107"/>
      <c r="F58" s="107"/>
      <c r="G58" s="118"/>
      <c r="H58" s="118"/>
      <c r="I58" s="119"/>
    </row>
    <row r="59" spans="1:9" s="105" customFormat="1" x14ac:dyDescent="0.45">
      <c r="A59" s="107"/>
      <c r="B59" s="107"/>
      <c r="C59" s="107"/>
      <c r="D59" s="107"/>
      <c r="E59" s="107"/>
      <c r="F59" s="107"/>
      <c r="G59" s="118"/>
      <c r="H59" s="118"/>
      <c r="I59" s="119"/>
    </row>
    <row r="60" spans="1:9" s="105" customFormat="1" x14ac:dyDescent="0.45">
      <c r="A60" s="107"/>
      <c r="B60" s="107"/>
      <c r="C60" s="107"/>
      <c r="D60" s="107"/>
      <c r="E60" s="107"/>
      <c r="F60" s="107"/>
      <c r="G60" s="118"/>
      <c r="H60" s="118"/>
      <c r="I60" s="119"/>
    </row>
    <row r="61" spans="1:9" s="105" customFormat="1" x14ac:dyDescent="0.45">
      <c r="A61" s="107"/>
      <c r="B61" s="107"/>
      <c r="C61" s="107"/>
      <c r="D61" s="107"/>
      <c r="E61" s="107"/>
      <c r="F61" s="107"/>
      <c r="G61" s="118"/>
      <c r="H61" s="118"/>
      <c r="I61" s="119"/>
    </row>
    <row r="62" spans="1:9" s="105" customFormat="1" x14ac:dyDescent="0.45">
      <c r="A62" s="107"/>
      <c r="B62" s="107"/>
      <c r="C62" s="107"/>
      <c r="D62" s="107"/>
      <c r="E62" s="107"/>
      <c r="F62" s="107"/>
      <c r="G62" s="118"/>
      <c r="H62" s="118"/>
      <c r="I62" s="119"/>
    </row>
    <row r="63" spans="1:9" s="105" customFormat="1" x14ac:dyDescent="0.45">
      <c r="A63" s="107"/>
      <c r="B63" s="107"/>
      <c r="C63" s="107"/>
      <c r="D63" s="107"/>
      <c r="E63" s="107"/>
      <c r="F63" s="107"/>
      <c r="G63" s="118"/>
      <c r="H63" s="118"/>
      <c r="I63" s="119"/>
    </row>
    <row r="64" spans="1:9" s="105" customFormat="1" x14ac:dyDescent="0.45">
      <c r="A64" s="107"/>
      <c r="B64" s="107"/>
      <c r="C64" s="107"/>
      <c r="D64" s="107"/>
      <c r="E64" s="107"/>
      <c r="F64" s="107"/>
      <c r="G64" s="118"/>
      <c r="H64" s="118"/>
      <c r="I64" s="119"/>
    </row>
    <row r="65" spans="1:9" s="105" customFormat="1" x14ac:dyDescent="0.45">
      <c r="A65" s="107"/>
      <c r="B65" s="107"/>
      <c r="C65" s="107"/>
      <c r="D65" s="107"/>
      <c r="E65" s="107"/>
      <c r="F65" s="107"/>
      <c r="G65" s="118"/>
      <c r="H65" s="118"/>
      <c r="I65" s="119"/>
    </row>
    <row r="66" spans="1:9" s="105" customFormat="1" x14ac:dyDescent="0.45">
      <c r="A66" s="107"/>
      <c r="B66" s="107"/>
      <c r="C66" s="107"/>
      <c r="D66" s="107"/>
      <c r="E66" s="107"/>
      <c r="F66" s="107"/>
      <c r="G66" s="118"/>
      <c r="H66" s="118"/>
      <c r="I66" s="119"/>
    </row>
    <row r="67" spans="1:9" s="105" customFormat="1" x14ac:dyDescent="0.45">
      <c r="A67" s="107"/>
      <c r="B67" s="107"/>
      <c r="C67" s="107"/>
      <c r="D67" s="107"/>
      <c r="E67" s="107"/>
      <c r="F67" s="107"/>
      <c r="G67" s="118"/>
      <c r="H67" s="118"/>
      <c r="I67" s="119"/>
    </row>
    <row r="68" spans="1:9" s="105" customFormat="1" x14ac:dyDescent="0.45">
      <c r="A68" s="107"/>
      <c r="B68" s="107"/>
      <c r="C68" s="107"/>
      <c r="D68" s="107"/>
      <c r="E68" s="107"/>
      <c r="F68" s="107"/>
      <c r="G68" s="118"/>
      <c r="H68" s="118"/>
      <c r="I68" s="119"/>
    </row>
    <row r="69" spans="1:9" s="105" customFormat="1" x14ac:dyDescent="0.45">
      <c r="A69" s="107"/>
      <c r="B69" s="107"/>
      <c r="C69" s="107"/>
      <c r="D69" s="107"/>
      <c r="E69" s="107"/>
      <c r="F69" s="107"/>
      <c r="G69" s="118"/>
      <c r="H69" s="118"/>
      <c r="I69" s="119"/>
    </row>
    <row r="70" spans="1:9" s="105" customFormat="1" x14ac:dyDescent="0.45">
      <c r="A70" s="107"/>
      <c r="B70" s="107"/>
      <c r="C70" s="107"/>
      <c r="D70" s="107"/>
      <c r="E70" s="107"/>
      <c r="F70" s="107"/>
      <c r="G70" s="118"/>
      <c r="H70" s="118"/>
      <c r="I70" s="119"/>
    </row>
    <row r="71" spans="1:9" s="105" customFormat="1" x14ac:dyDescent="0.45">
      <c r="A71" s="107"/>
      <c r="B71" s="107"/>
      <c r="C71" s="107"/>
      <c r="D71" s="107"/>
      <c r="E71" s="107"/>
      <c r="F71" s="107"/>
      <c r="G71" s="118"/>
      <c r="H71" s="118"/>
      <c r="I71" s="119"/>
    </row>
    <row r="72" spans="1:9" s="105" customFormat="1" x14ac:dyDescent="0.45">
      <c r="A72" s="107"/>
      <c r="B72" s="107"/>
      <c r="C72" s="107"/>
      <c r="D72" s="107"/>
      <c r="E72" s="107"/>
      <c r="F72" s="107"/>
      <c r="G72" s="118"/>
      <c r="H72" s="118"/>
      <c r="I72" s="119"/>
    </row>
    <row r="73" spans="1:9" s="105" customFormat="1" x14ac:dyDescent="0.45">
      <c r="A73" s="107"/>
      <c r="B73" s="107"/>
      <c r="C73" s="107"/>
      <c r="D73" s="107"/>
      <c r="E73" s="107"/>
      <c r="F73" s="107"/>
      <c r="G73" s="118"/>
      <c r="H73" s="118"/>
      <c r="I73" s="119"/>
    </row>
    <row r="74" spans="1:9" s="105" customFormat="1" x14ac:dyDescent="0.45">
      <c r="A74" s="107"/>
      <c r="B74" s="107"/>
      <c r="C74" s="107"/>
      <c r="D74" s="107"/>
      <c r="E74" s="107"/>
      <c r="F74" s="107"/>
      <c r="G74" s="118"/>
      <c r="H74" s="118"/>
      <c r="I74" s="119"/>
    </row>
    <row r="75" spans="1:9" s="105" customFormat="1" x14ac:dyDescent="0.45">
      <c r="A75" s="107"/>
      <c r="B75" s="107"/>
      <c r="C75" s="107"/>
      <c r="D75" s="107"/>
      <c r="E75" s="107"/>
      <c r="F75" s="107"/>
      <c r="G75" s="118"/>
      <c r="H75" s="118"/>
      <c r="I75" s="119"/>
    </row>
    <row r="76" spans="1:9" s="105" customFormat="1" x14ac:dyDescent="0.45">
      <c r="A76" s="107"/>
      <c r="B76" s="107"/>
      <c r="C76" s="107"/>
      <c r="D76" s="107"/>
      <c r="E76" s="107"/>
      <c r="F76" s="107"/>
      <c r="G76" s="118"/>
      <c r="H76" s="118"/>
      <c r="I76" s="119"/>
    </row>
    <row r="77" spans="1:9" s="105" customFormat="1" x14ac:dyDescent="0.45">
      <c r="A77" s="107"/>
      <c r="B77" s="107"/>
      <c r="C77" s="107"/>
      <c r="D77" s="107"/>
      <c r="E77" s="107"/>
      <c r="F77" s="107"/>
      <c r="G77" s="118"/>
      <c r="H77" s="118"/>
      <c r="I77" s="119"/>
    </row>
    <row r="78" spans="1:9" s="105" customFormat="1" x14ac:dyDescent="0.45">
      <c r="A78" s="107"/>
      <c r="B78" s="107"/>
      <c r="C78" s="107"/>
      <c r="D78" s="107"/>
      <c r="E78" s="107"/>
      <c r="F78" s="107"/>
      <c r="G78" s="118"/>
      <c r="H78" s="118"/>
      <c r="I78" s="119"/>
    </row>
    <row r="79" spans="1:9" s="105" customFormat="1" x14ac:dyDescent="0.45">
      <c r="A79" s="107"/>
      <c r="B79" s="107"/>
      <c r="C79" s="107"/>
      <c r="D79" s="107"/>
      <c r="E79" s="107"/>
      <c r="F79" s="107"/>
      <c r="G79" s="118"/>
      <c r="H79" s="118"/>
      <c r="I79" s="119"/>
    </row>
    <row r="80" spans="1:9" s="105" customFormat="1" x14ac:dyDescent="0.45">
      <c r="A80" s="107"/>
      <c r="B80" s="107"/>
      <c r="C80" s="107"/>
      <c r="D80" s="107"/>
      <c r="E80" s="107"/>
      <c r="F80" s="107"/>
      <c r="G80" s="118"/>
      <c r="H80" s="118"/>
      <c r="I80" s="119"/>
    </row>
    <row r="81" spans="1:9" s="105" customFormat="1" x14ac:dyDescent="0.45">
      <c r="A81" s="107"/>
      <c r="B81" s="107"/>
      <c r="C81" s="107"/>
      <c r="D81" s="107"/>
      <c r="E81" s="107"/>
      <c r="F81" s="107"/>
      <c r="G81" s="118"/>
      <c r="H81" s="118"/>
      <c r="I81" s="119"/>
    </row>
    <row r="82" spans="1:9" s="105" customFormat="1" x14ac:dyDescent="0.45">
      <c r="A82" s="107"/>
      <c r="B82" s="107"/>
      <c r="C82" s="107"/>
      <c r="D82" s="107"/>
      <c r="E82" s="107"/>
      <c r="F82" s="107"/>
      <c r="G82" s="107"/>
      <c r="H82" s="107"/>
      <c r="I82" s="10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0" sqref="I20"/>
    </sheetView>
  </sheetViews>
  <sheetFormatPr defaultRowHeight="12.75" x14ac:dyDescent="0.35"/>
  <sheetData>
    <row r="1" spans="1:9" ht="13.15" x14ac:dyDescent="0.35">
      <c r="A1" s="122" t="s">
        <v>125</v>
      </c>
      <c r="B1" s="122" t="s">
        <v>42</v>
      </c>
      <c r="C1" s="122" t="s">
        <v>228</v>
      </c>
      <c r="D1" s="122" t="s">
        <v>229</v>
      </c>
      <c r="E1" s="122" t="s">
        <v>230</v>
      </c>
      <c r="F1" s="122" t="s">
        <v>231</v>
      </c>
      <c r="G1" s="122" t="s">
        <v>232</v>
      </c>
      <c r="H1" s="122" t="s">
        <v>233</v>
      </c>
      <c r="I1" s="122" t="s">
        <v>234</v>
      </c>
    </row>
    <row r="2" spans="1:9" ht="13.15" x14ac:dyDescent="0.35">
      <c r="A2" s="122">
        <v>1</v>
      </c>
      <c r="B2" s="122" t="s">
        <v>235</v>
      </c>
      <c r="C2" s="122">
        <v>1</v>
      </c>
      <c r="D2" s="122" t="s">
        <v>139</v>
      </c>
      <c r="E2" s="122" t="s">
        <v>235</v>
      </c>
      <c r="F2" s="122">
        <v>0.64935066100000005</v>
      </c>
      <c r="G2" s="122">
        <v>1.04</v>
      </c>
      <c r="H2" s="122">
        <v>20</v>
      </c>
      <c r="I2" s="122">
        <v>0.35799999999999998</v>
      </c>
    </row>
    <row r="3" spans="1:9" ht="13.15" x14ac:dyDescent="0.35">
      <c r="A3" s="122">
        <v>2</v>
      </c>
      <c r="B3" s="122" t="s">
        <v>235</v>
      </c>
      <c r="C3" s="122">
        <v>2</v>
      </c>
      <c r="D3" s="122" t="s">
        <v>139</v>
      </c>
      <c r="E3" s="122" t="s">
        <v>235</v>
      </c>
      <c r="F3" s="122">
        <v>0.66085569600000005</v>
      </c>
      <c r="G3" s="122">
        <v>1.014</v>
      </c>
      <c r="H3" s="122">
        <v>20</v>
      </c>
      <c r="I3" s="122">
        <v>0.35799999999999998</v>
      </c>
    </row>
    <row r="4" spans="1:9" ht="13.15" x14ac:dyDescent="0.35">
      <c r="A4" s="122">
        <v>3</v>
      </c>
      <c r="B4" s="122" t="s">
        <v>235</v>
      </c>
      <c r="C4" s="122">
        <v>3</v>
      </c>
      <c r="D4" s="122" t="s">
        <v>139</v>
      </c>
      <c r="E4" s="122" t="s">
        <v>235</v>
      </c>
      <c r="F4" s="122">
        <v>0.65187732600000003</v>
      </c>
      <c r="G4" s="122">
        <v>1.042</v>
      </c>
      <c r="H4" s="122">
        <v>20</v>
      </c>
      <c r="I4" s="122">
        <v>0.35799999999999998</v>
      </c>
    </row>
    <row r="5" spans="1:9" ht="13.15" x14ac:dyDescent="0.35">
      <c r="A5" s="122">
        <v>4</v>
      </c>
      <c r="B5" s="122" t="s">
        <v>8</v>
      </c>
      <c r="C5" s="122">
        <v>1</v>
      </c>
      <c r="D5" s="122" t="s">
        <v>139</v>
      </c>
      <c r="E5" s="122" t="s">
        <v>236</v>
      </c>
      <c r="F5" s="122">
        <v>0.74149788100000003</v>
      </c>
      <c r="G5" s="122">
        <v>1.04</v>
      </c>
      <c r="H5" s="122">
        <v>20</v>
      </c>
      <c r="I5" s="122">
        <v>0.55400000000000005</v>
      </c>
    </row>
    <row r="6" spans="1:9" ht="13.15" x14ac:dyDescent="0.35">
      <c r="A6" s="122">
        <v>5</v>
      </c>
      <c r="B6" s="122" t="s">
        <v>8</v>
      </c>
      <c r="C6" s="122">
        <v>2</v>
      </c>
      <c r="D6" s="122" t="s">
        <v>139</v>
      </c>
      <c r="E6" s="122" t="s">
        <v>236</v>
      </c>
      <c r="F6" s="122">
        <v>0.87502588400000003</v>
      </c>
      <c r="G6" s="122">
        <v>1.0289999999999999</v>
      </c>
      <c r="H6" s="122">
        <v>20</v>
      </c>
      <c r="I6" s="122">
        <v>0.54500000000000004</v>
      </c>
    </row>
    <row r="7" spans="1:9" ht="13.15" x14ac:dyDescent="0.35">
      <c r="A7" s="122">
        <v>6</v>
      </c>
      <c r="B7" s="122" t="s">
        <v>9</v>
      </c>
      <c r="C7" s="122">
        <v>1</v>
      </c>
      <c r="D7" s="122" t="s">
        <v>139</v>
      </c>
      <c r="E7" s="122" t="s">
        <v>236</v>
      </c>
      <c r="F7" s="122">
        <v>0.67786234199999995</v>
      </c>
      <c r="G7" s="122">
        <v>1.014</v>
      </c>
      <c r="H7" s="122">
        <v>20</v>
      </c>
      <c r="I7" s="122">
        <v>0.40600000000000003</v>
      </c>
    </row>
    <row r="8" spans="1:9" ht="13.15" x14ac:dyDescent="0.35">
      <c r="A8" s="122">
        <v>7</v>
      </c>
      <c r="B8" s="122" t="s">
        <v>9</v>
      </c>
      <c r="C8" s="122">
        <v>2</v>
      </c>
      <c r="D8" s="122" t="s">
        <v>139</v>
      </c>
      <c r="E8" s="122" t="s">
        <v>236</v>
      </c>
      <c r="F8" s="122">
        <v>0.51044636600000004</v>
      </c>
      <c r="G8" s="122">
        <v>1.0620000000000001</v>
      </c>
      <c r="H8" s="122">
        <v>40</v>
      </c>
      <c r="I8" s="122">
        <v>0.54400000000000004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workbookViewId="0">
      <selection activeCell="C34" sqref="C34"/>
    </sheetView>
  </sheetViews>
  <sheetFormatPr defaultColWidth="14.3984375" defaultRowHeight="15.75" customHeight="1" x14ac:dyDescent="0.35"/>
  <cols>
    <col min="1" max="1" width="17" style="26" bestFit="1" customWidth="1"/>
    <col min="2" max="2" width="13.73046875" style="26" bestFit="1" customWidth="1"/>
    <col min="3" max="3" width="17.1328125" style="26" bestFit="1" customWidth="1"/>
    <col min="4" max="5" width="6.73046875" style="26" customWidth="1"/>
    <col min="6" max="7" width="13.86328125" style="26" customWidth="1"/>
    <col min="8" max="9" width="11.265625" style="26" customWidth="1"/>
    <col min="10" max="13" width="14.265625" style="26" customWidth="1"/>
    <col min="14" max="14" width="20.3984375" style="26" customWidth="1"/>
    <col min="15" max="16384" width="14.3984375" style="26"/>
  </cols>
  <sheetData>
    <row r="1" spans="1:14" ht="14.25" x14ac:dyDescent="0.35">
      <c r="A1" s="93" t="s">
        <v>190</v>
      </c>
      <c r="B1" s="93" t="s">
        <v>2</v>
      </c>
      <c r="C1" s="93" t="s">
        <v>15</v>
      </c>
      <c r="D1" s="93" t="s">
        <v>186</v>
      </c>
      <c r="E1" s="93" t="s">
        <v>187</v>
      </c>
      <c r="F1" s="93" t="s">
        <v>188</v>
      </c>
      <c r="G1" s="93" t="s">
        <v>189</v>
      </c>
      <c r="H1" s="93"/>
      <c r="I1" s="93"/>
      <c r="J1" s="93"/>
      <c r="K1" s="93"/>
      <c r="L1" s="93"/>
      <c r="M1" s="93"/>
      <c r="N1" s="93"/>
    </row>
    <row r="2" spans="1:14" ht="15.75" customHeight="1" x14ac:dyDescent="0.35">
      <c r="A2" s="93">
        <v>0</v>
      </c>
      <c r="B2" s="16">
        <f>schedule!C2</f>
        <v>41915.434027777781</v>
      </c>
      <c r="C2" s="14">
        <f>schedule!D2</f>
        <v>0</v>
      </c>
      <c r="D2" s="40">
        <v>8.3000000000000007</v>
      </c>
      <c r="E2" s="40">
        <v>8.3000000000000007</v>
      </c>
      <c r="F2" s="40">
        <v>9.77</v>
      </c>
      <c r="G2" s="40">
        <v>9.77</v>
      </c>
      <c r="H2" s="93"/>
      <c r="I2" s="93"/>
      <c r="J2" s="93"/>
      <c r="K2" s="93"/>
      <c r="L2" s="93"/>
      <c r="M2" s="93"/>
      <c r="N2" s="93"/>
    </row>
    <row r="3" spans="1:14" ht="15.75" customHeight="1" x14ac:dyDescent="0.35">
      <c r="A3" s="93">
        <v>1</v>
      </c>
      <c r="B3" s="16">
        <f>schedule!C4</f>
        <v>41915.541666666664</v>
      </c>
      <c r="C3" s="14">
        <f>schedule!D4</f>
        <v>2.5833333331975155</v>
      </c>
      <c r="D3" s="40">
        <v>7.8</v>
      </c>
      <c r="E3" s="40">
        <v>7.89</v>
      </c>
      <c r="F3" s="40">
        <v>7.62</v>
      </c>
      <c r="G3" s="40">
        <v>7.95</v>
      </c>
      <c r="H3" s="93"/>
      <c r="I3" s="93"/>
      <c r="J3" s="93"/>
      <c r="K3" s="93"/>
      <c r="L3" s="93"/>
      <c r="M3" s="93"/>
      <c r="N3" s="93"/>
    </row>
    <row r="4" spans="1:14" ht="15.75" customHeight="1" x14ac:dyDescent="0.35">
      <c r="A4" s="93">
        <v>2</v>
      </c>
      <c r="B4" s="16">
        <f>schedule!C5</f>
        <v>41915.625</v>
      </c>
      <c r="C4" s="14">
        <f>schedule!D5</f>
        <v>4.5833333332557231</v>
      </c>
      <c r="D4" s="40">
        <v>7.69</v>
      </c>
      <c r="E4" s="40">
        <v>8.0500000000000007</v>
      </c>
      <c r="F4" s="40">
        <v>7.3</v>
      </c>
      <c r="G4" s="40">
        <v>7.36</v>
      </c>
      <c r="H4" s="93"/>
      <c r="I4" s="93"/>
      <c r="J4" s="93"/>
      <c r="K4" s="93"/>
      <c r="L4" s="93"/>
      <c r="M4" s="93"/>
      <c r="N4" s="93"/>
    </row>
    <row r="5" spans="1:14" ht="15.75" customHeight="1" x14ac:dyDescent="0.35">
      <c r="A5" s="93">
        <v>3</v>
      </c>
      <c r="B5" s="16">
        <f>schedule!C6</f>
        <v>41915.6875</v>
      </c>
      <c r="C5" s="14">
        <f>schedule!D6</f>
        <v>6.0833333332557231</v>
      </c>
      <c r="D5" s="40">
        <v>7.94</v>
      </c>
      <c r="E5" s="40">
        <v>7.9</v>
      </c>
      <c r="F5" s="40">
        <v>7.19</v>
      </c>
      <c r="G5" s="40">
        <v>6.8</v>
      </c>
      <c r="H5" s="93"/>
      <c r="I5" s="93"/>
      <c r="J5" s="93"/>
      <c r="K5" s="93"/>
      <c r="L5" s="93"/>
      <c r="M5" s="93"/>
      <c r="N5" s="93"/>
    </row>
    <row r="6" spans="1:14" ht="15.75" customHeight="1" x14ac:dyDescent="0.35">
      <c r="A6" s="93">
        <v>4</v>
      </c>
      <c r="B6" s="16">
        <f>schedule!C7</f>
        <v>41915.875</v>
      </c>
      <c r="C6" s="14">
        <f>schedule!D7</f>
        <v>10.583333333255723</v>
      </c>
      <c r="D6" s="40">
        <v>8.15</v>
      </c>
      <c r="E6" s="40">
        <v>8.31</v>
      </c>
      <c r="F6" s="40">
        <v>8.64</v>
      </c>
      <c r="G6" s="40">
        <v>6.89</v>
      </c>
      <c r="H6" s="93"/>
      <c r="I6" s="93"/>
      <c r="J6" s="93"/>
      <c r="K6" s="93"/>
      <c r="L6" s="93"/>
      <c r="M6" s="93"/>
      <c r="N6" s="93"/>
    </row>
    <row r="7" spans="1:14" ht="15.75" customHeight="1" x14ac:dyDescent="0.35">
      <c r="A7" s="93">
        <v>5</v>
      </c>
      <c r="B7" s="16">
        <f>schedule!C8</f>
        <v>41915.895833333336</v>
      </c>
      <c r="C7" s="14">
        <f>schedule!D8</f>
        <v>11.083333333313931</v>
      </c>
      <c r="D7" s="40">
        <v>5.96</v>
      </c>
      <c r="E7" s="40">
        <v>7.67</v>
      </c>
      <c r="F7" s="40">
        <v>1.19</v>
      </c>
      <c r="G7" s="40">
        <v>6.75</v>
      </c>
      <c r="H7" s="93"/>
      <c r="I7" s="93"/>
      <c r="J7" s="93"/>
      <c r="K7" s="93"/>
      <c r="L7" s="93"/>
      <c r="M7" s="93"/>
      <c r="N7" s="93"/>
    </row>
    <row r="8" spans="1:14" ht="15.75" customHeight="1" x14ac:dyDescent="0.35">
      <c r="A8" s="93">
        <v>6</v>
      </c>
      <c r="B8" s="16">
        <f>schedule!C9</f>
        <v>41915.916666666664</v>
      </c>
      <c r="C8" s="14">
        <f>schedule!D9</f>
        <v>11.583333333197515</v>
      </c>
      <c r="D8" s="40">
        <v>5.88</v>
      </c>
      <c r="E8" s="40">
        <v>8.0399999999999991</v>
      </c>
      <c r="F8" s="40">
        <v>0.89</v>
      </c>
      <c r="G8" s="40">
        <v>6.73</v>
      </c>
      <c r="H8" s="93"/>
      <c r="I8" s="93"/>
      <c r="J8" s="93"/>
      <c r="K8" s="93"/>
      <c r="L8" s="93"/>
      <c r="M8" s="93"/>
      <c r="N8" s="93"/>
    </row>
    <row r="9" spans="1:14" ht="15.75" customHeight="1" x14ac:dyDescent="0.35">
      <c r="A9" s="93">
        <v>7</v>
      </c>
      <c r="B9" s="16">
        <f>schedule!C10</f>
        <v>41915.958333333336</v>
      </c>
      <c r="C9" s="14">
        <f>schedule!D10</f>
        <v>12.583333333313931</v>
      </c>
      <c r="D9" s="40">
        <v>5.97</v>
      </c>
      <c r="E9" s="40">
        <v>7.86</v>
      </c>
      <c r="F9" s="40">
        <v>0.9</v>
      </c>
      <c r="G9" s="40">
        <v>6.97</v>
      </c>
      <c r="H9" s="93"/>
      <c r="I9" s="93"/>
      <c r="J9" s="93"/>
      <c r="K9" s="93"/>
      <c r="L9" s="93"/>
      <c r="M9" s="93"/>
      <c r="N9" s="93"/>
    </row>
    <row r="10" spans="1:14" ht="15.75" customHeight="1" x14ac:dyDescent="0.35">
      <c r="A10" s="93">
        <v>8</v>
      </c>
      <c r="B10" s="16">
        <f>schedule!C11</f>
        <v>41916.041666666664</v>
      </c>
      <c r="C10" s="14">
        <f>schedule!D11</f>
        <v>14.583333333197515</v>
      </c>
      <c r="D10" s="40">
        <v>6.07</v>
      </c>
      <c r="E10" s="40">
        <v>7.98</v>
      </c>
      <c r="F10" s="40">
        <v>1.02</v>
      </c>
      <c r="G10" s="40">
        <v>6.43</v>
      </c>
      <c r="H10" s="93"/>
      <c r="I10" s="93"/>
      <c r="J10" s="93"/>
      <c r="K10" s="93"/>
      <c r="L10" s="93"/>
      <c r="M10" s="93"/>
      <c r="N10" s="93"/>
    </row>
    <row r="11" spans="1:14" ht="15.75" customHeight="1" x14ac:dyDescent="0.35">
      <c r="A11" s="93">
        <v>9</v>
      </c>
      <c r="B11" s="16">
        <f>schedule!C12</f>
        <v>41916.125</v>
      </c>
      <c r="C11" s="14">
        <f>schedule!D12</f>
        <v>16.583333333255723</v>
      </c>
      <c r="D11" s="40">
        <v>6.17</v>
      </c>
      <c r="E11" s="40">
        <v>8.0399999999999991</v>
      </c>
      <c r="F11" s="40">
        <v>1.1000000000000001</v>
      </c>
      <c r="G11" s="40">
        <v>6.63</v>
      </c>
      <c r="H11" s="93"/>
      <c r="I11" s="93"/>
      <c r="J11" s="93"/>
      <c r="K11" s="93"/>
      <c r="L11" s="93"/>
      <c r="M11" s="93"/>
      <c r="N11" s="93"/>
    </row>
    <row r="12" spans="1:14" ht="15.75" customHeight="1" x14ac:dyDescent="0.35">
      <c r="A12" s="93">
        <v>10</v>
      </c>
      <c r="B12" s="16">
        <f>schedule!C13</f>
        <v>41916.333333333336</v>
      </c>
      <c r="C12" s="14">
        <f>schedule!D13</f>
        <v>21.583333333313931</v>
      </c>
      <c r="D12" s="40">
        <v>6.13</v>
      </c>
      <c r="E12" s="40">
        <v>8.06</v>
      </c>
      <c r="F12" s="40">
        <v>1</v>
      </c>
      <c r="G12" s="40">
        <v>6.58</v>
      </c>
      <c r="H12" s="93"/>
      <c r="I12" s="93"/>
      <c r="J12" s="93"/>
      <c r="K12" s="93"/>
      <c r="L12" s="93"/>
      <c r="M12" s="93"/>
      <c r="N12" s="93"/>
    </row>
    <row r="13" spans="1:14" ht="15.75" customHeight="1" x14ac:dyDescent="0.35">
      <c r="A13" s="93">
        <v>11</v>
      </c>
      <c r="B13" s="16">
        <f>schedule!C14</f>
        <v>41916.375</v>
      </c>
      <c r="C13" s="14">
        <f>schedule!D14</f>
        <v>22.583333333255723</v>
      </c>
      <c r="D13" s="40">
        <v>6.05</v>
      </c>
      <c r="E13" s="40">
        <v>7.97</v>
      </c>
      <c r="F13" s="40">
        <v>1.1599999999999999</v>
      </c>
      <c r="G13" s="40">
        <v>6.79</v>
      </c>
      <c r="H13" s="93"/>
      <c r="I13" s="93"/>
      <c r="J13" s="93"/>
      <c r="K13" s="93"/>
      <c r="L13" s="93"/>
      <c r="M13" s="93"/>
      <c r="N13" s="93"/>
    </row>
    <row r="14" spans="1:14" ht="15.75" customHeight="1" x14ac:dyDescent="0.35">
      <c r="A14" s="93">
        <v>12</v>
      </c>
      <c r="B14" s="16">
        <f>schedule!C15</f>
        <v>41916.395833333336</v>
      </c>
      <c r="C14" s="14">
        <f>schedule!D15</f>
        <v>23.083333333313931</v>
      </c>
      <c r="D14" s="40">
        <v>7.45</v>
      </c>
      <c r="E14" s="40">
        <v>7.93</v>
      </c>
      <c r="F14" s="40">
        <v>6.85</v>
      </c>
      <c r="G14" s="40">
        <v>6.84</v>
      </c>
      <c r="H14" s="93"/>
      <c r="I14" s="93"/>
      <c r="J14" s="93"/>
      <c r="K14" s="93"/>
      <c r="L14" s="93"/>
      <c r="M14" s="93"/>
      <c r="N14" s="93"/>
    </row>
    <row r="15" spans="1:14" ht="15.75" customHeight="1" x14ac:dyDescent="0.35">
      <c r="A15" s="93">
        <v>13</v>
      </c>
      <c r="B15" s="16">
        <f>schedule!C16</f>
        <v>41916.416666666664</v>
      </c>
      <c r="C15" s="14">
        <f>schedule!D16</f>
        <v>23.583333333197515</v>
      </c>
      <c r="D15" s="40">
        <v>7.84</v>
      </c>
      <c r="E15" s="40">
        <v>7.99</v>
      </c>
      <c r="F15" s="40">
        <v>6.96</v>
      </c>
      <c r="G15" s="40">
        <v>7.02</v>
      </c>
      <c r="H15" s="93"/>
      <c r="I15" s="93"/>
      <c r="J15" s="93"/>
      <c r="K15" s="93"/>
      <c r="L15" s="93"/>
      <c r="M15" s="93"/>
      <c r="N15" s="93"/>
    </row>
    <row r="16" spans="1:14" ht="15.75" customHeight="1" x14ac:dyDescent="0.35">
      <c r="A16" s="93">
        <v>14</v>
      </c>
      <c r="B16" s="16">
        <f>schedule!C17</f>
        <v>41916.458333333336</v>
      </c>
      <c r="C16" s="14">
        <f>schedule!D17</f>
        <v>24.583333333313931</v>
      </c>
      <c r="D16" s="40">
        <v>7.94</v>
      </c>
      <c r="E16" s="40">
        <v>8.0399999999999991</v>
      </c>
      <c r="F16" s="40">
        <v>6.72</v>
      </c>
      <c r="G16" s="40">
        <v>6.9</v>
      </c>
      <c r="H16" s="93"/>
      <c r="I16" s="93"/>
      <c r="J16" s="93"/>
      <c r="K16" s="93"/>
      <c r="L16" s="93"/>
      <c r="M16" s="93"/>
      <c r="N16" s="93"/>
    </row>
    <row r="17" spans="1:14" ht="15.75" customHeight="1" x14ac:dyDescent="0.35">
      <c r="A17" s="93">
        <v>15</v>
      </c>
      <c r="B17" s="16">
        <f>schedule!C18</f>
        <v>41916.541666666664</v>
      </c>
      <c r="C17" s="14">
        <f>schedule!D18</f>
        <v>26.583333333197515</v>
      </c>
      <c r="D17" s="40">
        <v>7.92</v>
      </c>
      <c r="E17" s="40">
        <v>8.2799999999999994</v>
      </c>
      <c r="F17" s="40">
        <v>6.62</v>
      </c>
      <c r="G17" s="40">
        <v>6.63</v>
      </c>
      <c r="H17" s="93"/>
      <c r="I17" s="93"/>
      <c r="J17" s="93"/>
      <c r="K17" s="93"/>
      <c r="L17" s="93"/>
      <c r="M17" s="93"/>
      <c r="N17" s="93"/>
    </row>
    <row r="18" spans="1:14" ht="15.75" customHeight="1" x14ac:dyDescent="0.35">
      <c r="A18" s="93">
        <v>16</v>
      </c>
      <c r="B18" s="16">
        <f>schedule!C19</f>
        <v>41916.625</v>
      </c>
      <c r="C18" s="14">
        <f>schedule!D19</f>
        <v>28.583333333255723</v>
      </c>
      <c r="D18" s="40">
        <v>7.82</v>
      </c>
      <c r="E18" s="40">
        <v>8.02</v>
      </c>
      <c r="F18" s="40">
        <v>6.42</v>
      </c>
      <c r="G18" s="40">
        <v>6.62</v>
      </c>
      <c r="H18" s="93"/>
      <c r="I18" s="93"/>
      <c r="J18" s="93"/>
      <c r="K18" s="93"/>
      <c r="L18" s="93"/>
      <c r="M18" s="93"/>
      <c r="N18" s="93"/>
    </row>
    <row r="19" spans="1:14" ht="15.75" customHeight="1" x14ac:dyDescent="0.35">
      <c r="A19" s="93">
        <v>17</v>
      </c>
      <c r="B19" s="16">
        <f>schedule!C20</f>
        <v>41916.833333333336</v>
      </c>
      <c r="C19" s="14">
        <f>schedule!D20</f>
        <v>33.583333333313931</v>
      </c>
      <c r="D19" s="40">
        <v>7.93</v>
      </c>
      <c r="E19" s="40">
        <v>8.0399999999999991</v>
      </c>
      <c r="F19" s="40">
        <v>5.94</v>
      </c>
      <c r="G19" s="40">
        <v>6.34</v>
      </c>
      <c r="H19" s="93"/>
      <c r="I19" s="93"/>
      <c r="J19" s="93"/>
      <c r="K19" s="93"/>
      <c r="L19" s="93"/>
      <c r="M19" s="93"/>
      <c r="N19" s="93"/>
    </row>
    <row r="20" spans="1:14" ht="15.75" customHeight="1" x14ac:dyDescent="0.35">
      <c r="A20" s="93">
        <v>18</v>
      </c>
      <c r="B20" s="16">
        <f>schedule!C21</f>
        <v>41916.875</v>
      </c>
      <c r="C20" s="14">
        <f>schedule!D21</f>
        <v>34.583333333255723</v>
      </c>
      <c r="D20" s="40">
        <v>7.86</v>
      </c>
      <c r="E20" s="40">
        <v>8.0500000000000007</v>
      </c>
      <c r="F20" s="40">
        <v>5.96</v>
      </c>
      <c r="G20" s="40">
        <v>6.3</v>
      </c>
      <c r="H20" s="93"/>
      <c r="I20" s="93"/>
      <c r="J20" s="93"/>
      <c r="K20" s="93"/>
      <c r="L20" s="93"/>
      <c r="M20" s="93"/>
      <c r="N20" s="93"/>
    </row>
    <row r="21" spans="1:14" ht="15.75" customHeight="1" x14ac:dyDescent="0.35">
      <c r="A21" s="93">
        <v>19</v>
      </c>
      <c r="B21" s="16">
        <f>schedule!C22</f>
        <v>41916.895833333336</v>
      </c>
      <c r="C21" s="14">
        <f>schedule!D22</f>
        <v>35.083333333313931</v>
      </c>
      <c r="D21" s="40">
        <v>5.52</v>
      </c>
      <c r="E21" s="40">
        <v>7.71</v>
      </c>
      <c r="F21" s="40">
        <v>0.77</v>
      </c>
      <c r="G21" s="40">
        <v>5.82</v>
      </c>
      <c r="H21" s="93"/>
      <c r="I21" s="93"/>
      <c r="J21" s="93"/>
      <c r="K21" s="93"/>
      <c r="L21" s="93"/>
      <c r="M21" s="93"/>
      <c r="N21" s="93"/>
    </row>
    <row r="22" spans="1:14" ht="15.75" customHeight="1" x14ac:dyDescent="0.35">
      <c r="A22" s="93">
        <v>20</v>
      </c>
      <c r="B22" s="16">
        <f>schedule!C23</f>
        <v>41916.916666666664</v>
      </c>
      <c r="C22" s="14">
        <f>schedule!D23</f>
        <v>35.583333333197515</v>
      </c>
      <c r="D22" s="40">
        <v>6.01</v>
      </c>
      <c r="E22" s="40">
        <v>7.9</v>
      </c>
      <c r="F22" s="40">
        <v>0.85</v>
      </c>
      <c r="G22" s="40">
        <v>5.79</v>
      </c>
      <c r="H22" s="93"/>
      <c r="I22" s="93"/>
      <c r="J22" s="93"/>
      <c r="K22" s="93"/>
      <c r="L22" s="93"/>
      <c r="M22" s="93"/>
      <c r="N22" s="93"/>
    </row>
    <row r="23" spans="1:14" ht="15.75" customHeight="1" x14ac:dyDescent="0.35">
      <c r="A23" s="93">
        <v>21</v>
      </c>
      <c r="B23" s="16">
        <f>schedule!C24</f>
        <v>41916.958333333336</v>
      </c>
      <c r="C23" s="14">
        <f>schedule!D24</f>
        <v>36.583333333313931</v>
      </c>
      <c r="D23" s="40">
        <v>6.02</v>
      </c>
      <c r="E23" s="40">
        <v>7.83</v>
      </c>
      <c r="F23" s="40">
        <v>0.93</v>
      </c>
      <c r="G23" s="40">
        <v>5.87</v>
      </c>
      <c r="H23" s="93"/>
      <c r="I23" s="93"/>
      <c r="J23" s="93"/>
      <c r="K23" s="93"/>
      <c r="L23" s="93"/>
      <c r="M23" s="93"/>
      <c r="N23" s="93"/>
    </row>
    <row r="24" spans="1:14" ht="15.75" customHeight="1" x14ac:dyDescent="0.35">
      <c r="A24" s="93">
        <v>22</v>
      </c>
      <c r="B24" s="16">
        <f>schedule!C25</f>
        <v>41917.041666666664</v>
      </c>
      <c r="C24" s="14">
        <f>schedule!D25</f>
        <v>38.583333333197515</v>
      </c>
      <c r="D24" s="40">
        <v>6.11</v>
      </c>
      <c r="E24" s="40">
        <v>7.93</v>
      </c>
      <c r="F24" s="40">
        <v>0.81</v>
      </c>
      <c r="G24" s="40">
        <v>5.88</v>
      </c>
      <c r="H24" s="93"/>
      <c r="I24" s="93"/>
      <c r="J24" s="93"/>
      <c r="K24" s="93"/>
      <c r="L24" s="93"/>
      <c r="M24" s="93"/>
      <c r="N24" s="93"/>
    </row>
    <row r="25" spans="1:14" ht="15.75" customHeight="1" x14ac:dyDescent="0.35">
      <c r="A25" s="93">
        <v>23</v>
      </c>
      <c r="B25" s="16">
        <f>schedule!C26</f>
        <v>41917.125</v>
      </c>
      <c r="C25" s="14">
        <f>schedule!D26</f>
        <v>40.583333333255723</v>
      </c>
      <c r="D25" s="40">
        <v>6.18</v>
      </c>
      <c r="E25" s="40">
        <v>8.0299999999999994</v>
      </c>
      <c r="F25" s="40">
        <v>1.03</v>
      </c>
      <c r="G25" s="40">
        <v>5.95</v>
      </c>
      <c r="H25" s="93"/>
      <c r="I25" s="93"/>
      <c r="J25" s="93"/>
      <c r="K25" s="93"/>
      <c r="L25" s="93"/>
      <c r="M25" s="93"/>
      <c r="N25" s="93"/>
    </row>
    <row r="26" spans="1:14" ht="14.25" x14ac:dyDescent="0.35">
      <c r="A26" s="93">
        <v>24</v>
      </c>
      <c r="B26" s="16">
        <f>schedule!C27</f>
        <v>41917.333333333336</v>
      </c>
      <c r="C26" s="14">
        <f>schedule!D27</f>
        <v>45.583333333313931</v>
      </c>
      <c r="D26" s="40">
        <v>6.04</v>
      </c>
      <c r="E26" s="40">
        <v>7.89</v>
      </c>
      <c r="F26" s="40">
        <v>0.9</v>
      </c>
      <c r="G26" s="40">
        <v>6.65</v>
      </c>
      <c r="H26" s="93"/>
      <c r="I26" s="93"/>
      <c r="J26" s="93"/>
      <c r="K26" s="93"/>
      <c r="L26" s="93"/>
      <c r="M26" s="93"/>
      <c r="N26" s="93"/>
    </row>
    <row r="27" spans="1:14" ht="14.25" x14ac:dyDescent="0.35">
      <c r="A27" s="93">
        <v>25</v>
      </c>
      <c r="B27" s="16">
        <f>schedule!C28</f>
        <v>41917.375</v>
      </c>
      <c r="C27" s="14">
        <f>schedule!D28</f>
        <v>46.583333333255723</v>
      </c>
      <c r="D27" s="98">
        <v>6</v>
      </c>
      <c r="E27" s="40">
        <v>7.67</v>
      </c>
      <c r="F27" s="40">
        <v>1.1399999999999999</v>
      </c>
      <c r="G27" s="40">
        <v>6.65</v>
      </c>
      <c r="H27" s="93"/>
      <c r="I27" s="93"/>
      <c r="J27" s="93"/>
      <c r="K27" s="93"/>
      <c r="L27" s="93"/>
      <c r="M27" s="93"/>
      <c r="N27" s="93"/>
    </row>
    <row r="30" spans="1:14" ht="14.25" x14ac:dyDescent="0.35">
      <c r="A30" s="120"/>
      <c r="B30" s="121"/>
      <c r="C30" s="93"/>
      <c r="D30" s="93"/>
    </row>
  </sheetData>
  <mergeCells count="1">
    <mergeCell ref="A30:B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7" sqref="G17"/>
    </sheetView>
  </sheetViews>
  <sheetFormatPr defaultRowHeight="12.75" x14ac:dyDescent="0.35"/>
  <sheetData>
    <row r="1" spans="1:9" ht="13.15" x14ac:dyDescent="0.35">
      <c r="A1" s="122" t="s">
        <v>125</v>
      </c>
      <c r="B1" s="122" t="s">
        <v>42</v>
      </c>
      <c r="C1" s="122" t="s">
        <v>228</v>
      </c>
      <c r="D1" s="122" t="s">
        <v>230</v>
      </c>
      <c r="E1" s="122" t="s">
        <v>229</v>
      </c>
      <c r="F1" s="122" t="s">
        <v>231</v>
      </c>
      <c r="G1" s="122" t="s">
        <v>232</v>
      </c>
      <c r="H1" s="122" t="s">
        <v>233</v>
      </c>
      <c r="I1" s="122" t="s">
        <v>234</v>
      </c>
    </row>
    <row r="2" spans="1:9" ht="13.15" x14ac:dyDescent="0.35">
      <c r="A2" s="122">
        <v>1</v>
      </c>
      <c r="B2" s="122" t="s">
        <v>235</v>
      </c>
      <c r="C2" s="122">
        <v>1</v>
      </c>
      <c r="D2" s="122" t="s">
        <v>235</v>
      </c>
      <c r="E2" s="122" t="s">
        <v>237</v>
      </c>
      <c r="F2" s="122">
        <v>7.5395102209999996</v>
      </c>
      <c r="G2" s="122">
        <v>1.0960000000000001</v>
      </c>
      <c r="H2" s="122">
        <v>26.5</v>
      </c>
      <c r="I2" s="122">
        <v>0.35799999999999998</v>
      </c>
    </row>
    <row r="3" spans="1:9" ht="13.15" x14ac:dyDescent="0.35">
      <c r="A3" s="122">
        <v>2</v>
      </c>
      <c r="B3" s="122" t="s">
        <v>235</v>
      </c>
      <c r="C3" s="122">
        <v>2</v>
      </c>
      <c r="D3" s="122" t="s">
        <v>235</v>
      </c>
      <c r="E3" s="122" t="s">
        <v>237</v>
      </c>
      <c r="F3" s="122">
        <v>7.206695936</v>
      </c>
      <c r="G3" s="122">
        <v>1.0529999999999999</v>
      </c>
      <c r="H3" s="122">
        <v>26.5</v>
      </c>
      <c r="I3" s="122">
        <v>0.35799999999999998</v>
      </c>
    </row>
    <row r="4" spans="1:9" ht="13.15" x14ac:dyDescent="0.35">
      <c r="A4" s="122">
        <v>3</v>
      </c>
      <c r="B4" s="122" t="s">
        <v>235</v>
      </c>
      <c r="C4" s="122">
        <v>3</v>
      </c>
      <c r="D4" s="122" t="s">
        <v>235</v>
      </c>
      <c r="E4" s="122" t="s">
        <v>237</v>
      </c>
      <c r="F4" s="122">
        <v>7.7419691830000001</v>
      </c>
      <c r="G4" s="122">
        <v>1.083</v>
      </c>
      <c r="H4" s="122">
        <v>26.5</v>
      </c>
      <c r="I4" s="122">
        <v>0.35799999999999998</v>
      </c>
    </row>
    <row r="5" spans="1:9" ht="13.15" x14ac:dyDescent="0.35">
      <c r="A5" s="122">
        <v>4</v>
      </c>
      <c r="B5" s="122" t="s">
        <v>8</v>
      </c>
      <c r="C5" s="122">
        <v>1</v>
      </c>
      <c r="D5" s="122" t="s">
        <v>236</v>
      </c>
      <c r="E5" s="122" t="s">
        <v>237</v>
      </c>
      <c r="F5" s="122">
        <v>6.0619396480000001</v>
      </c>
      <c r="G5" s="122">
        <v>1.06</v>
      </c>
      <c r="H5" s="122">
        <v>26.5</v>
      </c>
      <c r="I5" s="122">
        <v>0.55400000000000005</v>
      </c>
    </row>
    <row r="6" spans="1:9" ht="13.15" x14ac:dyDescent="0.35">
      <c r="A6" s="122">
        <v>5</v>
      </c>
      <c r="B6" s="122" t="s">
        <v>8</v>
      </c>
      <c r="C6" s="122">
        <v>2</v>
      </c>
      <c r="D6" s="122" t="s">
        <v>236</v>
      </c>
      <c r="E6" s="122" t="s">
        <v>237</v>
      </c>
      <c r="F6" s="122">
        <v>6.5154045180000004</v>
      </c>
      <c r="G6" s="122">
        <v>1.018</v>
      </c>
      <c r="H6" s="122">
        <v>26.5</v>
      </c>
      <c r="I6" s="122">
        <v>0.54500000000000004</v>
      </c>
    </row>
    <row r="7" spans="1:9" ht="13.15" x14ac:dyDescent="0.35">
      <c r="A7" s="122">
        <v>6</v>
      </c>
      <c r="B7" s="122" t="s">
        <v>9</v>
      </c>
      <c r="C7" s="122">
        <v>1</v>
      </c>
      <c r="D7" s="122" t="s">
        <v>236</v>
      </c>
      <c r="E7" s="122" t="s">
        <v>237</v>
      </c>
      <c r="F7" s="122">
        <v>8.3166176289999996</v>
      </c>
      <c r="G7" s="122">
        <v>1.071</v>
      </c>
      <c r="H7" s="122">
        <v>26.5</v>
      </c>
      <c r="I7" s="122">
        <v>0.40600000000000003</v>
      </c>
    </row>
    <row r="8" spans="1:9" ht="13.15" x14ac:dyDescent="0.35">
      <c r="A8" s="122">
        <v>7</v>
      </c>
      <c r="B8" s="122" t="s">
        <v>9</v>
      </c>
      <c r="C8" s="122">
        <v>2</v>
      </c>
      <c r="D8" s="122" t="s">
        <v>236</v>
      </c>
      <c r="E8" s="122" t="s">
        <v>237</v>
      </c>
      <c r="F8" s="122">
        <v>6.9552112089999998</v>
      </c>
      <c r="G8" s="122">
        <v>1.054</v>
      </c>
      <c r="H8" s="122">
        <v>26.5</v>
      </c>
      <c r="I8" s="122">
        <v>0.54400000000000004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80" zoomScaleNormal="80" workbookViewId="0">
      <selection activeCell="F30" sqref="F30"/>
    </sheetView>
  </sheetViews>
  <sheetFormatPr defaultColWidth="14.3984375" defaultRowHeight="15.75" customHeight="1" x14ac:dyDescent="0.45"/>
  <cols>
    <col min="1" max="1" width="17" style="6" bestFit="1" customWidth="1"/>
    <col min="2" max="2" width="13.73046875" style="6" bestFit="1" customWidth="1"/>
    <col min="3" max="3" width="17.1328125" style="6" bestFit="1" customWidth="1"/>
    <col min="4" max="4" width="22" style="6" bestFit="1" customWidth="1"/>
    <col min="5" max="5" width="21.73046875" style="6" bestFit="1" customWidth="1"/>
    <col min="6" max="6" width="20.59765625" style="6" bestFit="1" customWidth="1"/>
    <col min="7" max="7" width="22" style="6" bestFit="1" customWidth="1"/>
    <col min="8" max="8" width="21.73046875" style="6" bestFit="1" customWidth="1"/>
    <col min="9" max="9" width="20.59765625" style="6" bestFit="1" customWidth="1"/>
    <col min="10" max="16384" width="14.3984375" style="6"/>
  </cols>
  <sheetData>
    <row r="1" spans="1:28" ht="14.25" x14ac:dyDescent="0.45">
      <c r="A1" s="3" t="s">
        <v>190</v>
      </c>
      <c r="B1" s="3" t="s">
        <v>2</v>
      </c>
      <c r="C1" s="93" t="s">
        <v>16</v>
      </c>
      <c r="D1" s="99" t="s">
        <v>191</v>
      </c>
      <c r="E1" s="99" t="s">
        <v>192</v>
      </c>
      <c r="F1" s="99" t="s">
        <v>196</v>
      </c>
      <c r="G1" s="3" t="s">
        <v>193</v>
      </c>
      <c r="H1" s="3" t="s">
        <v>194</v>
      </c>
      <c r="I1" s="3" t="s">
        <v>195</v>
      </c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45">
      <c r="A2" s="3">
        <v>0</v>
      </c>
      <c r="B2" s="15">
        <f>schedule!C2</f>
        <v>41915.434027777781</v>
      </c>
      <c r="C2" s="14">
        <f>schedule!D2</f>
        <v>0</v>
      </c>
      <c r="D2" s="32">
        <v>15.2</v>
      </c>
      <c r="E2" s="32">
        <v>15.2</v>
      </c>
      <c r="F2" s="32">
        <f t="shared" ref="F2:F27" si="0">AVERAGE(D2:E2)</f>
        <v>15.2</v>
      </c>
      <c r="G2" s="4">
        <v>15.2</v>
      </c>
      <c r="H2" s="4">
        <v>15.2</v>
      </c>
      <c r="I2" s="4">
        <f t="shared" ref="I2:I27" si="1">AVERAGE(G2:H2)</f>
        <v>15.2</v>
      </c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 x14ac:dyDescent="0.45">
      <c r="A3" s="3">
        <v>1</v>
      </c>
      <c r="B3" s="15">
        <f>schedule!C4</f>
        <v>41915.541666666664</v>
      </c>
      <c r="C3" s="14">
        <f>schedule!D4</f>
        <v>2.5833333331975155</v>
      </c>
      <c r="D3" s="32">
        <v>20.3</v>
      </c>
      <c r="E3" s="32">
        <v>19.100000000000001</v>
      </c>
      <c r="F3" s="32">
        <f t="shared" si="0"/>
        <v>19.700000000000003</v>
      </c>
      <c r="G3" s="4">
        <v>19.3</v>
      </c>
      <c r="H3" s="4">
        <v>19.7</v>
      </c>
      <c r="I3" s="4">
        <f t="shared" si="1"/>
        <v>19.5</v>
      </c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 x14ac:dyDescent="0.45">
      <c r="A4" s="3">
        <v>2</v>
      </c>
      <c r="B4" s="15">
        <f>schedule!C5</f>
        <v>41915.625</v>
      </c>
      <c r="C4" s="14">
        <f>schedule!D5</f>
        <v>4.5833333332557231</v>
      </c>
      <c r="D4" s="32">
        <v>21.7</v>
      </c>
      <c r="E4" s="32">
        <v>21.7</v>
      </c>
      <c r="F4" s="32">
        <f t="shared" si="0"/>
        <v>21.7</v>
      </c>
      <c r="G4" s="4">
        <v>21</v>
      </c>
      <c r="H4" s="4">
        <v>21.5</v>
      </c>
      <c r="I4" s="4">
        <f t="shared" si="1"/>
        <v>21.25</v>
      </c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 x14ac:dyDescent="0.45">
      <c r="A5" s="3">
        <v>3</v>
      </c>
      <c r="B5" s="15">
        <f>schedule!C6</f>
        <v>41915.6875</v>
      </c>
      <c r="C5" s="14">
        <f>schedule!D6</f>
        <v>6.0833333332557231</v>
      </c>
      <c r="D5" s="32">
        <v>22</v>
      </c>
      <c r="E5" s="32">
        <v>21.8</v>
      </c>
      <c r="F5" s="32">
        <f t="shared" si="0"/>
        <v>21.9</v>
      </c>
      <c r="G5" s="4">
        <v>21.5</v>
      </c>
      <c r="H5" s="4">
        <v>21.6</v>
      </c>
      <c r="I5" s="4">
        <f t="shared" si="1"/>
        <v>21.55</v>
      </c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 x14ac:dyDescent="0.45">
      <c r="A6" s="3">
        <v>4</v>
      </c>
      <c r="B6" s="15">
        <f>schedule!C7</f>
        <v>41915.875</v>
      </c>
      <c r="C6" s="14">
        <f>schedule!D7</f>
        <v>10.583333333255723</v>
      </c>
      <c r="D6" s="32">
        <v>23.3</v>
      </c>
      <c r="E6" s="32">
        <v>22.7</v>
      </c>
      <c r="F6" s="32">
        <f t="shared" si="0"/>
        <v>23</v>
      </c>
      <c r="G6" s="4">
        <v>22.5</v>
      </c>
      <c r="H6" s="4">
        <v>22.4</v>
      </c>
      <c r="I6" s="4">
        <f t="shared" si="1"/>
        <v>22.45</v>
      </c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 x14ac:dyDescent="0.45">
      <c r="A7" s="3">
        <v>5</v>
      </c>
      <c r="B7" s="15">
        <f>schedule!C8</f>
        <v>41915.895833333336</v>
      </c>
      <c r="C7" s="14">
        <f>schedule!D8</f>
        <v>11.083333333313931</v>
      </c>
      <c r="D7" s="32">
        <v>23</v>
      </c>
      <c r="E7" s="32">
        <v>22.2</v>
      </c>
      <c r="F7" s="32">
        <f t="shared" si="0"/>
        <v>22.6</v>
      </c>
      <c r="G7" s="4">
        <v>22.4</v>
      </c>
      <c r="H7" s="4">
        <v>22.2</v>
      </c>
      <c r="I7" s="4">
        <f t="shared" si="1"/>
        <v>22.299999999999997</v>
      </c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 x14ac:dyDescent="0.45">
      <c r="A8" s="3">
        <v>6</v>
      </c>
      <c r="B8" s="15">
        <f>schedule!C9</f>
        <v>41915.916666666664</v>
      </c>
      <c r="C8" s="14">
        <f>schedule!D9</f>
        <v>11.583333333197515</v>
      </c>
      <c r="D8" s="32">
        <v>22.7</v>
      </c>
      <c r="E8" s="32">
        <v>22.5</v>
      </c>
      <c r="F8" s="32">
        <f t="shared" si="0"/>
        <v>22.6</v>
      </c>
      <c r="G8" s="4">
        <v>22.1</v>
      </c>
      <c r="H8" s="4">
        <v>22.2</v>
      </c>
      <c r="I8" s="4">
        <f t="shared" si="1"/>
        <v>22.15</v>
      </c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 x14ac:dyDescent="0.45">
      <c r="A9" s="3">
        <v>7</v>
      </c>
      <c r="B9" s="15">
        <f>schedule!C10</f>
        <v>41915.958333333336</v>
      </c>
      <c r="C9" s="14">
        <f>schedule!D10</f>
        <v>12.583333333313931</v>
      </c>
      <c r="D9" s="32">
        <v>22.6</v>
      </c>
      <c r="E9" s="32">
        <v>22.1</v>
      </c>
      <c r="F9" s="32">
        <f t="shared" si="0"/>
        <v>22.35</v>
      </c>
      <c r="G9" s="4">
        <v>22.1</v>
      </c>
      <c r="H9" s="4">
        <v>22</v>
      </c>
      <c r="I9" s="4">
        <f t="shared" si="1"/>
        <v>22.05</v>
      </c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 x14ac:dyDescent="0.45">
      <c r="A10" s="3">
        <v>8</v>
      </c>
      <c r="B10" s="15">
        <f>schedule!C11</f>
        <v>41916.041666666664</v>
      </c>
      <c r="C10" s="14">
        <f>schedule!D11</f>
        <v>14.583333333197515</v>
      </c>
      <c r="D10" s="32">
        <v>22.6</v>
      </c>
      <c r="E10" s="32">
        <v>22.4</v>
      </c>
      <c r="F10" s="32">
        <f t="shared" si="0"/>
        <v>22.5</v>
      </c>
      <c r="G10" s="4">
        <v>22.1</v>
      </c>
      <c r="H10" s="4">
        <v>22.2</v>
      </c>
      <c r="I10" s="4">
        <f t="shared" si="1"/>
        <v>22.15</v>
      </c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 x14ac:dyDescent="0.45">
      <c r="A11" s="3">
        <v>9</v>
      </c>
      <c r="B11" s="15">
        <f>schedule!C12</f>
        <v>41916.125</v>
      </c>
      <c r="C11" s="14">
        <f>schedule!D12</f>
        <v>16.583333333255723</v>
      </c>
      <c r="D11" s="32">
        <v>22.4</v>
      </c>
      <c r="E11" s="32">
        <v>22.4</v>
      </c>
      <c r="F11" s="32">
        <f t="shared" si="0"/>
        <v>22.4</v>
      </c>
      <c r="G11" s="4">
        <v>22.2</v>
      </c>
      <c r="H11" s="4">
        <v>22.3</v>
      </c>
      <c r="I11" s="4">
        <f t="shared" si="1"/>
        <v>22.25</v>
      </c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 x14ac:dyDescent="0.45">
      <c r="A12" s="3">
        <v>10</v>
      </c>
      <c r="B12" s="15">
        <f>schedule!C13</f>
        <v>41916.333333333336</v>
      </c>
      <c r="C12" s="14">
        <f>schedule!D13</f>
        <v>21.583333333313931</v>
      </c>
      <c r="D12" s="32">
        <v>22.6</v>
      </c>
      <c r="E12" s="32">
        <v>22.5</v>
      </c>
      <c r="F12" s="32">
        <f t="shared" si="0"/>
        <v>22.55</v>
      </c>
      <c r="G12" s="4">
        <v>22.6</v>
      </c>
      <c r="H12" s="4">
        <v>22.5</v>
      </c>
      <c r="I12" s="4">
        <f t="shared" si="1"/>
        <v>22.55</v>
      </c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customHeight="1" x14ac:dyDescent="0.45">
      <c r="A13" s="3">
        <v>11</v>
      </c>
      <c r="B13" s="15">
        <f>schedule!C14</f>
        <v>41916.375</v>
      </c>
      <c r="C13" s="14">
        <f>schedule!D14</f>
        <v>22.583333333255723</v>
      </c>
      <c r="D13" s="32">
        <v>22.4</v>
      </c>
      <c r="E13" s="32">
        <v>22.1</v>
      </c>
      <c r="F13" s="32">
        <f t="shared" si="0"/>
        <v>22.25</v>
      </c>
      <c r="G13" s="4">
        <v>22.4</v>
      </c>
      <c r="H13" s="4">
        <v>22.8</v>
      </c>
      <c r="I13" s="4">
        <f t="shared" si="1"/>
        <v>22.6</v>
      </c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 x14ac:dyDescent="0.45">
      <c r="A14" s="3">
        <v>12</v>
      </c>
      <c r="B14" s="15">
        <f>schedule!C15</f>
        <v>41916.395833333336</v>
      </c>
      <c r="C14" s="14">
        <f>schedule!D15</f>
        <v>23.083333333313931</v>
      </c>
      <c r="D14" s="32">
        <v>22.3</v>
      </c>
      <c r="E14" s="32">
        <v>22.1</v>
      </c>
      <c r="F14" s="32">
        <f t="shared" si="0"/>
        <v>22.200000000000003</v>
      </c>
      <c r="G14" s="4">
        <v>22.2</v>
      </c>
      <c r="H14" s="4">
        <v>22.3</v>
      </c>
      <c r="I14" s="4">
        <f t="shared" si="1"/>
        <v>22.25</v>
      </c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 x14ac:dyDescent="0.45">
      <c r="A15" s="3">
        <v>13</v>
      </c>
      <c r="B15" s="15">
        <f>schedule!C16</f>
        <v>41916.416666666664</v>
      </c>
      <c r="C15" s="14">
        <f>schedule!D16</f>
        <v>23.583333333197515</v>
      </c>
      <c r="D15" s="32">
        <v>22.3</v>
      </c>
      <c r="E15" s="32">
        <v>22.1</v>
      </c>
      <c r="F15" s="32">
        <f t="shared" si="0"/>
        <v>22.200000000000003</v>
      </c>
      <c r="G15" s="4">
        <v>22.1</v>
      </c>
      <c r="H15" s="4">
        <v>22</v>
      </c>
      <c r="I15" s="4">
        <f t="shared" si="1"/>
        <v>22.05</v>
      </c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 x14ac:dyDescent="0.45">
      <c r="A16" s="3">
        <v>14</v>
      </c>
      <c r="B16" s="15">
        <f>schedule!C17</f>
        <v>41916.458333333336</v>
      </c>
      <c r="C16" s="14">
        <f>schedule!D17</f>
        <v>24.583333333313931</v>
      </c>
      <c r="D16" s="32">
        <v>22.3</v>
      </c>
      <c r="E16" s="32">
        <v>22.2</v>
      </c>
      <c r="F16" s="32">
        <f t="shared" si="0"/>
        <v>22.25</v>
      </c>
      <c r="G16" s="4">
        <v>22.3</v>
      </c>
      <c r="H16" s="4">
        <v>22.2</v>
      </c>
      <c r="I16" s="4">
        <f t="shared" si="1"/>
        <v>22.25</v>
      </c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 x14ac:dyDescent="0.45">
      <c r="A17" s="3">
        <v>15</v>
      </c>
      <c r="B17" s="15">
        <f>schedule!C18</f>
        <v>41916.541666666664</v>
      </c>
      <c r="C17" s="14">
        <f>schedule!D18</f>
        <v>26.583333333197515</v>
      </c>
      <c r="D17" s="32">
        <v>22.6</v>
      </c>
      <c r="E17" s="32">
        <v>22.3</v>
      </c>
      <c r="F17" s="32">
        <f t="shared" si="0"/>
        <v>22.450000000000003</v>
      </c>
      <c r="G17" s="4">
        <v>22.6</v>
      </c>
      <c r="H17" s="4">
        <v>22.4</v>
      </c>
      <c r="I17" s="4">
        <f t="shared" si="1"/>
        <v>22.5</v>
      </c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 x14ac:dyDescent="0.45">
      <c r="A18" s="3">
        <v>16</v>
      </c>
      <c r="B18" s="15">
        <f>schedule!C19</f>
        <v>41916.625</v>
      </c>
      <c r="C18" s="14">
        <f>schedule!D19</f>
        <v>28.583333333255723</v>
      </c>
      <c r="D18" s="32">
        <v>22.9</v>
      </c>
      <c r="E18" s="32">
        <v>22.7</v>
      </c>
      <c r="F18" s="32">
        <f t="shared" si="0"/>
        <v>22.799999999999997</v>
      </c>
      <c r="G18" s="4">
        <v>22.8</v>
      </c>
      <c r="H18" s="4">
        <v>22.6</v>
      </c>
      <c r="I18" s="4">
        <f t="shared" si="1"/>
        <v>22.700000000000003</v>
      </c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 x14ac:dyDescent="0.45">
      <c r="A19" s="3">
        <v>17</v>
      </c>
      <c r="B19" s="15">
        <f>schedule!C20</f>
        <v>41916.833333333336</v>
      </c>
      <c r="C19" s="14">
        <f>schedule!D20</f>
        <v>33.583333333313931</v>
      </c>
      <c r="D19" s="32">
        <v>23.2</v>
      </c>
      <c r="E19" s="32">
        <v>22.4</v>
      </c>
      <c r="F19" s="32">
        <f t="shared" si="0"/>
        <v>22.799999999999997</v>
      </c>
      <c r="G19" s="4">
        <v>22.7</v>
      </c>
      <c r="H19" s="4">
        <v>22.6</v>
      </c>
      <c r="I19" s="4">
        <f t="shared" si="1"/>
        <v>22.65</v>
      </c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45">
      <c r="A20" s="3">
        <v>18</v>
      </c>
      <c r="B20" s="15">
        <f>schedule!C21</f>
        <v>41916.875</v>
      </c>
      <c r="C20" s="14">
        <f>schedule!D21</f>
        <v>34.583333333255723</v>
      </c>
      <c r="D20" s="32">
        <v>23</v>
      </c>
      <c r="E20" s="32">
        <v>22.8</v>
      </c>
      <c r="F20" s="32">
        <f t="shared" si="0"/>
        <v>22.9</v>
      </c>
      <c r="G20" s="4">
        <v>22.6</v>
      </c>
      <c r="H20" s="4">
        <v>22.5</v>
      </c>
      <c r="I20" s="4">
        <f t="shared" si="1"/>
        <v>22.55</v>
      </c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45">
      <c r="A21" s="3">
        <v>19</v>
      </c>
      <c r="B21" s="15">
        <f>schedule!C22</f>
        <v>41916.895833333336</v>
      </c>
      <c r="C21" s="14">
        <f>schedule!D22</f>
        <v>35.083333333313931</v>
      </c>
      <c r="D21" s="32">
        <v>22.5</v>
      </c>
      <c r="E21" s="32">
        <v>22.4</v>
      </c>
      <c r="F21" s="32">
        <f t="shared" si="0"/>
        <v>22.45</v>
      </c>
      <c r="G21" s="4">
        <v>22.1</v>
      </c>
      <c r="H21" s="4">
        <v>22.5</v>
      </c>
      <c r="I21" s="4">
        <f t="shared" si="1"/>
        <v>22.3</v>
      </c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45">
      <c r="A22" s="3">
        <v>20</v>
      </c>
      <c r="B22" s="15">
        <f>schedule!C23</f>
        <v>41916.916666666664</v>
      </c>
      <c r="C22" s="14">
        <f>schedule!D23</f>
        <v>35.583333333197515</v>
      </c>
      <c r="D22" s="32">
        <v>22.2</v>
      </c>
      <c r="E22" s="32">
        <v>22</v>
      </c>
      <c r="F22" s="32">
        <f t="shared" si="0"/>
        <v>22.1</v>
      </c>
      <c r="G22" s="4">
        <v>21.8</v>
      </c>
      <c r="H22" s="4">
        <v>21.9</v>
      </c>
      <c r="I22" s="4">
        <f t="shared" si="1"/>
        <v>21.85</v>
      </c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45">
      <c r="A23" s="3">
        <v>21</v>
      </c>
      <c r="B23" s="15">
        <f>schedule!C24</f>
        <v>41916.958333333336</v>
      </c>
      <c r="C23" s="14">
        <f>schedule!D24</f>
        <v>36.583333333313931</v>
      </c>
      <c r="D23" s="32">
        <v>21.9</v>
      </c>
      <c r="E23" s="32">
        <v>21.8</v>
      </c>
      <c r="F23" s="32">
        <f t="shared" si="0"/>
        <v>21.85</v>
      </c>
      <c r="G23" s="4">
        <v>21.5</v>
      </c>
      <c r="H23" s="4">
        <v>21.6</v>
      </c>
      <c r="I23" s="4">
        <f t="shared" si="1"/>
        <v>21.55</v>
      </c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45">
      <c r="A24" s="3">
        <v>22</v>
      </c>
      <c r="B24" s="15">
        <f>schedule!C25</f>
        <v>41917.041666666664</v>
      </c>
      <c r="C24" s="14">
        <f>schedule!D25</f>
        <v>38.583333333197515</v>
      </c>
      <c r="D24" s="32">
        <v>21.7</v>
      </c>
      <c r="E24" s="32">
        <v>21.4</v>
      </c>
      <c r="F24" s="32">
        <f t="shared" si="0"/>
        <v>21.549999999999997</v>
      </c>
      <c r="G24" s="4">
        <v>21.3</v>
      </c>
      <c r="H24" s="4">
        <v>21.6</v>
      </c>
      <c r="I24" s="4">
        <f t="shared" si="1"/>
        <v>21.450000000000003</v>
      </c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customHeight="1" x14ac:dyDescent="0.45">
      <c r="A25" s="3">
        <v>23</v>
      </c>
      <c r="B25" s="15">
        <f>schedule!C26</f>
        <v>41917.125</v>
      </c>
      <c r="C25" s="14">
        <f>schedule!D26</f>
        <v>40.583333333255723</v>
      </c>
      <c r="D25" s="32">
        <v>21.8</v>
      </c>
      <c r="E25" s="32">
        <v>21.7</v>
      </c>
      <c r="F25" s="32">
        <f t="shared" si="0"/>
        <v>21.75</v>
      </c>
      <c r="G25" s="4">
        <v>21.1</v>
      </c>
      <c r="H25" s="4">
        <v>21.6</v>
      </c>
      <c r="I25" s="4">
        <f t="shared" si="1"/>
        <v>21.35</v>
      </c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customHeight="1" x14ac:dyDescent="0.45">
      <c r="A26" s="3">
        <v>24</v>
      </c>
      <c r="B26" s="15">
        <f>schedule!C27</f>
        <v>41917.333333333336</v>
      </c>
      <c r="C26" s="14">
        <f>schedule!D27</f>
        <v>45.583333333313931</v>
      </c>
      <c r="D26" s="32">
        <v>22.2</v>
      </c>
      <c r="E26" s="32">
        <v>21.9</v>
      </c>
      <c r="F26" s="32">
        <f t="shared" si="0"/>
        <v>22.049999999999997</v>
      </c>
      <c r="G26" s="4">
        <v>21.1</v>
      </c>
      <c r="H26" s="4">
        <v>21.6</v>
      </c>
      <c r="I26" s="4">
        <f t="shared" si="1"/>
        <v>21.35</v>
      </c>
    </row>
    <row r="27" spans="1:28" ht="14.25" x14ac:dyDescent="0.45">
      <c r="A27" s="3">
        <v>25</v>
      </c>
      <c r="B27" s="15">
        <f>schedule!C28</f>
        <v>41917.375</v>
      </c>
      <c r="C27" s="14">
        <f>schedule!D28</f>
        <v>46.583333333255723</v>
      </c>
      <c r="D27" s="32">
        <v>21.9</v>
      </c>
      <c r="E27" s="32">
        <v>21.8</v>
      </c>
      <c r="F27" s="32">
        <f t="shared" si="0"/>
        <v>21.85</v>
      </c>
      <c r="G27" s="4">
        <v>21.9</v>
      </c>
      <c r="H27" s="4">
        <v>21</v>
      </c>
      <c r="I27" s="4">
        <f t="shared" si="1"/>
        <v>21.45</v>
      </c>
    </row>
    <row r="28" spans="1:28" ht="14.25" x14ac:dyDescent="0.45">
      <c r="C28" s="8"/>
    </row>
    <row r="29" spans="1:28" ht="14.25" x14ac:dyDescent="0.45">
      <c r="C29" s="8"/>
    </row>
    <row r="30" spans="1:28" ht="14.25" x14ac:dyDescent="0.45">
      <c r="C30" s="8"/>
    </row>
    <row r="31" spans="1:28" ht="14.25" x14ac:dyDescent="0.45">
      <c r="C31" s="8"/>
    </row>
    <row r="32" spans="1:28" ht="14.25" x14ac:dyDescent="0.45">
      <c r="C32" s="8"/>
    </row>
    <row r="33" spans="3:3" ht="14.25" x14ac:dyDescent="0.45">
      <c r="C33" s="8"/>
    </row>
    <row r="34" spans="3:3" ht="14.25" x14ac:dyDescent="0.45">
      <c r="C34" s="8"/>
    </row>
    <row r="35" spans="3:3" ht="14.25" x14ac:dyDescent="0.45">
      <c r="C35" s="8"/>
    </row>
    <row r="36" spans="3:3" ht="14.25" x14ac:dyDescent="0.45">
      <c r="C36" s="8"/>
    </row>
    <row r="37" spans="3:3" ht="14.25" x14ac:dyDescent="0.45">
      <c r="C37" s="8"/>
    </row>
    <row r="38" spans="3:3" ht="14.25" x14ac:dyDescent="0.45">
      <c r="C38" s="8"/>
    </row>
    <row r="39" spans="3:3" ht="14.25" x14ac:dyDescent="0.45">
      <c r="C39" s="8"/>
    </row>
    <row r="40" spans="3:3" ht="14.25" x14ac:dyDescent="0.45">
      <c r="C40" s="8"/>
    </row>
    <row r="41" spans="3:3" ht="14.25" x14ac:dyDescent="0.45">
      <c r="C41" s="8"/>
    </row>
    <row r="42" spans="3:3" ht="14.25" x14ac:dyDescent="0.45">
      <c r="C42" s="8"/>
    </row>
    <row r="43" spans="3:3" ht="14.25" x14ac:dyDescent="0.45">
      <c r="C43" s="8"/>
    </row>
    <row r="44" spans="3:3" ht="14.25" x14ac:dyDescent="0.45">
      <c r="C44" s="8"/>
    </row>
    <row r="45" spans="3:3" ht="14.25" x14ac:dyDescent="0.45">
      <c r="C45" s="8"/>
    </row>
    <row r="46" spans="3:3" ht="14.25" x14ac:dyDescent="0.45">
      <c r="C46" s="8"/>
    </row>
    <row r="47" spans="3:3" ht="14.25" x14ac:dyDescent="0.45">
      <c r="C47" s="8"/>
    </row>
    <row r="48" spans="3:3" ht="14.25" x14ac:dyDescent="0.45">
      <c r="C48" s="8"/>
    </row>
    <row r="49" spans="3:3" ht="14.25" x14ac:dyDescent="0.45">
      <c r="C49" s="8"/>
    </row>
    <row r="50" spans="3:3" ht="14.25" x14ac:dyDescent="0.45">
      <c r="C50" s="8"/>
    </row>
    <row r="51" spans="3:3" ht="14.25" x14ac:dyDescent="0.45">
      <c r="C51" s="8"/>
    </row>
    <row r="52" spans="3:3" ht="14.25" x14ac:dyDescent="0.45">
      <c r="C52" s="8"/>
    </row>
    <row r="53" spans="3:3" ht="14.25" x14ac:dyDescent="0.45">
      <c r="C53" s="8"/>
    </row>
    <row r="54" spans="3:3" ht="14.25" x14ac:dyDescent="0.45">
      <c r="C54" s="8"/>
    </row>
    <row r="55" spans="3:3" ht="14.25" x14ac:dyDescent="0.45">
      <c r="C55" s="8"/>
    </row>
    <row r="56" spans="3:3" ht="14.25" x14ac:dyDescent="0.45">
      <c r="C56" s="8"/>
    </row>
    <row r="57" spans="3:3" ht="14.25" x14ac:dyDescent="0.45">
      <c r="C57" s="8"/>
    </row>
    <row r="58" spans="3:3" ht="14.25" x14ac:dyDescent="0.45">
      <c r="C58" s="8"/>
    </row>
    <row r="59" spans="3:3" ht="14.25" x14ac:dyDescent="0.45">
      <c r="C59" s="8"/>
    </row>
    <row r="60" spans="3:3" ht="14.25" x14ac:dyDescent="0.45">
      <c r="C60" s="8"/>
    </row>
    <row r="61" spans="3:3" ht="14.25" x14ac:dyDescent="0.45">
      <c r="C61" s="8"/>
    </row>
    <row r="62" spans="3:3" ht="14.25" x14ac:dyDescent="0.45">
      <c r="C62" s="8"/>
    </row>
    <row r="63" spans="3:3" ht="14.25" x14ac:dyDescent="0.45">
      <c r="C63" s="8"/>
    </row>
    <row r="64" spans="3:3" ht="14.25" x14ac:dyDescent="0.45">
      <c r="C64" s="8"/>
    </row>
    <row r="65" spans="3:3" ht="14.25" x14ac:dyDescent="0.45">
      <c r="C65" s="8"/>
    </row>
    <row r="66" spans="3:3" ht="14.25" x14ac:dyDescent="0.45">
      <c r="C66" s="8"/>
    </row>
    <row r="67" spans="3:3" ht="14.25" x14ac:dyDescent="0.45">
      <c r="C67" s="8"/>
    </row>
    <row r="68" spans="3:3" ht="14.25" x14ac:dyDescent="0.45">
      <c r="C68" s="8"/>
    </row>
    <row r="69" spans="3:3" ht="14.25" x14ac:dyDescent="0.45">
      <c r="C69" s="8"/>
    </row>
    <row r="70" spans="3:3" ht="14.25" x14ac:dyDescent="0.45">
      <c r="C70" s="8"/>
    </row>
    <row r="71" spans="3:3" ht="14.25" x14ac:dyDescent="0.45">
      <c r="C71" s="8"/>
    </row>
    <row r="72" spans="3:3" ht="14.25" x14ac:dyDescent="0.45">
      <c r="C72" s="8"/>
    </row>
    <row r="73" spans="3:3" ht="14.25" x14ac:dyDescent="0.45">
      <c r="C73" s="8"/>
    </row>
    <row r="74" spans="3:3" ht="14.25" x14ac:dyDescent="0.45">
      <c r="C74" s="8"/>
    </row>
    <row r="75" spans="3:3" ht="14.25" x14ac:dyDescent="0.45">
      <c r="C75" s="8"/>
    </row>
    <row r="76" spans="3:3" ht="14.25" x14ac:dyDescent="0.45">
      <c r="C76" s="8"/>
    </row>
    <row r="77" spans="3:3" ht="14.25" x14ac:dyDescent="0.45">
      <c r="C77" s="8"/>
    </row>
    <row r="78" spans="3:3" ht="14.25" x14ac:dyDescent="0.45">
      <c r="C78" s="8"/>
    </row>
    <row r="79" spans="3:3" ht="14.25" x14ac:dyDescent="0.45">
      <c r="C79" s="8"/>
    </row>
    <row r="80" spans="3:3" ht="14.25" x14ac:dyDescent="0.45">
      <c r="C80" s="8"/>
    </row>
    <row r="81" spans="3:3" ht="14.25" x14ac:dyDescent="0.45">
      <c r="C81" s="8"/>
    </row>
    <row r="82" spans="3:3" ht="14.25" x14ac:dyDescent="0.45">
      <c r="C82" s="8"/>
    </row>
    <row r="83" spans="3:3" ht="14.25" x14ac:dyDescent="0.45">
      <c r="C83" s="8"/>
    </row>
    <row r="84" spans="3:3" ht="14.25" x14ac:dyDescent="0.45">
      <c r="C84" s="8"/>
    </row>
    <row r="85" spans="3:3" ht="14.25" x14ac:dyDescent="0.45">
      <c r="C85" s="8"/>
    </row>
    <row r="86" spans="3:3" ht="14.25" x14ac:dyDescent="0.45">
      <c r="C86" s="8"/>
    </row>
    <row r="87" spans="3:3" ht="14.25" x14ac:dyDescent="0.45">
      <c r="C87" s="8"/>
    </row>
    <row r="88" spans="3:3" ht="14.25" x14ac:dyDescent="0.45">
      <c r="C88" s="8"/>
    </row>
    <row r="89" spans="3:3" ht="14.25" x14ac:dyDescent="0.45">
      <c r="C89" s="8"/>
    </row>
    <row r="90" spans="3:3" ht="14.25" x14ac:dyDescent="0.45">
      <c r="C90" s="8"/>
    </row>
    <row r="91" spans="3:3" ht="14.25" x14ac:dyDescent="0.45">
      <c r="C91" s="8"/>
    </row>
    <row r="92" spans="3:3" ht="14.25" x14ac:dyDescent="0.45">
      <c r="C92" s="8"/>
    </row>
    <row r="93" spans="3:3" ht="14.25" x14ac:dyDescent="0.45">
      <c r="C93" s="8"/>
    </row>
    <row r="94" spans="3:3" ht="14.25" x14ac:dyDescent="0.45">
      <c r="C94" s="8"/>
    </row>
    <row r="95" spans="3:3" ht="14.25" x14ac:dyDescent="0.45">
      <c r="C95" s="8"/>
    </row>
    <row r="96" spans="3:3" ht="14.25" x14ac:dyDescent="0.45">
      <c r="C96" s="8"/>
    </row>
    <row r="97" spans="3:3" ht="14.25" x14ac:dyDescent="0.45">
      <c r="C97" s="8"/>
    </row>
    <row r="98" spans="3:3" ht="14.25" x14ac:dyDescent="0.45">
      <c r="C98" s="8"/>
    </row>
    <row r="99" spans="3:3" ht="14.25" x14ac:dyDescent="0.45">
      <c r="C99" s="8"/>
    </row>
    <row r="100" spans="3:3" ht="14.25" x14ac:dyDescent="0.45">
      <c r="C100" s="8"/>
    </row>
    <row r="101" spans="3:3" ht="14.25" x14ac:dyDescent="0.45">
      <c r="C101" s="8"/>
    </row>
    <row r="102" spans="3:3" ht="14.25" x14ac:dyDescent="0.45">
      <c r="C102" s="8"/>
    </row>
    <row r="103" spans="3:3" ht="14.25" x14ac:dyDescent="0.45">
      <c r="C103" s="8"/>
    </row>
    <row r="104" spans="3:3" ht="14.25" x14ac:dyDescent="0.45">
      <c r="C104" s="8"/>
    </row>
    <row r="105" spans="3:3" ht="14.25" x14ac:dyDescent="0.45">
      <c r="C105" s="8"/>
    </row>
    <row r="106" spans="3:3" ht="14.25" x14ac:dyDescent="0.45">
      <c r="C106" s="8"/>
    </row>
    <row r="107" spans="3:3" ht="14.25" x14ac:dyDescent="0.45">
      <c r="C107" s="8"/>
    </row>
    <row r="108" spans="3:3" ht="14.25" x14ac:dyDescent="0.45">
      <c r="C108" s="8"/>
    </row>
    <row r="109" spans="3:3" ht="14.25" x14ac:dyDescent="0.45">
      <c r="C109" s="8"/>
    </row>
    <row r="110" spans="3:3" ht="14.25" x14ac:dyDescent="0.45">
      <c r="C110" s="8"/>
    </row>
    <row r="111" spans="3:3" ht="14.25" x14ac:dyDescent="0.45">
      <c r="C111" s="8"/>
    </row>
    <row r="112" spans="3:3" ht="14.25" x14ac:dyDescent="0.45">
      <c r="C112" s="8"/>
    </row>
    <row r="113" spans="3:3" ht="14.25" x14ac:dyDescent="0.45">
      <c r="C113" s="8"/>
    </row>
    <row r="114" spans="3:3" ht="14.25" x14ac:dyDescent="0.45">
      <c r="C114" s="8"/>
    </row>
    <row r="115" spans="3:3" ht="14.25" x14ac:dyDescent="0.45">
      <c r="C115" s="8"/>
    </row>
    <row r="116" spans="3:3" ht="14.25" x14ac:dyDescent="0.45">
      <c r="C116" s="8"/>
    </row>
    <row r="117" spans="3:3" ht="14.25" x14ac:dyDescent="0.45">
      <c r="C117" s="8"/>
    </row>
    <row r="118" spans="3:3" ht="14.25" x14ac:dyDescent="0.45">
      <c r="C118" s="8"/>
    </row>
    <row r="119" spans="3:3" ht="14.25" x14ac:dyDescent="0.45">
      <c r="C119" s="8"/>
    </row>
    <row r="120" spans="3:3" ht="14.25" x14ac:dyDescent="0.45">
      <c r="C120" s="8"/>
    </row>
    <row r="121" spans="3:3" ht="14.25" x14ac:dyDescent="0.45">
      <c r="C121" s="8"/>
    </row>
    <row r="122" spans="3:3" ht="14.25" x14ac:dyDescent="0.45">
      <c r="C122" s="8"/>
    </row>
    <row r="123" spans="3:3" ht="14.25" x14ac:dyDescent="0.45">
      <c r="C123" s="8"/>
    </row>
    <row r="124" spans="3:3" ht="14.25" x14ac:dyDescent="0.45">
      <c r="C124" s="8"/>
    </row>
    <row r="125" spans="3:3" ht="14.25" x14ac:dyDescent="0.45">
      <c r="C125" s="8"/>
    </row>
    <row r="126" spans="3:3" ht="14.25" x14ac:dyDescent="0.45">
      <c r="C126" s="8"/>
    </row>
    <row r="127" spans="3:3" ht="14.25" x14ac:dyDescent="0.45">
      <c r="C127" s="8"/>
    </row>
    <row r="128" spans="3:3" ht="14.25" x14ac:dyDescent="0.45">
      <c r="C128" s="8"/>
    </row>
    <row r="129" spans="3:3" ht="14.25" x14ac:dyDescent="0.45">
      <c r="C129" s="8"/>
    </row>
    <row r="130" spans="3:3" ht="14.25" x14ac:dyDescent="0.45">
      <c r="C130" s="8"/>
    </row>
    <row r="131" spans="3:3" ht="14.25" x14ac:dyDescent="0.45">
      <c r="C131" s="8"/>
    </row>
    <row r="132" spans="3:3" ht="14.25" x14ac:dyDescent="0.45">
      <c r="C132" s="8"/>
    </row>
    <row r="133" spans="3:3" ht="14.25" x14ac:dyDescent="0.45">
      <c r="C133" s="8"/>
    </row>
    <row r="134" spans="3:3" ht="14.25" x14ac:dyDescent="0.45">
      <c r="C134" s="8"/>
    </row>
    <row r="135" spans="3:3" ht="14.25" x14ac:dyDescent="0.45">
      <c r="C135" s="8"/>
    </row>
    <row r="136" spans="3:3" ht="14.25" x14ac:dyDescent="0.45">
      <c r="C136" s="8"/>
    </row>
    <row r="137" spans="3:3" ht="14.25" x14ac:dyDescent="0.45">
      <c r="C137" s="8"/>
    </row>
    <row r="138" spans="3:3" ht="14.25" x14ac:dyDescent="0.45">
      <c r="C138" s="8"/>
    </row>
    <row r="139" spans="3:3" ht="14.25" x14ac:dyDescent="0.45">
      <c r="C139" s="8"/>
    </row>
    <row r="140" spans="3:3" ht="14.25" x14ac:dyDescent="0.45">
      <c r="C140" s="8"/>
    </row>
    <row r="141" spans="3:3" ht="14.25" x14ac:dyDescent="0.45">
      <c r="C141" s="8"/>
    </row>
    <row r="142" spans="3:3" ht="14.25" x14ac:dyDescent="0.45">
      <c r="C142" s="8"/>
    </row>
    <row r="143" spans="3:3" ht="14.25" x14ac:dyDescent="0.45">
      <c r="C143" s="8"/>
    </row>
    <row r="144" spans="3:3" ht="14.25" x14ac:dyDescent="0.45">
      <c r="C144" s="8"/>
    </row>
    <row r="145" spans="3:3" ht="14.25" x14ac:dyDescent="0.45">
      <c r="C145" s="8"/>
    </row>
    <row r="146" spans="3:3" ht="14.25" x14ac:dyDescent="0.45">
      <c r="C146" s="8"/>
    </row>
    <row r="147" spans="3:3" ht="14.25" x14ac:dyDescent="0.45">
      <c r="C147" s="8"/>
    </row>
    <row r="148" spans="3:3" ht="14.25" x14ac:dyDescent="0.45">
      <c r="C148" s="8"/>
    </row>
    <row r="149" spans="3:3" ht="14.25" x14ac:dyDescent="0.45">
      <c r="C149" s="8"/>
    </row>
    <row r="150" spans="3:3" ht="14.25" x14ac:dyDescent="0.45">
      <c r="C150" s="8"/>
    </row>
    <row r="151" spans="3:3" ht="14.25" x14ac:dyDescent="0.45">
      <c r="C151" s="8"/>
    </row>
    <row r="152" spans="3:3" ht="14.25" x14ac:dyDescent="0.45">
      <c r="C152" s="8"/>
    </row>
    <row r="153" spans="3:3" ht="14.25" x14ac:dyDescent="0.45">
      <c r="C153" s="8"/>
    </row>
    <row r="154" spans="3:3" ht="14.25" x14ac:dyDescent="0.45">
      <c r="C154" s="8"/>
    </row>
    <row r="155" spans="3:3" ht="14.25" x14ac:dyDescent="0.45">
      <c r="C155" s="8"/>
    </row>
    <row r="156" spans="3:3" ht="14.25" x14ac:dyDescent="0.45">
      <c r="C156" s="8"/>
    </row>
    <row r="157" spans="3:3" ht="14.25" x14ac:dyDescent="0.45">
      <c r="C157" s="8"/>
    </row>
    <row r="158" spans="3:3" ht="14.25" x14ac:dyDescent="0.45">
      <c r="C158" s="8"/>
    </row>
    <row r="159" spans="3:3" ht="14.25" x14ac:dyDescent="0.45">
      <c r="C159" s="8"/>
    </row>
    <row r="160" spans="3:3" ht="14.25" x14ac:dyDescent="0.45">
      <c r="C160" s="8"/>
    </row>
    <row r="161" spans="3:3" ht="14.25" x14ac:dyDescent="0.45">
      <c r="C161" s="8"/>
    </row>
    <row r="162" spans="3:3" ht="14.25" x14ac:dyDescent="0.45">
      <c r="C162" s="8"/>
    </row>
    <row r="163" spans="3:3" ht="14.25" x14ac:dyDescent="0.45">
      <c r="C163" s="8"/>
    </row>
    <row r="164" spans="3:3" ht="14.25" x14ac:dyDescent="0.45">
      <c r="C164" s="8"/>
    </row>
    <row r="165" spans="3:3" ht="14.25" x14ac:dyDescent="0.45">
      <c r="C165" s="8"/>
    </row>
    <row r="166" spans="3:3" ht="14.25" x14ac:dyDescent="0.45">
      <c r="C166" s="8"/>
    </row>
    <row r="167" spans="3:3" ht="14.25" x14ac:dyDescent="0.45">
      <c r="C167" s="8"/>
    </row>
    <row r="168" spans="3:3" ht="14.25" x14ac:dyDescent="0.45">
      <c r="C168" s="8"/>
    </row>
    <row r="169" spans="3:3" ht="14.25" x14ac:dyDescent="0.45">
      <c r="C169" s="8"/>
    </row>
    <row r="170" spans="3:3" ht="14.25" x14ac:dyDescent="0.45">
      <c r="C170" s="8"/>
    </row>
    <row r="171" spans="3:3" ht="14.25" x14ac:dyDescent="0.45">
      <c r="C171" s="8"/>
    </row>
    <row r="172" spans="3:3" ht="14.25" x14ac:dyDescent="0.45">
      <c r="C172" s="8"/>
    </row>
    <row r="173" spans="3:3" ht="14.25" x14ac:dyDescent="0.45">
      <c r="C173" s="8"/>
    </row>
    <row r="174" spans="3:3" ht="14.25" x14ac:dyDescent="0.45">
      <c r="C174" s="8"/>
    </row>
    <row r="175" spans="3:3" ht="14.25" x14ac:dyDescent="0.45">
      <c r="C175" s="8"/>
    </row>
    <row r="176" spans="3:3" ht="14.25" x14ac:dyDescent="0.45">
      <c r="C176" s="8"/>
    </row>
    <row r="177" spans="3:3" ht="14.25" x14ac:dyDescent="0.45">
      <c r="C177" s="8"/>
    </row>
    <row r="178" spans="3:3" ht="14.25" x14ac:dyDescent="0.45">
      <c r="C178" s="8"/>
    </row>
    <row r="179" spans="3:3" ht="14.25" x14ac:dyDescent="0.45">
      <c r="C179" s="8"/>
    </row>
    <row r="180" spans="3:3" ht="14.25" x14ac:dyDescent="0.45">
      <c r="C180" s="8"/>
    </row>
    <row r="181" spans="3:3" ht="14.25" x14ac:dyDescent="0.45">
      <c r="C181" s="8"/>
    </row>
    <row r="182" spans="3:3" ht="14.25" x14ac:dyDescent="0.45">
      <c r="C182" s="8"/>
    </row>
    <row r="183" spans="3:3" ht="14.25" x14ac:dyDescent="0.45">
      <c r="C183" s="8"/>
    </row>
    <row r="184" spans="3:3" ht="14.25" x14ac:dyDescent="0.45">
      <c r="C184" s="8"/>
    </row>
    <row r="185" spans="3:3" ht="14.25" x14ac:dyDescent="0.45">
      <c r="C185" s="8"/>
    </row>
    <row r="186" spans="3:3" ht="14.25" x14ac:dyDescent="0.45">
      <c r="C186" s="8"/>
    </row>
    <row r="187" spans="3:3" ht="14.25" x14ac:dyDescent="0.45">
      <c r="C187" s="8"/>
    </row>
    <row r="188" spans="3:3" ht="14.25" x14ac:dyDescent="0.45">
      <c r="C188" s="8"/>
    </row>
    <row r="189" spans="3:3" ht="14.25" x14ac:dyDescent="0.45">
      <c r="C189" s="8"/>
    </row>
    <row r="190" spans="3:3" ht="14.25" x14ac:dyDescent="0.45">
      <c r="C190" s="8"/>
    </row>
    <row r="191" spans="3:3" ht="14.25" x14ac:dyDescent="0.45">
      <c r="C191" s="8"/>
    </row>
    <row r="192" spans="3:3" ht="14.25" x14ac:dyDescent="0.45">
      <c r="C192" s="8"/>
    </row>
    <row r="193" spans="3:3" ht="14.25" x14ac:dyDescent="0.45">
      <c r="C193" s="8"/>
    </row>
    <row r="194" spans="3:3" ht="14.25" x14ac:dyDescent="0.45">
      <c r="C194" s="8"/>
    </row>
    <row r="195" spans="3:3" ht="14.25" x14ac:dyDescent="0.45">
      <c r="C195" s="8"/>
    </row>
    <row r="196" spans="3:3" ht="14.25" x14ac:dyDescent="0.45">
      <c r="C196" s="8"/>
    </row>
    <row r="197" spans="3:3" ht="14.25" x14ac:dyDescent="0.45">
      <c r="C197" s="8"/>
    </row>
    <row r="198" spans="3:3" ht="14.25" x14ac:dyDescent="0.45">
      <c r="C198" s="8"/>
    </row>
    <row r="199" spans="3:3" ht="14.25" x14ac:dyDescent="0.45">
      <c r="C199" s="8"/>
    </row>
    <row r="200" spans="3:3" ht="14.25" x14ac:dyDescent="0.45">
      <c r="C200" s="8"/>
    </row>
    <row r="201" spans="3:3" ht="14.25" x14ac:dyDescent="0.45">
      <c r="C201" s="8"/>
    </row>
    <row r="202" spans="3:3" ht="14.25" x14ac:dyDescent="0.45">
      <c r="C202" s="8"/>
    </row>
    <row r="203" spans="3:3" ht="14.25" x14ac:dyDescent="0.45">
      <c r="C203" s="8"/>
    </row>
    <row r="204" spans="3:3" ht="14.25" x14ac:dyDescent="0.45">
      <c r="C204" s="8"/>
    </row>
    <row r="205" spans="3:3" ht="14.25" x14ac:dyDescent="0.45">
      <c r="C205" s="8"/>
    </row>
    <row r="206" spans="3:3" ht="14.25" x14ac:dyDescent="0.45">
      <c r="C206" s="8"/>
    </row>
    <row r="207" spans="3:3" ht="14.25" x14ac:dyDescent="0.45">
      <c r="C207" s="8"/>
    </row>
    <row r="208" spans="3:3" ht="14.25" x14ac:dyDescent="0.45">
      <c r="C208" s="8"/>
    </row>
    <row r="209" spans="3:3" ht="14.25" x14ac:dyDescent="0.45">
      <c r="C209" s="8"/>
    </row>
    <row r="210" spans="3:3" ht="14.25" x14ac:dyDescent="0.45">
      <c r="C210" s="8"/>
    </row>
    <row r="211" spans="3:3" ht="14.25" x14ac:dyDescent="0.45">
      <c r="C211" s="8"/>
    </row>
    <row r="212" spans="3:3" ht="14.25" x14ac:dyDescent="0.45">
      <c r="C212" s="8"/>
    </row>
    <row r="213" spans="3:3" ht="14.25" x14ac:dyDescent="0.45">
      <c r="C213" s="8"/>
    </row>
    <row r="214" spans="3:3" ht="14.25" x14ac:dyDescent="0.45">
      <c r="C214" s="8"/>
    </row>
    <row r="215" spans="3:3" ht="14.25" x14ac:dyDescent="0.45">
      <c r="C215" s="8"/>
    </row>
    <row r="216" spans="3:3" ht="14.25" x14ac:dyDescent="0.45">
      <c r="C216" s="8"/>
    </row>
    <row r="217" spans="3:3" ht="14.25" x14ac:dyDescent="0.45">
      <c r="C217" s="8"/>
    </row>
    <row r="218" spans="3:3" ht="14.25" x14ac:dyDescent="0.45">
      <c r="C218" s="8"/>
    </row>
    <row r="219" spans="3:3" ht="14.25" x14ac:dyDescent="0.45">
      <c r="C219" s="8"/>
    </row>
    <row r="220" spans="3:3" ht="14.25" x14ac:dyDescent="0.45">
      <c r="C220" s="8"/>
    </row>
    <row r="221" spans="3:3" ht="14.25" x14ac:dyDescent="0.45">
      <c r="C221" s="8"/>
    </row>
    <row r="222" spans="3:3" ht="14.25" x14ac:dyDescent="0.45">
      <c r="C222" s="8"/>
    </row>
    <row r="223" spans="3:3" ht="14.25" x14ac:dyDescent="0.45">
      <c r="C223" s="8"/>
    </row>
    <row r="224" spans="3:3" ht="14.25" x14ac:dyDescent="0.45">
      <c r="C224" s="8"/>
    </row>
    <row r="225" spans="3:3" ht="14.25" x14ac:dyDescent="0.45">
      <c r="C225" s="8"/>
    </row>
    <row r="226" spans="3:3" ht="14.25" x14ac:dyDescent="0.45">
      <c r="C226" s="8"/>
    </row>
    <row r="227" spans="3:3" ht="14.25" x14ac:dyDescent="0.45">
      <c r="C227" s="8"/>
    </row>
    <row r="228" spans="3:3" ht="14.25" x14ac:dyDescent="0.45">
      <c r="C228" s="8"/>
    </row>
    <row r="229" spans="3:3" ht="14.25" x14ac:dyDescent="0.45">
      <c r="C229" s="8"/>
    </row>
    <row r="230" spans="3:3" ht="14.25" x14ac:dyDescent="0.45">
      <c r="C230" s="8"/>
    </row>
    <row r="231" spans="3:3" ht="14.25" x14ac:dyDescent="0.45">
      <c r="C231" s="8"/>
    </row>
    <row r="232" spans="3:3" ht="14.25" x14ac:dyDescent="0.45">
      <c r="C232" s="8"/>
    </row>
    <row r="233" spans="3:3" ht="14.25" x14ac:dyDescent="0.45">
      <c r="C233" s="8"/>
    </row>
    <row r="234" spans="3:3" ht="14.25" x14ac:dyDescent="0.45">
      <c r="C234" s="8"/>
    </row>
    <row r="235" spans="3:3" ht="14.25" x14ac:dyDescent="0.45">
      <c r="C235" s="8"/>
    </row>
    <row r="236" spans="3:3" ht="14.25" x14ac:dyDescent="0.45">
      <c r="C236" s="8"/>
    </row>
    <row r="237" spans="3:3" ht="14.25" x14ac:dyDescent="0.45">
      <c r="C237" s="8"/>
    </row>
    <row r="238" spans="3:3" ht="14.25" x14ac:dyDescent="0.45">
      <c r="C238" s="8"/>
    </row>
    <row r="239" spans="3:3" ht="14.25" x14ac:dyDescent="0.45">
      <c r="C239" s="8"/>
    </row>
    <row r="240" spans="3:3" ht="14.25" x14ac:dyDescent="0.45">
      <c r="C240" s="8"/>
    </row>
    <row r="241" spans="3:3" ht="14.25" x14ac:dyDescent="0.45">
      <c r="C241" s="8"/>
    </row>
    <row r="242" spans="3:3" ht="14.25" x14ac:dyDescent="0.45">
      <c r="C242" s="8"/>
    </row>
    <row r="243" spans="3:3" ht="14.25" x14ac:dyDescent="0.45">
      <c r="C243" s="8"/>
    </row>
    <row r="244" spans="3:3" ht="14.25" x14ac:dyDescent="0.45">
      <c r="C244" s="8"/>
    </row>
    <row r="245" spans="3:3" ht="14.25" x14ac:dyDescent="0.45">
      <c r="C245" s="8"/>
    </row>
    <row r="246" spans="3:3" ht="14.25" x14ac:dyDescent="0.45">
      <c r="C246" s="8"/>
    </row>
    <row r="247" spans="3:3" ht="14.25" x14ac:dyDescent="0.45">
      <c r="C247" s="8"/>
    </row>
    <row r="248" spans="3:3" ht="14.25" x14ac:dyDescent="0.45">
      <c r="C248" s="8"/>
    </row>
    <row r="249" spans="3:3" ht="14.25" x14ac:dyDescent="0.45">
      <c r="C249" s="8"/>
    </row>
    <row r="250" spans="3:3" ht="14.25" x14ac:dyDescent="0.45">
      <c r="C250" s="8"/>
    </row>
    <row r="251" spans="3:3" ht="14.25" x14ac:dyDescent="0.45">
      <c r="C251" s="8"/>
    </row>
    <row r="252" spans="3:3" ht="14.25" x14ac:dyDescent="0.45">
      <c r="C252" s="8"/>
    </row>
    <row r="253" spans="3:3" ht="14.25" x14ac:dyDescent="0.45">
      <c r="C253" s="8"/>
    </row>
    <row r="254" spans="3:3" ht="14.25" x14ac:dyDescent="0.45">
      <c r="C254" s="8"/>
    </row>
    <row r="255" spans="3:3" ht="14.25" x14ac:dyDescent="0.45">
      <c r="C255" s="8"/>
    </row>
    <row r="256" spans="3:3" ht="14.25" x14ac:dyDescent="0.45">
      <c r="C256" s="8"/>
    </row>
    <row r="257" spans="3:3" ht="14.25" x14ac:dyDescent="0.45">
      <c r="C257" s="8"/>
    </row>
    <row r="258" spans="3:3" ht="14.25" x14ac:dyDescent="0.45">
      <c r="C258" s="8"/>
    </row>
    <row r="259" spans="3:3" ht="14.25" x14ac:dyDescent="0.45">
      <c r="C259" s="8"/>
    </row>
    <row r="260" spans="3:3" ht="14.25" x14ac:dyDescent="0.45">
      <c r="C260" s="8"/>
    </row>
    <row r="261" spans="3:3" ht="14.25" x14ac:dyDescent="0.45">
      <c r="C261" s="8"/>
    </row>
    <row r="262" spans="3:3" ht="14.25" x14ac:dyDescent="0.45">
      <c r="C262" s="8"/>
    </row>
    <row r="263" spans="3:3" ht="14.25" x14ac:dyDescent="0.45">
      <c r="C263" s="8"/>
    </row>
    <row r="264" spans="3:3" ht="14.25" x14ac:dyDescent="0.45">
      <c r="C264" s="8"/>
    </row>
    <row r="265" spans="3:3" ht="14.25" x14ac:dyDescent="0.45">
      <c r="C265" s="8"/>
    </row>
    <row r="266" spans="3:3" ht="14.25" x14ac:dyDescent="0.45">
      <c r="C266" s="8"/>
    </row>
    <row r="267" spans="3:3" ht="14.25" x14ac:dyDescent="0.45">
      <c r="C267" s="8"/>
    </row>
    <row r="268" spans="3:3" ht="14.25" x14ac:dyDescent="0.45">
      <c r="C268" s="8"/>
    </row>
    <row r="269" spans="3:3" ht="14.25" x14ac:dyDescent="0.45">
      <c r="C269" s="8"/>
    </row>
    <row r="270" spans="3:3" ht="14.25" x14ac:dyDescent="0.45">
      <c r="C270" s="8"/>
    </row>
    <row r="271" spans="3:3" ht="14.25" x14ac:dyDescent="0.45">
      <c r="C271" s="8"/>
    </row>
    <row r="272" spans="3:3" ht="14.25" x14ac:dyDescent="0.45">
      <c r="C272" s="8"/>
    </row>
    <row r="273" spans="3:3" ht="14.25" x14ac:dyDescent="0.45">
      <c r="C273" s="8"/>
    </row>
    <row r="274" spans="3:3" ht="14.25" x14ac:dyDescent="0.45">
      <c r="C274" s="8"/>
    </row>
    <row r="275" spans="3:3" ht="14.25" x14ac:dyDescent="0.45">
      <c r="C275" s="8"/>
    </row>
    <row r="276" spans="3:3" ht="14.25" x14ac:dyDescent="0.45">
      <c r="C276" s="8"/>
    </row>
    <row r="277" spans="3:3" ht="14.25" x14ac:dyDescent="0.45">
      <c r="C277" s="8"/>
    </row>
    <row r="278" spans="3:3" ht="14.25" x14ac:dyDescent="0.45">
      <c r="C278" s="8"/>
    </row>
    <row r="279" spans="3:3" ht="14.25" x14ac:dyDescent="0.45">
      <c r="C279" s="8"/>
    </row>
    <row r="280" spans="3:3" ht="14.25" x14ac:dyDescent="0.45">
      <c r="C280" s="8"/>
    </row>
    <row r="281" spans="3:3" ht="14.25" x14ac:dyDescent="0.45">
      <c r="C281" s="8"/>
    </row>
    <row r="282" spans="3:3" ht="14.25" x14ac:dyDescent="0.45">
      <c r="C282" s="8"/>
    </row>
    <row r="283" spans="3:3" ht="14.25" x14ac:dyDescent="0.45">
      <c r="C283" s="8"/>
    </row>
    <row r="284" spans="3:3" ht="14.25" x14ac:dyDescent="0.45">
      <c r="C284" s="8"/>
    </row>
    <row r="285" spans="3:3" ht="14.25" x14ac:dyDescent="0.45">
      <c r="C285" s="8"/>
    </row>
    <row r="286" spans="3:3" ht="14.25" x14ac:dyDescent="0.45">
      <c r="C286" s="8"/>
    </row>
    <row r="287" spans="3:3" ht="14.25" x14ac:dyDescent="0.45">
      <c r="C287" s="8"/>
    </row>
    <row r="288" spans="3:3" ht="14.25" x14ac:dyDescent="0.45">
      <c r="C288" s="8"/>
    </row>
    <row r="289" spans="3:3" ht="14.25" x14ac:dyDescent="0.45">
      <c r="C289" s="8"/>
    </row>
    <row r="290" spans="3:3" ht="14.25" x14ac:dyDescent="0.45">
      <c r="C290" s="8"/>
    </row>
    <row r="291" spans="3:3" ht="14.25" x14ac:dyDescent="0.45">
      <c r="C291" s="8"/>
    </row>
    <row r="292" spans="3:3" ht="14.25" x14ac:dyDescent="0.45">
      <c r="C292" s="8"/>
    </row>
    <row r="293" spans="3:3" ht="14.25" x14ac:dyDescent="0.45">
      <c r="C293" s="8"/>
    </row>
    <row r="294" spans="3:3" ht="14.25" x14ac:dyDescent="0.45">
      <c r="C294" s="8"/>
    </row>
    <row r="295" spans="3:3" ht="14.25" x14ac:dyDescent="0.45">
      <c r="C295" s="8"/>
    </row>
    <row r="296" spans="3:3" ht="14.25" x14ac:dyDescent="0.45">
      <c r="C296" s="8"/>
    </row>
    <row r="297" spans="3:3" ht="14.25" x14ac:dyDescent="0.45">
      <c r="C297" s="8"/>
    </row>
    <row r="298" spans="3:3" ht="14.25" x14ac:dyDescent="0.45">
      <c r="C298" s="8"/>
    </row>
    <row r="299" spans="3:3" ht="14.25" x14ac:dyDescent="0.45">
      <c r="C299" s="8"/>
    </row>
    <row r="300" spans="3:3" ht="14.25" x14ac:dyDescent="0.45">
      <c r="C300" s="8"/>
    </row>
    <row r="301" spans="3:3" ht="14.25" x14ac:dyDescent="0.45">
      <c r="C301" s="8"/>
    </row>
    <row r="302" spans="3:3" ht="14.25" x14ac:dyDescent="0.45">
      <c r="C302" s="8"/>
    </row>
    <row r="303" spans="3:3" ht="14.25" x14ac:dyDescent="0.45">
      <c r="C303" s="8"/>
    </row>
    <row r="304" spans="3:3" ht="14.25" x14ac:dyDescent="0.45">
      <c r="C304" s="8"/>
    </row>
    <row r="305" spans="3:3" ht="14.25" x14ac:dyDescent="0.45">
      <c r="C305" s="8"/>
    </row>
    <row r="306" spans="3:3" ht="14.25" x14ac:dyDescent="0.45">
      <c r="C306" s="8"/>
    </row>
    <row r="307" spans="3:3" ht="14.25" x14ac:dyDescent="0.45">
      <c r="C307" s="8"/>
    </row>
    <row r="308" spans="3:3" ht="14.25" x14ac:dyDescent="0.45">
      <c r="C308" s="8"/>
    </row>
    <row r="309" spans="3:3" ht="14.25" x14ac:dyDescent="0.45">
      <c r="C309" s="8"/>
    </row>
    <row r="310" spans="3:3" ht="14.25" x14ac:dyDescent="0.45">
      <c r="C310" s="8"/>
    </row>
    <row r="311" spans="3:3" ht="14.25" x14ac:dyDescent="0.45">
      <c r="C311" s="8"/>
    </row>
    <row r="312" spans="3:3" ht="14.25" x14ac:dyDescent="0.45">
      <c r="C312" s="8"/>
    </row>
    <row r="313" spans="3:3" ht="14.25" x14ac:dyDescent="0.45">
      <c r="C313" s="8"/>
    </row>
    <row r="314" spans="3:3" ht="14.25" x14ac:dyDescent="0.45">
      <c r="C314" s="8"/>
    </row>
    <row r="315" spans="3:3" ht="14.25" x14ac:dyDescent="0.45">
      <c r="C315" s="8"/>
    </row>
    <row r="316" spans="3:3" ht="14.25" x14ac:dyDescent="0.45">
      <c r="C316" s="8"/>
    </row>
    <row r="317" spans="3:3" ht="14.25" x14ac:dyDescent="0.45">
      <c r="C317" s="8"/>
    </row>
    <row r="318" spans="3:3" ht="14.25" x14ac:dyDescent="0.45">
      <c r="C318" s="8"/>
    </row>
    <row r="319" spans="3:3" ht="14.25" x14ac:dyDescent="0.45">
      <c r="C319" s="8"/>
    </row>
    <row r="320" spans="3:3" ht="14.25" x14ac:dyDescent="0.45">
      <c r="C320" s="8"/>
    </row>
    <row r="321" spans="3:3" ht="14.25" x14ac:dyDescent="0.45">
      <c r="C321" s="8"/>
    </row>
    <row r="322" spans="3:3" ht="14.25" x14ac:dyDescent="0.45">
      <c r="C322" s="8"/>
    </row>
    <row r="323" spans="3:3" ht="14.25" x14ac:dyDescent="0.45">
      <c r="C323" s="8"/>
    </row>
    <row r="324" spans="3:3" ht="14.25" x14ac:dyDescent="0.45">
      <c r="C324" s="8"/>
    </row>
    <row r="325" spans="3:3" ht="14.25" x14ac:dyDescent="0.45">
      <c r="C325" s="8"/>
    </row>
    <row r="326" spans="3:3" ht="14.25" x14ac:dyDescent="0.45">
      <c r="C326" s="8"/>
    </row>
    <row r="327" spans="3:3" ht="14.25" x14ac:dyDescent="0.45">
      <c r="C327" s="8"/>
    </row>
    <row r="328" spans="3:3" ht="14.25" x14ac:dyDescent="0.45">
      <c r="C328" s="8"/>
    </row>
    <row r="329" spans="3:3" ht="14.25" x14ac:dyDescent="0.45">
      <c r="C329" s="8"/>
    </row>
    <row r="330" spans="3:3" ht="14.25" x14ac:dyDescent="0.45">
      <c r="C330" s="8"/>
    </row>
    <row r="331" spans="3:3" ht="14.25" x14ac:dyDescent="0.45">
      <c r="C331" s="8"/>
    </row>
    <row r="332" spans="3:3" ht="14.25" x14ac:dyDescent="0.45">
      <c r="C332" s="8"/>
    </row>
    <row r="333" spans="3:3" ht="14.25" x14ac:dyDescent="0.45">
      <c r="C333" s="8"/>
    </row>
    <row r="334" spans="3:3" ht="14.25" x14ac:dyDescent="0.45">
      <c r="C334" s="8"/>
    </row>
    <row r="335" spans="3:3" ht="14.25" x14ac:dyDescent="0.45">
      <c r="C335" s="8"/>
    </row>
    <row r="336" spans="3:3" ht="14.25" x14ac:dyDescent="0.45">
      <c r="C336" s="8"/>
    </row>
    <row r="337" spans="3:3" ht="14.25" x14ac:dyDescent="0.45">
      <c r="C337" s="8"/>
    </row>
    <row r="338" spans="3:3" ht="14.25" x14ac:dyDescent="0.45">
      <c r="C338" s="8"/>
    </row>
    <row r="339" spans="3:3" ht="14.25" x14ac:dyDescent="0.45">
      <c r="C339" s="8"/>
    </row>
    <row r="340" spans="3:3" ht="14.25" x14ac:dyDescent="0.45">
      <c r="C340" s="8"/>
    </row>
    <row r="341" spans="3:3" ht="14.25" x14ac:dyDescent="0.45">
      <c r="C341" s="8"/>
    </row>
    <row r="342" spans="3:3" ht="14.25" x14ac:dyDescent="0.45">
      <c r="C342" s="8"/>
    </row>
    <row r="343" spans="3:3" ht="14.25" x14ac:dyDescent="0.45">
      <c r="C343" s="8"/>
    </row>
    <row r="344" spans="3:3" ht="14.25" x14ac:dyDescent="0.45">
      <c r="C344" s="8"/>
    </row>
    <row r="345" spans="3:3" ht="14.25" x14ac:dyDescent="0.45">
      <c r="C345" s="8"/>
    </row>
    <row r="346" spans="3:3" ht="14.25" x14ac:dyDescent="0.45">
      <c r="C346" s="8"/>
    </row>
    <row r="347" spans="3:3" ht="14.25" x14ac:dyDescent="0.45">
      <c r="C347" s="8"/>
    </row>
    <row r="348" spans="3:3" ht="14.25" x14ac:dyDescent="0.45">
      <c r="C348" s="8"/>
    </row>
    <row r="349" spans="3:3" ht="14.25" x14ac:dyDescent="0.45">
      <c r="C349" s="8"/>
    </row>
    <row r="350" spans="3:3" ht="14.25" x14ac:dyDescent="0.45">
      <c r="C350" s="8"/>
    </row>
    <row r="351" spans="3:3" ht="14.25" x14ac:dyDescent="0.45">
      <c r="C351" s="8"/>
    </row>
    <row r="352" spans="3:3" ht="14.25" x14ac:dyDescent="0.45">
      <c r="C352" s="8"/>
    </row>
    <row r="353" spans="3:3" ht="14.25" x14ac:dyDescent="0.45">
      <c r="C353" s="8"/>
    </row>
    <row r="354" spans="3:3" ht="14.25" x14ac:dyDescent="0.45">
      <c r="C354" s="8"/>
    </row>
    <row r="355" spans="3:3" ht="14.25" x14ac:dyDescent="0.45">
      <c r="C355" s="8"/>
    </row>
    <row r="356" spans="3:3" ht="14.25" x14ac:dyDescent="0.45">
      <c r="C356" s="8"/>
    </row>
    <row r="357" spans="3:3" ht="14.25" x14ac:dyDescent="0.45">
      <c r="C357" s="8"/>
    </row>
    <row r="358" spans="3:3" ht="14.25" x14ac:dyDescent="0.45">
      <c r="C358" s="8"/>
    </row>
    <row r="359" spans="3:3" ht="14.25" x14ac:dyDescent="0.45">
      <c r="C359" s="8"/>
    </row>
    <row r="360" spans="3:3" ht="14.25" x14ac:dyDescent="0.45">
      <c r="C360" s="8"/>
    </row>
    <row r="361" spans="3:3" ht="14.25" x14ac:dyDescent="0.45">
      <c r="C361" s="8"/>
    </row>
    <row r="362" spans="3:3" ht="14.25" x14ac:dyDescent="0.45">
      <c r="C362" s="8"/>
    </row>
    <row r="363" spans="3:3" ht="14.25" x14ac:dyDescent="0.45">
      <c r="C363" s="8"/>
    </row>
    <row r="364" spans="3:3" ht="14.25" x14ac:dyDescent="0.45">
      <c r="C364" s="8"/>
    </row>
    <row r="365" spans="3:3" ht="14.25" x14ac:dyDescent="0.45">
      <c r="C365" s="8"/>
    </row>
    <row r="366" spans="3:3" ht="14.25" x14ac:dyDescent="0.45">
      <c r="C366" s="8"/>
    </row>
    <row r="367" spans="3:3" ht="14.25" x14ac:dyDescent="0.45">
      <c r="C367" s="8"/>
    </row>
    <row r="368" spans="3:3" ht="14.25" x14ac:dyDescent="0.45">
      <c r="C368" s="8"/>
    </row>
    <row r="369" spans="3:3" ht="14.25" x14ac:dyDescent="0.45">
      <c r="C369" s="8"/>
    </row>
    <row r="370" spans="3:3" ht="14.25" x14ac:dyDescent="0.45">
      <c r="C370" s="8"/>
    </row>
    <row r="371" spans="3:3" ht="14.25" x14ac:dyDescent="0.45">
      <c r="C371" s="8"/>
    </row>
    <row r="372" spans="3:3" ht="14.25" x14ac:dyDescent="0.45">
      <c r="C372" s="8"/>
    </row>
    <row r="373" spans="3:3" ht="14.25" x14ac:dyDescent="0.45">
      <c r="C373" s="8"/>
    </row>
    <row r="374" spans="3:3" ht="14.25" x14ac:dyDescent="0.45">
      <c r="C374" s="8"/>
    </row>
    <row r="375" spans="3:3" ht="14.25" x14ac:dyDescent="0.45">
      <c r="C375" s="8"/>
    </row>
    <row r="376" spans="3:3" ht="14.25" x14ac:dyDescent="0.45">
      <c r="C376" s="8"/>
    </row>
    <row r="377" spans="3:3" ht="14.25" x14ac:dyDescent="0.45">
      <c r="C377" s="8"/>
    </row>
    <row r="378" spans="3:3" ht="14.25" x14ac:dyDescent="0.45">
      <c r="C378" s="8"/>
    </row>
    <row r="379" spans="3:3" ht="14.25" x14ac:dyDescent="0.45">
      <c r="C379" s="8"/>
    </row>
    <row r="380" spans="3:3" ht="14.25" x14ac:dyDescent="0.45">
      <c r="C380" s="8"/>
    </row>
    <row r="381" spans="3:3" ht="14.25" x14ac:dyDescent="0.45">
      <c r="C381" s="8"/>
    </row>
    <row r="382" spans="3:3" ht="14.25" x14ac:dyDescent="0.45">
      <c r="C382" s="8"/>
    </row>
    <row r="383" spans="3:3" ht="14.25" x14ac:dyDescent="0.45">
      <c r="C383" s="8"/>
    </row>
    <row r="384" spans="3:3" ht="14.25" x14ac:dyDescent="0.45">
      <c r="C384" s="8"/>
    </row>
    <row r="385" spans="3:3" ht="14.25" x14ac:dyDescent="0.45">
      <c r="C385" s="8"/>
    </row>
    <row r="386" spans="3:3" ht="14.25" x14ac:dyDescent="0.45">
      <c r="C386" s="8"/>
    </row>
    <row r="387" spans="3:3" ht="14.25" x14ac:dyDescent="0.45">
      <c r="C387" s="8"/>
    </row>
    <row r="388" spans="3:3" ht="14.25" x14ac:dyDescent="0.45">
      <c r="C388" s="8"/>
    </row>
    <row r="389" spans="3:3" ht="14.25" x14ac:dyDescent="0.45">
      <c r="C389" s="8"/>
    </row>
    <row r="390" spans="3:3" ht="14.25" x14ac:dyDescent="0.45">
      <c r="C390" s="8"/>
    </row>
    <row r="391" spans="3:3" ht="14.25" x14ac:dyDescent="0.45">
      <c r="C391" s="8"/>
    </row>
    <row r="392" spans="3:3" ht="14.25" x14ac:dyDescent="0.45">
      <c r="C392" s="8"/>
    </row>
    <row r="393" spans="3:3" ht="14.25" x14ac:dyDescent="0.45">
      <c r="C393" s="8"/>
    </row>
    <row r="394" spans="3:3" ht="14.25" x14ac:dyDescent="0.45">
      <c r="C394" s="8"/>
    </row>
    <row r="395" spans="3:3" ht="14.25" x14ac:dyDescent="0.45">
      <c r="C395" s="8"/>
    </row>
    <row r="396" spans="3:3" ht="14.25" x14ac:dyDescent="0.45">
      <c r="C396" s="8"/>
    </row>
    <row r="397" spans="3:3" ht="14.25" x14ac:dyDescent="0.45">
      <c r="C397" s="8"/>
    </row>
    <row r="398" spans="3:3" ht="14.25" x14ac:dyDescent="0.45">
      <c r="C398" s="8"/>
    </row>
    <row r="399" spans="3:3" ht="14.25" x14ac:dyDescent="0.45">
      <c r="C399" s="8"/>
    </row>
    <row r="400" spans="3:3" ht="14.25" x14ac:dyDescent="0.45">
      <c r="C400" s="8"/>
    </row>
    <row r="401" spans="3:3" ht="14.25" x14ac:dyDescent="0.45">
      <c r="C401" s="8"/>
    </row>
    <row r="402" spans="3:3" ht="14.25" x14ac:dyDescent="0.45">
      <c r="C402" s="8"/>
    </row>
    <row r="403" spans="3:3" ht="14.25" x14ac:dyDescent="0.45">
      <c r="C403" s="8"/>
    </row>
    <row r="404" spans="3:3" ht="14.25" x14ac:dyDescent="0.45">
      <c r="C404" s="8"/>
    </row>
    <row r="405" spans="3:3" ht="14.25" x14ac:dyDescent="0.45">
      <c r="C405" s="8"/>
    </row>
    <row r="406" spans="3:3" ht="14.25" x14ac:dyDescent="0.45">
      <c r="C406" s="8"/>
    </row>
    <row r="407" spans="3:3" ht="14.25" x14ac:dyDescent="0.45">
      <c r="C407" s="8"/>
    </row>
    <row r="408" spans="3:3" ht="14.25" x14ac:dyDescent="0.45">
      <c r="C408" s="8"/>
    </row>
    <row r="409" spans="3:3" ht="14.25" x14ac:dyDescent="0.45">
      <c r="C409" s="8"/>
    </row>
    <row r="410" spans="3:3" ht="14.25" x14ac:dyDescent="0.45">
      <c r="C410" s="8"/>
    </row>
    <row r="411" spans="3:3" ht="14.25" x14ac:dyDescent="0.45">
      <c r="C411" s="8"/>
    </row>
    <row r="412" spans="3:3" ht="14.25" x14ac:dyDescent="0.45">
      <c r="C412" s="8"/>
    </row>
    <row r="413" spans="3:3" ht="14.25" x14ac:dyDescent="0.45">
      <c r="C413" s="8"/>
    </row>
    <row r="414" spans="3:3" ht="14.25" x14ac:dyDescent="0.45">
      <c r="C414" s="8"/>
    </row>
    <row r="415" spans="3:3" ht="14.25" x14ac:dyDescent="0.45">
      <c r="C415" s="8"/>
    </row>
    <row r="416" spans="3:3" ht="14.25" x14ac:dyDescent="0.45">
      <c r="C416" s="8"/>
    </row>
    <row r="417" spans="3:3" ht="14.25" x14ac:dyDescent="0.45">
      <c r="C417" s="8"/>
    </row>
    <row r="418" spans="3:3" ht="14.25" x14ac:dyDescent="0.45">
      <c r="C418" s="8"/>
    </row>
    <row r="419" spans="3:3" ht="14.25" x14ac:dyDescent="0.45">
      <c r="C419" s="8"/>
    </row>
    <row r="420" spans="3:3" ht="14.25" x14ac:dyDescent="0.45">
      <c r="C420" s="8"/>
    </row>
    <row r="421" spans="3:3" ht="14.25" x14ac:dyDescent="0.45">
      <c r="C421" s="8"/>
    </row>
    <row r="422" spans="3:3" ht="14.25" x14ac:dyDescent="0.45">
      <c r="C422" s="8"/>
    </row>
    <row r="423" spans="3:3" ht="14.25" x14ac:dyDescent="0.45">
      <c r="C423" s="8"/>
    </row>
    <row r="424" spans="3:3" ht="14.25" x14ac:dyDescent="0.45">
      <c r="C424" s="8"/>
    </row>
    <row r="425" spans="3:3" ht="14.25" x14ac:dyDescent="0.45">
      <c r="C425" s="8"/>
    </row>
    <row r="426" spans="3:3" ht="14.25" x14ac:dyDescent="0.45">
      <c r="C426" s="8"/>
    </row>
    <row r="427" spans="3:3" ht="14.25" x14ac:dyDescent="0.45">
      <c r="C427" s="8"/>
    </row>
    <row r="428" spans="3:3" ht="14.25" x14ac:dyDescent="0.45">
      <c r="C428" s="8"/>
    </row>
    <row r="429" spans="3:3" ht="14.25" x14ac:dyDescent="0.45">
      <c r="C429" s="8"/>
    </row>
    <row r="430" spans="3:3" ht="14.25" x14ac:dyDescent="0.45">
      <c r="C430" s="8"/>
    </row>
    <row r="431" spans="3:3" ht="14.25" x14ac:dyDescent="0.45">
      <c r="C431" s="8"/>
    </row>
    <row r="432" spans="3:3" ht="14.25" x14ac:dyDescent="0.45">
      <c r="C432" s="8"/>
    </row>
    <row r="433" spans="3:3" ht="14.25" x14ac:dyDescent="0.45">
      <c r="C433" s="8"/>
    </row>
    <row r="434" spans="3:3" ht="14.25" x14ac:dyDescent="0.45">
      <c r="C434" s="8"/>
    </row>
    <row r="435" spans="3:3" ht="14.25" x14ac:dyDescent="0.45">
      <c r="C435" s="8"/>
    </row>
    <row r="436" spans="3:3" ht="14.25" x14ac:dyDescent="0.45">
      <c r="C436" s="8"/>
    </row>
    <row r="437" spans="3:3" ht="14.25" x14ac:dyDescent="0.45">
      <c r="C437" s="8"/>
    </row>
    <row r="438" spans="3:3" ht="14.25" x14ac:dyDescent="0.45">
      <c r="C438" s="8"/>
    </row>
    <row r="439" spans="3:3" ht="14.25" x14ac:dyDescent="0.45">
      <c r="C439" s="8"/>
    </row>
    <row r="440" spans="3:3" ht="14.25" x14ac:dyDescent="0.45">
      <c r="C440" s="8"/>
    </row>
    <row r="441" spans="3:3" ht="14.25" x14ac:dyDescent="0.45">
      <c r="C441" s="8"/>
    </row>
    <row r="442" spans="3:3" ht="14.25" x14ac:dyDescent="0.45">
      <c r="C442" s="8"/>
    </row>
    <row r="443" spans="3:3" ht="14.25" x14ac:dyDescent="0.45">
      <c r="C443" s="8"/>
    </row>
    <row r="444" spans="3:3" ht="14.25" x14ac:dyDescent="0.45">
      <c r="C444" s="8"/>
    </row>
    <row r="445" spans="3:3" ht="14.25" x14ac:dyDescent="0.45">
      <c r="C445" s="8"/>
    </row>
    <row r="446" spans="3:3" ht="14.25" x14ac:dyDescent="0.45">
      <c r="C446" s="8"/>
    </row>
    <row r="447" spans="3:3" ht="14.25" x14ac:dyDescent="0.45">
      <c r="C447" s="8"/>
    </row>
    <row r="448" spans="3:3" ht="14.25" x14ac:dyDescent="0.45">
      <c r="C448" s="8"/>
    </row>
    <row r="449" spans="3:3" ht="14.25" x14ac:dyDescent="0.45">
      <c r="C449" s="8"/>
    </row>
    <row r="450" spans="3:3" ht="14.25" x14ac:dyDescent="0.45">
      <c r="C450" s="8"/>
    </row>
    <row r="451" spans="3:3" ht="14.25" x14ac:dyDescent="0.45">
      <c r="C451" s="8"/>
    </row>
    <row r="452" spans="3:3" ht="14.25" x14ac:dyDescent="0.45">
      <c r="C452" s="8"/>
    </row>
    <row r="453" spans="3:3" ht="14.25" x14ac:dyDescent="0.45">
      <c r="C453" s="8"/>
    </row>
    <row r="454" spans="3:3" ht="14.25" x14ac:dyDescent="0.45">
      <c r="C454" s="8"/>
    </row>
    <row r="455" spans="3:3" ht="14.25" x14ac:dyDescent="0.45">
      <c r="C455" s="8"/>
    </row>
    <row r="456" spans="3:3" ht="14.25" x14ac:dyDescent="0.45">
      <c r="C456" s="8"/>
    </row>
    <row r="457" spans="3:3" ht="14.25" x14ac:dyDescent="0.45">
      <c r="C457" s="8"/>
    </row>
    <row r="458" spans="3:3" ht="14.25" x14ac:dyDescent="0.45">
      <c r="C458" s="8"/>
    </row>
    <row r="459" spans="3:3" ht="14.25" x14ac:dyDescent="0.45">
      <c r="C459" s="8"/>
    </row>
    <row r="460" spans="3:3" ht="14.25" x14ac:dyDescent="0.45">
      <c r="C460" s="8"/>
    </row>
    <row r="461" spans="3:3" ht="14.25" x14ac:dyDescent="0.45">
      <c r="C461" s="8"/>
    </row>
    <row r="462" spans="3:3" ht="14.25" x14ac:dyDescent="0.45">
      <c r="C462" s="8"/>
    </row>
    <row r="463" spans="3:3" ht="14.25" x14ac:dyDescent="0.45">
      <c r="C463" s="8"/>
    </row>
    <row r="464" spans="3:3" ht="14.25" x14ac:dyDescent="0.45">
      <c r="C464" s="8"/>
    </row>
    <row r="465" spans="3:3" ht="14.25" x14ac:dyDescent="0.45">
      <c r="C465" s="8"/>
    </row>
    <row r="466" spans="3:3" ht="14.25" x14ac:dyDescent="0.45">
      <c r="C466" s="8"/>
    </row>
    <row r="467" spans="3:3" ht="14.25" x14ac:dyDescent="0.45">
      <c r="C467" s="8"/>
    </row>
    <row r="468" spans="3:3" ht="14.25" x14ac:dyDescent="0.45">
      <c r="C468" s="8"/>
    </row>
    <row r="469" spans="3:3" ht="14.25" x14ac:dyDescent="0.45">
      <c r="C469" s="8"/>
    </row>
    <row r="470" spans="3:3" ht="14.25" x14ac:dyDescent="0.45">
      <c r="C470" s="8"/>
    </row>
    <row r="471" spans="3:3" ht="14.25" x14ac:dyDescent="0.45">
      <c r="C471" s="8"/>
    </row>
    <row r="472" spans="3:3" ht="14.25" x14ac:dyDescent="0.45">
      <c r="C472" s="8"/>
    </row>
    <row r="473" spans="3:3" ht="14.25" x14ac:dyDescent="0.45">
      <c r="C473" s="8"/>
    </row>
    <row r="474" spans="3:3" ht="14.25" x14ac:dyDescent="0.45">
      <c r="C474" s="8"/>
    </row>
    <row r="475" spans="3:3" ht="14.25" x14ac:dyDescent="0.45">
      <c r="C475" s="8"/>
    </row>
    <row r="476" spans="3:3" ht="14.25" x14ac:dyDescent="0.45">
      <c r="C476" s="8"/>
    </row>
    <row r="477" spans="3:3" ht="14.25" x14ac:dyDescent="0.45">
      <c r="C477" s="8"/>
    </row>
    <row r="478" spans="3:3" ht="14.25" x14ac:dyDescent="0.45">
      <c r="C478" s="8"/>
    </row>
    <row r="479" spans="3:3" ht="14.25" x14ac:dyDescent="0.45">
      <c r="C479" s="8"/>
    </row>
    <row r="480" spans="3:3" ht="14.25" x14ac:dyDescent="0.45">
      <c r="C480" s="8"/>
    </row>
    <row r="481" spans="3:3" ht="14.25" x14ac:dyDescent="0.45">
      <c r="C481" s="8"/>
    </row>
    <row r="482" spans="3:3" ht="14.25" x14ac:dyDescent="0.45">
      <c r="C482" s="8"/>
    </row>
    <row r="483" spans="3:3" ht="14.25" x14ac:dyDescent="0.45">
      <c r="C483" s="8"/>
    </row>
    <row r="484" spans="3:3" ht="14.25" x14ac:dyDescent="0.45">
      <c r="C484" s="8"/>
    </row>
    <row r="485" spans="3:3" ht="14.25" x14ac:dyDescent="0.45">
      <c r="C485" s="8"/>
    </row>
    <row r="486" spans="3:3" ht="14.25" x14ac:dyDescent="0.45">
      <c r="C486" s="8"/>
    </row>
    <row r="487" spans="3:3" ht="14.25" x14ac:dyDescent="0.45">
      <c r="C487" s="8"/>
    </row>
    <row r="488" spans="3:3" ht="14.25" x14ac:dyDescent="0.45">
      <c r="C488" s="8"/>
    </row>
    <row r="489" spans="3:3" ht="14.25" x14ac:dyDescent="0.45">
      <c r="C489" s="8"/>
    </row>
    <row r="490" spans="3:3" ht="14.25" x14ac:dyDescent="0.45">
      <c r="C490" s="8"/>
    </row>
    <row r="491" spans="3:3" ht="14.25" x14ac:dyDescent="0.45">
      <c r="C491" s="8"/>
    </row>
    <row r="492" spans="3:3" ht="14.25" x14ac:dyDescent="0.45">
      <c r="C492" s="8"/>
    </row>
    <row r="493" spans="3:3" ht="14.25" x14ac:dyDescent="0.45">
      <c r="C493" s="8"/>
    </row>
    <row r="494" spans="3:3" ht="14.25" x14ac:dyDescent="0.45">
      <c r="C494" s="8"/>
    </row>
    <row r="495" spans="3:3" ht="14.25" x14ac:dyDescent="0.45">
      <c r="C495" s="8"/>
    </row>
    <row r="496" spans="3:3" ht="14.25" x14ac:dyDescent="0.45">
      <c r="C496" s="8"/>
    </row>
    <row r="497" spans="3:3" ht="14.25" x14ac:dyDescent="0.45">
      <c r="C497" s="8"/>
    </row>
    <row r="498" spans="3:3" ht="14.25" x14ac:dyDescent="0.45">
      <c r="C498" s="8"/>
    </row>
    <row r="499" spans="3:3" ht="14.25" x14ac:dyDescent="0.45">
      <c r="C499" s="8"/>
    </row>
    <row r="500" spans="3:3" ht="14.25" x14ac:dyDescent="0.45">
      <c r="C500" s="8"/>
    </row>
    <row r="501" spans="3:3" ht="14.25" x14ac:dyDescent="0.45">
      <c r="C501" s="8"/>
    </row>
    <row r="502" spans="3:3" ht="14.25" x14ac:dyDescent="0.45">
      <c r="C502" s="8"/>
    </row>
    <row r="503" spans="3:3" ht="14.25" x14ac:dyDescent="0.45">
      <c r="C503" s="8"/>
    </row>
    <row r="504" spans="3:3" ht="14.25" x14ac:dyDescent="0.45">
      <c r="C504" s="8"/>
    </row>
    <row r="505" spans="3:3" ht="14.25" x14ac:dyDescent="0.45">
      <c r="C505" s="8"/>
    </row>
    <row r="506" spans="3:3" ht="14.25" x14ac:dyDescent="0.45">
      <c r="C506" s="8"/>
    </row>
    <row r="507" spans="3:3" ht="14.25" x14ac:dyDescent="0.45">
      <c r="C507" s="8"/>
    </row>
    <row r="508" spans="3:3" ht="14.25" x14ac:dyDescent="0.45">
      <c r="C508" s="8"/>
    </row>
    <row r="509" spans="3:3" ht="14.25" x14ac:dyDescent="0.45">
      <c r="C509" s="8"/>
    </row>
    <row r="510" spans="3:3" ht="14.25" x14ac:dyDescent="0.45">
      <c r="C510" s="8"/>
    </row>
    <row r="511" spans="3:3" ht="14.25" x14ac:dyDescent="0.45">
      <c r="C511" s="8"/>
    </row>
    <row r="512" spans="3:3" ht="14.25" x14ac:dyDescent="0.45">
      <c r="C512" s="8"/>
    </row>
    <row r="513" spans="3:3" ht="14.25" x14ac:dyDescent="0.45">
      <c r="C513" s="8"/>
    </row>
    <row r="514" spans="3:3" ht="14.25" x14ac:dyDescent="0.45">
      <c r="C514" s="8"/>
    </row>
    <row r="515" spans="3:3" ht="14.25" x14ac:dyDescent="0.45">
      <c r="C515" s="8"/>
    </row>
    <row r="516" spans="3:3" ht="14.25" x14ac:dyDescent="0.45">
      <c r="C516" s="8"/>
    </row>
    <row r="517" spans="3:3" ht="14.25" x14ac:dyDescent="0.45">
      <c r="C517" s="8"/>
    </row>
    <row r="518" spans="3:3" ht="14.25" x14ac:dyDescent="0.45">
      <c r="C518" s="8"/>
    </row>
    <row r="519" spans="3:3" ht="14.25" x14ac:dyDescent="0.45">
      <c r="C519" s="8"/>
    </row>
    <row r="520" spans="3:3" ht="14.25" x14ac:dyDescent="0.45">
      <c r="C520" s="8"/>
    </row>
    <row r="521" spans="3:3" ht="14.25" x14ac:dyDescent="0.45">
      <c r="C521" s="8"/>
    </row>
    <row r="522" spans="3:3" ht="14.25" x14ac:dyDescent="0.45">
      <c r="C522" s="8"/>
    </row>
    <row r="523" spans="3:3" ht="14.25" x14ac:dyDescent="0.45">
      <c r="C523" s="8"/>
    </row>
    <row r="524" spans="3:3" ht="14.25" x14ac:dyDescent="0.45">
      <c r="C524" s="8"/>
    </row>
    <row r="525" spans="3:3" ht="14.25" x14ac:dyDescent="0.45">
      <c r="C525" s="8"/>
    </row>
    <row r="526" spans="3:3" ht="14.25" x14ac:dyDescent="0.45">
      <c r="C526" s="8"/>
    </row>
    <row r="527" spans="3:3" ht="14.25" x14ac:dyDescent="0.45">
      <c r="C527" s="8"/>
    </row>
    <row r="528" spans="3:3" ht="14.25" x14ac:dyDescent="0.45">
      <c r="C528" s="8"/>
    </row>
    <row r="529" spans="3:3" ht="14.25" x14ac:dyDescent="0.45">
      <c r="C529" s="8"/>
    </row>
    <row r="530" spans="3:3" ht="14.25" x14ac:dyDescent="0.45">
      <c r="C530" s="8"/>
    </row>
    <row r="531" spans="3:3" ht="14.25" x14ac:dyDescent="0.45">
      <c r="C531" s="8"/>
    </row>
    <row r="532" spans="3:3" ht="14.25" x14ac:dyDescent="0.45">
      <c r="C532" s="8"/>
    </row>
    <row r="533" spans="3:3" ht="14.25" x14ac:dyDescent="0.45">
      <c r="C533" s="8"/>
    </row>
    <row r="534" spans="3:3" ht="14.25" x14ac:dyDescent="0.45">
      <c r="C534" s="8"/>
    </row>
    <row r="535" spans="3:3" ht="14.25" x14ac:dyDescent="0.45">
      <c r="C535" s="8"/>
    </row>
    <row r="536" spans="3:3" ht="14.25" x14ac:dyDescent="0.45">
      <c r="C536" s="8"/>
    </row>
    <row r="537" spans="3:3" ht="14.25" x14ac:dyDescent="0.45">
      <c r="C537" s="8"/>
    </row>
    <row r="538" spans="3:3" ht="14.25" x14ac:dyDescent="0.45">
      <c r="C538" s="8"/>
    </row>
    <row r="539" spans="3:3" ht="14.25" x14ac:dyDescent="0.45">
      <c r="C539" s="8"/>
    </row>
    <row r="540" spans="3:3" ht="14.25" x14ac:dyDescent="0.45">
      <c r="C540" s="8"/>
    </row>
    <row r="541" spans="3:3" ht="14.25" x14ac:dyDescent="0.45">
      <c r="C541" s="8"/>
    </row>
    <row r="542" spans="3:3" ht="14.25" x14ac:dyDescent="0.45">
      <c r="C542" s="8"/>
    </row>
    <row r="543" spans="3:3" ht="14.25" x14ac:dyDescent="0.45">
      <c r="C543" s="8"/>
    </row>
    <row r="544" spans="3:3" ht="14.25" x14ac:dyDescent="0.45">
      <c r="C544" s="8"/>
    </row>
    <row r="545" spans="3:3" ht="14.25" x14ac:dyDescent="0.45">
      <c r="C545" s="8"/>
    </row>
    <row r="546" spans="3:3" ht="14.25" x14ac:dyDescent="0.45">
      <c r="C546" s="8"/>
    </row>
    <row r="547" spans="3:3" ht="14.25" x14ac:dyDescent="0.45">
      <c r="C547" s="8"/>
    </row>
    <row r="548" spans="3:3" ht="14.25" x14ac:dyDescent="0.45">
      <c r="C548" s="8"/>
    </row>
    <row r="549" spans="3:3" ht="14.25" x14ac:dyDescent="0.45">
      <c r="C549" s="8"/>
    </row>
    <row r="550" spans="3:3" ht="14.25" x14ac:dyDescent="0.45">
      <c r="C550" s="8"/>
    </row>
    <row r="551" spans="3:3" ht="14.25" x14ac:dyDescent="0.45">
      <c r="C551" s="8"/>
    </row>
    <row r="552" spans="3:3" ht="14.25" x14ac:dyDescent="0.45">
      <c r="C552" s="8"/>
    </row>
    <row r="553" spans="3:3" ht="14.25" x14ac:dyDescent="0.45">
      <c r="C553" s="8"/>
    </row>
    <row r="554" spans="3:3" ht="14.25" x14ac:dyDescent="0.45">
      <c r="C554" s="8"/>
    </row>
    <row r="555" spans="3:3" ht="14.25" x14ac:dyDescent="0.45">
      <c r="C555" s="8"/>
    </row>
    <row r="556" spans="3:3" ht="14.25" x14ac:dyDescent="0.45">
      <c r="C556" s="8"/>
    </row>
    <row r="557" spans="3:3" ht="14.25" x14ac:dyDescent="0.45">
      <c r="C557" s="8"/>
    </row>
    <row r="558" spans="3:3" ht="14.25" x14ac:dyDescent="0.45">
      <c r="C558" s="8"/>
    </row>
    <row r="559" spans="3:3" ht="14.25" x14ac:dyDescent="0.45">
      <c r="C559" s="8"/>
    </row>
    <row r="560" spans="3:3" ht="14.25" x14ac:dyDescent="0.45">
      <c r="C560" s="8"/>
    </row>
    <row r="561" spans="3:3" ht="14.25" x14ac:dyDescent="0.45">
      <c r="C561" s="8"/>
    </row>
    <row r="562" spans="3:3" ht="14.25" x14ac:dyDescent="0.45">
      <c r="C562" s="8"/>
    </row>
    <row r="563" spans="3:3" ht="14.25" x14ac:dyDescent="0.45">
      <c r="C563" s="8"/>
    </row>
    <row r="564" spans="3:3" ht="14.25" x14ac:dyDescent="0.45">
      <c r="C564" s="8"/>
    </row>
    <row r="565" spans="3:3" ht="14.25" x14ac:dyDescent="0.45">
      <c r="C565" s="8"/>
    </row>
    <row r="566" spans="3:3" ht="14.25" x14ac:dyDescent="0.45">
      <c r="C566" s="8"/>
    </row>
    <row r="567" spans="3:3" ht="14.25" x14ac:dyDescent="0.45">
      <c r="C567" s="8"/>
    </row>
    <row r="568" spans="3:3" ht="14.25" x14ac:dyDescent="0.45">
      <c r="C568" s="8"/>
    </row>
    <row r="569" spans="3:3" ht="14.25" x14ac:dyDescent="0.45">
      <c r="C569" s="8"/>
    </row>
    <row r="570" spans="3:3" ht="14.25" x14ac:dyDescent="0.45">
      <c r="C570" s="8"/>
    </row>
    <row r="571" spans="3:3" ht="14.25" x14ac:dyDescent="0.45">
      <c r="C571" s="8"/>
    </row>
    <row r="572" spans="3:3" ht="14.25" x14ac:dyDescent="0.45">
      <c r="C572" s="8"/>
    </row>
    <row r="573" spans="3:3" ht="14.25" x14ac:dyDescent="0.45">
      <c r="C573" s="8"/>
    </row>
    <row r="574" spans="3:3" ht="14.25" x14ac:dyDescent="0.45">
      <c r="C574" s="8"/>
    </row>
    <row r="575" spans="3:3" ht="14.25" x14ac:dyDescent="0.45">
      <c r="C575" s="8"/>
    </row>
    <row r="576" spans="3:3" ht="14.25" x14ac:dyDescent="0.45">
      <c r="C576" s="8"/>
    </row>
    <row r="577" spans="3:3" ht="14.25" x14ac:dyDescent="0.45">
      <c r="C577" s="8"/>
    </row>
    <row r="578" spans="3:3" ht="14.25" x14ac:dyDescent="0.45">
      <c r="C578" s="8"/>
    </row>
    <row r="579" spans="3:3" ht="14.25" x14ac:dyDescent="0.45">
      <c r="C579" s="8"/>
    </row>
    <row r="580" spans="3:3" ht="14.25" x14ac:dyDescent="0.45">
      <c r="C580" s="8"/>
    </row>
    <row r="581" spans="3:3" ht="14.25" x14ac:dyDescent="0.45">
      <c r="C581" s="8"/>
    </row>
    <row r="582" spans="3:3" ht="14.25" x14ac:dyDescent="0.45">
      <c r="C582" s="8"/>
    </row>
    <row r="583" spans="3:3" ht="14.25" x14ac:dyDescent="0.45">
      <c r="C583" s="8"/>
    </row>
    <row r="584" spans="3:3" ht="14.25" x14ac:dyDescent="0.45">
      <c r="C584" s="8"/>
    </row>
    <row r="585" spans="3:3" ht="14.25" x14ac:dyDescent="0.45">
      <c r="C585" s="8"/>
    </row>
    <row r="586" spans="3:3" ht="14.25" x14ac:dyDescent="0.45">
      <c r="C586" s="8"/>
    </row>
    <row r="587" spans="3:3" ht="14.25" x14ac:dyDescent="0.45">
      <c r="C587" s="8"/>
    </row>
    <row r="588" spans="3:3" ht="14.25" x14ac:dyDescent="0.45">
      <c r="C588" s="8"/>
    </row>
    <row r="589" spans="3:3" ht="14.25" x14ac:dyDescent="0.45">
      <c r="C589" s="8"/>
    </row>
    <row r="590" spans="3:3" ht="14.25" x14ac:dyDescent="0.45">
      <c r="C590" s="8"/>
    </row>
    <row r="591" spans="3:3" ht="14.25" x14ac:dyDescent="0.45">
      <c r="C591" s="8"/>
    </row>
    <row r="592" spans="3:3" ht="14.25" x14ac:dyDescent="0.45">
      <c r="C592" s="8"/>
    </row>
    <row r="593" spans="3:3" ht="14.25" x14ac:dyDescent="0.45">
      <c r="C593" s="8"/>
    </row>
    <row r="594" spans="3:3" ht="14.25" x14ac:dyDescent="0.45">
      <c r="C594" s="8"/>
    </row>
    <row r="595" spans="3:3" ht="14.25" x14ac:dyDescent="0.45">
      <c r="C595" s="8"/>
    </row>
    <row r="596" spans="3:3" ht="14.25" x14ac:dyDescent="0.45">
      <c r="C596" s="8"/>
    </row>
    <row r="597" spans="3:3" ht="14.25" x14ac:dyDescent="0.45">
      <c r="C597" s="8"/>
    </row>
    <row r="598" spans="3:3" ht="14.25" x14ac:dyDescent="0.45">
      <c r="C598" s="8"/>
    </row>
    <row r="599" spans="3:3" ht="14.25" x14ac:dyDescent="0.45">
      <c r="C599" s="8"/>
    </row>
    <row r="600" spans="3:3" ht="14.25" x14ac:dyDescent="0.45">
      <c r="C600" s="8"/>
    </row>
    <row r="601" spans="3:3" ht="14.25" x14ac:dyDescent="0.45">
      <c r="C601" s="8"/>
    </row>
    <row r="602" spans="3:3" ht="14.25" x14ac:dyDescent="0.45">
      <c r="C602" s="8"/>
    </row>
    <row r="603" spans="3:3" ht="14.25" x14ac:dyDescent="0.45">
      <c r="C603" s="8"/>
    </row>
    <row r="604" spans="3:3" ht="14.25" x14ac:dyDescent="0.45">
      <c r="C604" s="8"/>
    </row>
    <row r="605" spans="3:3" ht="14.25" x14ac:dyDescent="0.45">
      <c r="C605" s="8"/>
    </row>
    <row r="606" spans="3:3" ht="14.25" x14ac:dyDescent="0.45">
      <c r="C606" s="8"/>
    </row>
    <row r="607" spans="3:3" ht="14.25" x14ac:dyDescent="0.45">
      <c r="C607" s="8"/>
    </row>
    <row r="608" spans="3:3" ht="14.25" x14ac:dyDescent="0.45">
      <c r="C608" s="8"/>
    </row>
    <row r="609" spans="3:3" ht="14.25" x14ac:dyDescent="0.45">
      <c r="C609" s="8"/>
    </row>
    <row r="610" spans="3:3" ht="14.25" x14ac:dyDescent="0.45">
      <c r="C610" s="8"/>
    </row>
    <row r="611" spans="3:3" ht="14.25" x14ac:dyDescent="0.45">
      <c r="C611" s="8"/>
    </row>
    <row r="612" spans="3:3" ht="14.25" x14ac:dyDescent="0.45">
      <c r="C612" s="8"/>
    </row>
    <row r="613" spans="3:3" ht="14.25" x14ac:dyDescent="0.45">
      <c r="C613" s="8"/>
    </row>
    <row r="614" spans="3:3" ht="14.25" x14ac:dyDescent="0.45">
      <c r="C614" s="8"/>
    </row>
    <row r="615" spans="3:3" ht="14.25" x14ac:dyDescent="0.45">
      <c r="C615" s="8"/>
    </row>
    <row r="616" spans="3:3" ht="14.25" x14ac:dyDescent="0.45">
      <c r="C616" s="8"/>
    </row>
    <row r="617" spans="3:3" ht="14.25" x14ac:dyDescent="0.45">
      <c r="C617" s="8"/>
    </row>
    <row r="618" spans="3:3" ht="14.25" x14ac:dyDescent="0.45">
      <c r="C618" s="8"/>
    </row>
    <row r="619" spans="3:3" ht="14.25" x14ac:dyDescent="0.45">
      <c r="C619" s="8"/>
    </row>
    <row r="620" spans="3:3" ht="14.25" x14ac:dyDescent="0.45">
      <c r="C620" s="8"/>
    </row>
    <row r="621" spans="3:3" ht="14.25" x14ac:dyDescent="0.45">
      <c r="C621" s="8"/>
    </row>
    <row r="622" spans="3:3" ht="14.25" x14ac:dyDescent="0.45">
      <c r="C622" s="8"/>
    </row>
    <row r="623" spans="3:3" ht="14.25" x14ac:dyDescent="0.45">
      <c r="C623" s="8"/>
    </row>
    <row r="624" spans="3:3" ht="14.25" x14ac:dyDescent="0.45">
      <c r="C624" s="8"/>
    </row>
    <row r="625" spans="3:3" ht="14.25" x14ac:dyDescent="0.45">
      <c r="C625" s="8"/>
    </row>
    <row r="626" spans="3:3" ht="14.25" x14ac:dyDescent="0.45">
      <c r="C626" s="8"/>
    </row>
    <row r="627" spans="3:3" ht="14.25" x14ac:dyDescent="0.45">
      <c r="C627" s="8"/>
    </row>
    <row r="628" spans="3:3" ht="14.25" x14ac:dyDescent="0.45">
      <c r="C628" s="8"/>
    </row>
    <row r="629" spans="3:3" ht="14.25" x14ac:dyDescent="0.45">
      <c r="C629" s="8"/>
    </row>
    <row r="630" spans="3:3" ht="14.25" x14ac:dyDescent="0.45">
      <c r="C630" s="8"/>
    </row>
    <row r="631" spans="3:3" ht="14.25" x14ac:dyDescent="0.45">
      <c r="C631" s="8"/>
    </row>
    <row r="632" spans="3:3" ht="14.25" x14ac:dyDescent="0.45">
      <c r="C632" s="8"/>
    </row>
    <row r="633" spans="3:3" ht="14.25" x14ac:dyDescent="0.45">
      <c r="C633" s="8"/>
    </row>
    <row r="634" spans="3:3" ht="14.25" x14ac:dyDescent="0.45">
      <c r="C634" s="8"/>
    </row>
    <row r="635" spans="3:3" ht="14.25" x14ac:dyDescent="0.45">
      <c r="C635" s="8"/>
    </row>
    <row r="636" spans="3:3" ht="14.25" x14ac:dyDescent="0.45">
      <c r="C636" s="8"/>
    </row>
    <row r="637" spans="3:3" ht="14.25" x14ac:dyDescent="0.45">
      <c r="C637" s="8"/>
    </row>
    <row r="638" spans="3:3" ht="14.25" x14ac:dyDescent="0.45">
      <c r="C638" s="8"/>
    </row>
    <row r="639" spans="3:3" ht="14.25" x14ac:dyDescent="0.45">
      <c r="C639" s="8"/>
    </row>
    <row r="640" spans="3:3" ht="14.25" x14ac:dyDescent="0.45">
      <c r="C640" s="8"/>
    </row>
    <row r="641" spans="3:3" ht="14.25" x14ac:dyDescent="0.45">
      <c r="C641" s="8"/>
    </row>
    <row r="642" spans="3:3" ht="14.25" x14ac:dyDescent="0.45">
      <c r="C642" s="8"/>
    </row>
    <row r="643" spans="3:3" ht="14.25" x14ac:dyDescent="0.45">
      <c r="C643" s="8"/>
    </row>
    <row r="644" spans="3:3" ht="14.25" x14ac:dyDescent="0.45">
      <c r="C644" s="8"/>
    </row>
    <row r="645" spans="3:3" ht="14.25" x14ac:dyDescent="0.45">
      <c r="C645" s="8"/>
    </row>
    <row r="646" spans="3:3" ht="14.25" x14ac:dyDescent="0.45">
      <c r="C646" s="8"/>
    </row>
    <row r="647" spans="3:3" ht="14.25" x14ac:dyDescent="0.45">
      <c r="C647" s="8"/>
    </row>
    <row r="648" spans="3:3" ht="14.25" x14ac:dyDescent="0.45">
      <c r="C648" s="8"/>
    </row>
    <row r="649" spans="3:3" ht="14.25" x14ac:dyDescent="0.45">
      <c r="C649" s="8"/>
    </row>
    <row r="650" spans="3:3" ht="14.25" x14ac:dyDescent="0.45">
      <c r="C650" s="8"/>
    </row>
    <row r="651" spans="3:3" ht="14.25" x14ac:dyDescent="0.45">
      <c r="C651" s="8"/>
    </row>
    <row r="652" spans="3:3" ht="14.25" x14ac:dyDescent="0.45">
      <c r="C652" s="8"/>
    </row>
    <row r="653" spans="3:3" ht="14.25" x14ac:dyDescent="0.45">
      <c r="C653" s="8"/>
    </row>
    <row r="654" spans="3:3" ht="14.25" x14ac:dyDescent="0.45">
      <c r="C654" s="8"/>
    </row>
    <row r="655" spans="3:3" ht="14.25" x14ac:dyDescent="0.45">
      <c r="C655" s="8"/>
    </row>
    <row r="656" spans="3:3" ht="14.25" x14ac:dyDescent="0.45">
      <c r="C656" s="8"/>
    </row>
    <row r="657" spans="3:3" ht="14.25" x14ac:dyDescent="0.45">
      <c r="C657" s="8"/>
    </row>
    <row r="658" spans="3:3" ht="14.25" x14ac:dyDescent="0.45">
      <c r="C658" s="8"/>
    </row>
    <row r="659" spans="3:3" ht="14.25" x14ac:dyDescent="0.45">
      <c r="C659" s="8"/>
    </row>
    <row r="660" spans="3:3" ht="14.25" x14ac:dyDescent="0.45">
      <c r="C660" s="8"/>
    </row>
    <row r="661" spans="3:3" ht="14.25" x14ac:dyDescent="0.45">
      <c r="C661" s="8"/>
    </row>
    <row r="662" spans="3:3" ht="14.25" x14ac:dyDescent="0.45">
      <c r="C662" s="8"/>
    </row>
    <row r="663" spans="3:3" ht="14.25" x14ac:dyDescent="0.45">
      <c r="C663" s="8"/>
    </row>
    <row r="664" spans="3:3" ht="14.25" x14ac:dyDescent="0.45">
      <c r="C664" s="8"/>
    </row>
    <row r="665" spans="3:3" ht="14.25" x14ac:dyDescent="0.45">
      <c r="C665" s="8"/>
    </row>
    <row r="666" spans="3:3" ht="14.25" x14ac:dyDescent="0.45">
      <c r="C666" s="8"/>
    </row>
    <row r="667" spans="3:3" ht="14.25" x14ac:dyDescent="0.45">
      <c r="C667" s="8"/>
    </row>
    <row r="668" spans="3:3" ht="14.25" x14ac:dyDescent="0.45">
      <c r="C668" s="8"/>
    </row>
    <row r="669" spans="3:3" ht="14.25" x14ac:dyDescent="0.45">
      <c r="C669" s="8"/>
    </row>
    <row r="670" spans="3:3" ht="14.25" x14ac:dyDescent="0.45">
      <c r="C670" s="8"/>
    </row>
    <row r="671" spans="3:3" ht="14.25" x14ac:dyDescent="0.45">
      <c r="C671" s="8"/>
    </row>
    <row r="672" spans="3:3" ht="14.25" x14ac:dyDescent="0.45">
      <c r="C672" s="8"/>
    </row>
    <row r="673" spans="3:3" ht="14.25" x14ac:dyDescent="0.45">
      <c r="C673" s="8"/>
    </row>
    <row r="674" spans="3:3" ht="14.25" x14ac:dyDescent="0.45">
      <c r="C674" s="8"/>
    </row>
    <row r="675" spans="3:3" ht="14.25" x14ac:dyDescent="0.45">
      <c r="C675" s="8"/>
    </row>
    <row r="676" spans="3:3" ht="14.25" x14ac:dyDescent="0.45">
      <c r="C676" s="8"/>
    </row>
    <row r="677" spans="3:3" ht="14.25" x14ac:dyDescent="0.45">
      <c r="C677" s="8"/>
    </row>
    <row r="678" spans="3:3" ht="14.25" x14ac:dyDescent="0.45">
      <c r="C678" s="8"/>
    </row>
    <row r="679" spans="3:3" ht="14.25" x14ac:dyDescent="0.45">
      <c r="C679" s="8"/>
    </row>
    <row r="680" spans="3:3" ht="14.25" x14ac:dyDescent="0.45">
      <c r="C680" s="8"/>
    </row>
    <row r="681" spans="3:3" ht="14.25" x14ac:dyDescent="0.45">
      <c r="C681" s="8"/>
    </row>
    <row r="682" spans="3:3" ht="14.25" x14ac:dyDescent="0.45">
      <c r="C682" s="8"/>
    </row>
    <row r="683" spans="3:3" ht="14.25" x14ac:dyDescent="0.45">
      <c r="C683" s="8"/>
    </row>
    <row r="684" spans="3:3" ht="14.25" x14ac:dyDescent="0.45">
      <c r="C684" s="8"/>
    </row>
    <row r="685" spans="3:3" ht="14.25" x14ac:dyDescent="0.45">
      <c r="C685" s="8"/>
    </row>
    <row r="686" spans="3:3" ht="14.25" x14ac:dyDescent="0.45">
      <c r="C686" s="8"/>
    </row>
    <row r="687" spans="3:3" ht="14.25" x14ac:dyDescent="0.45">
      <c r="C687" s="8"/>
    </row>
    <row r="688" spans="3:3" ht="14.25" x14ac:dyDescent="0.45">
      <c r="C688" s="8"/>
    </row>
    <row r="689" spans="3:3" ht="14.25" x14ac:dyDescent="0.45">
      <c r="C689" s="8"/>
    </row>
    <row r="690" spans="3:3" ht="14.25" x14ac:dyDescent="0.45">
      <c r="C690" s="8"/>
    </row>
    <row r="691" spans="3:3" ht="14.25" x14ac:dyDescent="0.45">
      <c r="C691" s="8"/>
    </row>
    <row r="692" spans="3:3" ht="14.25" x14ac:dyDescent="0.45">
      <c r="C692" s="8"/>
    </row>
    <row r="693" spans="3:3" ht="14.25" x14ac:dyDescent="0.45">
      <c r="C693" s="8"/>
    </row>
    <row r="694" spans="3:3" ht="14.25" x14ac:dyDescent="0.45">
      <c r="C694" s="8"/>
    </row>
    <row r="695" spans="3:3" ht="14.25" x14ac:dyDescent="0.45">
      <c r="C695" s="8"/>
    </row>
    <row r="696" spans="3:3" ht="14.25" x14ac:dyDescent="0.45">
      <c r="C696" s="8"/>
    </row>
    <row r="697" spans="3:3" ht="14.25" x14ac:dyDescent="0.45">
      <c r="C697" s="8"/>
    </row>
    <row r="698" spans="3:3" ht="14.25" x14ac:dyDescent="0.45">
      <c r="C698" s="8"/>
    </row>
    <row r="699" spans="3:3" ht="14.25" x14ac:dyDescent="0.45">
      <c r="C699" s="8"/>
    </row>
    <row r="700" spans="3:3" ht="14.25" x14ac:dyDescent="0.45">
      <c r="C700" s="8"/>
    </row>
    <row r="701" spans="3:3" ht="14.25" x14ac:dyDescent="0.45">
      <c r="C701" s="8"/>
    </row>
    <row r="702" spans="3:3" ht="14.25" x14ac:dyDescent="0.45">
      <c r="C702" s="8"/>
    </row>
    <row r="703" spans="3:3" ht="14.25" x14ac:dyDescent="0.45">
      <c r="C703" s="8"/>
    </row>
    <row r="704" spans="3:3" ht="14.25" x14ac:dyDescent="0.45">
      <c r="C704" s="8"/>
    </row>
    <row r="705" spans="3:3" ht="14.25" x14ac:dyDescent="0.45">
      <c r="C705" s="8"/>
    </row>
    <row r="706" spans="3:3" ht="14.25" x14ac:dyDescent="0.45">
      <c r="C706" s="8"/>
    </row>
    <row r="707" spans="3:3" ht="14.25" x14ac:dyDescent="0.45">
      <c r="C707" s="8"/>
    </row>
    <row r="708" spans="3:3" ht="14.25" x14ac:dyDescent="0.45">
      <c r="C708" s="8"/>
    </row>
    <row r="709" spans="3:3" ht="14.25" x14ac:dyDescent="0.45">
      <c r="C709" s="8"/>
    </row>
    <row r="710" spans="3:3" ht="14.25" x14ac:dyDescent="0.45">
      <c r="C710" s="8"/>
    </row>
    <row r="711" spans="3:3" ht="14.25" x14ac:dyDescent="0.45">
      <c r="C711" s="8"/>
    </row>
    <row r="712" spans="3:3" ht="14.25" x14ac:dyDescent="0.45">
      <c r="C712" s="8"/>
    </row>
    <row r="713" spans="3:3" ht="14.25" x14ac:dyDescent="0.45">
      <c r="C713" s="8"/>
    </row>
    <row r="714" spans="3:3" ht="14.25" x14ac:dyDescent="0.45">
      <c r="C714" s="8"/>
    </row>
    <row r="715" spans="3:3" ht="14.25" x14ac:dyDescent="0.45">
      <c r="C715" s="8"/>
    </row>
    <row r="716" spans="3:3" ht="14.25" x14ac:dyDescent="0.45">
      <c r="C716" s="8"/>
    </row>
    <row r="717" spans="3:3" ht="14.25" x14ac:dyDescent="0.45">
      <c r="C717" s="8"/>
    </row>
    <row r="718" spans="3:3" ht="14.25" x14ac:dyDescent="0.45">
      <c r="C718" s="8"/>
    </row>
    <row r="719" spans="3:3" ht="14.25" x14ac:dyDescent="0.45">
      <c r="C719" s="8"/>
    </row>
    <row r="720" spans="3:3" ht="14.25" x14ac:dyDescent="0.45">
      <c r="C720" s="8"/>
    </row>
    <row r="721" spans="3:3" ht="14.25" x14ac:dyDescent="0.45">
      <c r="C721" s="8"/>
    </row>
    <row r="722" spans="3:3" ht="14.25" x14ac:dyDescent="0.45">
      <c r="C722" s="8"/>
    </row>
    <row r="723" spans="3:3" ht="14.25" x14ac:dyDescent="0.45">
      <c r="C723" s="8"/>
    </row>
    <row r="724" spans="3:3" ht="14.25" x14ac:dyDescent="0.45">
      <c r="C724" s="8"/>
    </row>
    <row r="725" spans="3:3" ht="14.25" x14ac:dyDescent="0.45">
      <c r="C725" s="8"/>
    </row>
    <row r="726" spans="3:3" ht="14.25" x14ac:dyDescent="0.45">
      <c r="C726" s="8"/>
    </row>
    <row r="727" spans="3:3" ht="14.25" x14ac:dyDescent="0.45">
      <c r="C727" s="8"/>
    </row>
    <row r="728" spans="3:3" ht="14.25" x14ac:dyDescent="0.45">
      <c r="C728" s="8"/>
    </row>
    <row r="729" spans="3:3" ht="14.25" x14ac:dyDescent="0.45">
      <c r="C729" s="8"/>
    </row>
    <row r="730" spans="3:3" ht="14.25" x14ac:dyDescent="0.45">
      <c r="C730" s="8"/>
    </row>
    <row r="731" spans="3:3" ht="14.25" x14ac:dyDescent="0.45">
      <c r="C731" s="8"/>
    </row>
    <row r="732" spans="3:3" ht="14.25" x14ac:dyDescent="0.45">
      <c r="C732" s="8"/>
    </row>
    <row r="733" spans="3:3" ht="14.25" x14ac:dyDescent="0.45">
      <c r="C733" s="8"/>
    </row>
    <row r="734" spans="3:3" ht="14.25" x14ac:dyDescent="0.45">
      <c r="C734" s="8"/>
    </row>
    <row r="735" spans="3:3" ht="14.25" x14ac:dyDescent="0.45">
      <c r="C735" s="8"/>
    </row>
    <row r="736" spans="3:3" ht="14.25" x14ac:dyDescent="0.45">
      <c r="C736" s="8"/>
    </row>
    <row r="737" spans="3:3" ht="14.25" x14ac:dyDescent="0.45">
      <c r="C737" s="8"/>
    </row>
    <row r="738" spans="3:3" ht="14.25" x14ac:dyDescent="0.45">
      <c r="C738" s="8"/>
    </row>
    <row r="739" spans="3:3" ht="14.25" x14ac:dyDescent="0.45">
      <c r="C739" s="8"/>
    </row>
    <row r="740" spans="3:3" ht="14.25" x14ac:dyDescent="0.45">
      <c r="C740" s="8"/>
    </row>
    <row r="741" spans="3:3" ht="14.25" x14ac:dyDescent="0.45">
      <c r="C741" s="8"/>
    </row>
    <row r="742" spans="3:3" ht="14.25" x14ac:dyDescent="0.45">
      <c r="C742" s="8"/>
    </row>
    <row r="743" spans="3:3" ht="14.25" x14ac:dyDescent="0.45">
      <c r="C743" s="8"/>
    </row>
    <row r="744" spans="3:3" ht="14.25" x14ac:dyDescent="0.45">
      <c r="C744" s="8"/>
    </row>
    <row r="745" spans="3:3" ht="14.25" x14ac:dyDescent="0.45">
      <c r="C745" s="8"/>
    </row>
    <row r="746" spans="3:3" ht="14.25" x14ac:dyDescent="0.45">
      <c r="C746" s="8"/>
    </row>
    <row r="747" spans="3:3" ht="14.25" x14ac:dyDescent="0.45">
      <c r="C747" s="8"/>
    </row>
    <row r="748" spans="3:3" ht="14.25" x14ac:dyDescent="0.45">
      <c r="C748" s="8"/>
    </row>
    <row r="749" spans="3:3" ht="14.25" x14ac:dyDescent="0.45">
      <c r="C749" s="8"/>
    </row>
    <row r="750" spans="3:3" ht="14.25" x14ac:dyDescent="0.45">
      <c r="C750" s="8"/>
    </row>
    <row r="751" spans="3:3" ht="14.25" x14ac:dyDescent="0.45">
      <c r="C751" s="8"/>
    </row>
    <row r="752" spans="3:3" ht="14.25" x14ac:dyDescent="0.45">
      <c r="C752" s="8"/>
    </row>
    <row r="753" spans="3:3" ht="14.25" x14ac:dyDescent="0.45">
      <c r="C753" s="8"/>
    </row>
    <row r="754" spans="3:3" ht="14.25" x14ac:dyDescent="0.45">
      <c r="C754" s="8"/>
    </row>
    <row r="755" spans="3:3" ht="14.25" x14ac:dyDescent="0.45">
      <c r="C755" s="8"/>
    </row>
    <row r="756" spans="3:3" ht="14.25" x14ac:dyDescent="0.45">
      <c r="C756" s="8"/>
    </row>
    <row r="757" spans="3:3" ht="14.25" x14ac:dyDescent="0.45">
      <c r="C757" s="8"/>
    </row>
    <row r="758" spans="3:3" ht="14.25" x14ac:dyDescent="0.45">
      <c r="C758" s="8"/>
    </row>
    <row r="759" spans="3:3" ht="14.25" x14ac:dyDescent="0.45">
      <c r="C759" s="8"/>
    </row>
    <row r="760" spans="3:3" ht="14.25" x14ac:dyDescent="0.45">
      <c r="C760" s="8"/>
    </row>
    <row r="761" spans="3:3" ht="14.25" x14ac:dyDescent="0.45">
      <c r="C761" s="8"/>
    </row>
    <row r="762" spans="3:3" ht="14.25" x14ac:dyDescent="0.45">
      <c r="C762" s="8"/>
    </row>
    <row r="763" spans="3:3" ht="14.25" x14ac:dyDescent="0.45">
      <c r="C763" s="8"/>
    </row>
    <row r="764" spans="3:3" ht="14.25" x14ac:dyDescent="0.45">
      <c r="C764" s="8"/>
    </row>
    <row r="765" spans="3:3" ht="14.25" x14ac:dyDescent="0.45">
      <c r="C765" s="8"/>
    </row>
    <row r="766" spans="3:3" ht="14.25" x14ac:dyDescent="0.45">
      <c r="C766" s="8"/>
    </row>
    <row r="767" spans="3:3" ht="14.25" x14ac:dyDescent="0.45">
      <c r="C767" s="8"/>
    </row>
    <row r="768" spans="3:3" ht="14.25" x14ac:dyDescent="0.45">
      <c r="C768" s="8"/>
    </row>
    <row r="769" spans="3:3" ht="14.25" x14ac:dyDescent="0.45">
      <c r="C769" s="8"/>
    </row>
    <row r="770" spans="3:3" ht="14.25" x14ac:dyDescent="0.45">
      <c r="C770" s="8"/>
    </row>
    <row r="771" spans="3:3" ht="14.25" x14ac:dyDescent="0.45">
      <c r="C771" s="8"/>
    </row>
    <row r="772" spans="3:3" ht="14.25" x14ac:dyDescent="0.45">
      <c r="C772" s="8"/>
    </row>
    <row r="773" spans="3:3" ht="14.25" x14ac:dyDescent="0.45">
      <c r="C773" s="8"/>
    </row>
    <row r="774" spans="3:3" ht="14.25" x14ac:dyDescent="0.45">
      <c r="C774" s="8"/>
    </row>
    <row r="775" spans="3:3" ht="14.25" x14ac:dyDescent="0.45">
      <c r="C775" s="8"/>
    </row>
    <row r="776" spans="3:3" ht="14.25" x14ac:dyDescent="0.45">
      <c r="C776" s="8"/>
    </row>
    <row r="777" spans="3:3" ht="14.25" x14ac:dyDescent="0.45">
      <c r="C777" s="8"/>
    </row>
    <row r="778" spans="3:3" ht="14.25" x14ac:dyDescent="0.45">
      <c r="C778" s="8"/>
    </row>
    <row r="779" spans="3:3" ht="14.25" x14ac:dyDescent="0.45">
      <c r="C779" s="8"/>
    </row>
    <row r="780" spans="3:3" ht="14.25" x14ac:dyDescent="0.45">
      <c r="C780" s="8"/>
    </row>
    <row r="781" spans="3:3" ht="14.25" x14ac:dyDescent="0.45">
      <c r="C781" s="8"/>
    </row>
    <row r="782" spans="3:3" ht="14.25" x14ac:dyDescent="0.45">
      <c r="C782" s="8"/>
    </row>
    <row r="783" spans="3:3" ht="14.25" x14ac:dyDescent="0.45">
      <c r="C783" s="8"/>
    </row>
    <row r="784" spans="3:3" ht="14.25" x14ac:dyDescent="0.45">
      <c r="C784" s="8"/>
    </row>
    <row r="785" spans="3:3" ht="14.25" x14ac:dyDescent="0.45">
      <c r="C785" s="8"/>
    </row>
    <row r="786" spans="3:3" ht="14.25" x14ac:dyDescent="0.45">
      <c r="C786" s="8"/>
    </row>
    <row r="787" spans="3:3" ht="14.25" x14ac:dyDescent="0.45">
      <c r="C787" s="8"/>
    </row>
    <row r="788" spans="3:3" ht="14.25" x14ac:dyDescent="0.45">
      <c r="C788" s="8"/>
    </row>
    <row r="789" spans="3:3" ht="14.25" x14ac:dyDescent="0.45">
      <c r="C789" s="8"/>
    </row>
    <row r="790" spans="3:3" ht="14.25" x14ac:dyDescent="0.45">
      <c r="C790" s="8"/>
    </row>
    <row r="791" spans="3:3" ht="14.25" x14ac:dyDescent="0.45">
      <c r="C791" s="8"/>
    </row>
    <row r="792" spans="3:3" ht="14.25" x14ac:dyDescent="0.45">
      <c r="C792" s="8"/>
    </row>
    <row r="793" spans="3:3" ht="14.25" x14ac:dyDescent="0.45">
      <c r="C793" s="8"/>
    </row>
    <row r="794" spans="3:3" ht="14.25" x14ac:dyDescent="0.45">
      <c r="C794" s="8"/>
    </row>
    <row r="795" spans="3:3" ht="14.25" x14ac:dyDescent="0.45">
      <c r="C795" s="8"/>
    </row>
    <row r="796" spans="3:3" ht="14.25" x14ac:dyDescent="0.45">
      <c r="C796" s="8"/>
    </row>
    <row r="797" spans="3:3" ht="14.25" x14ac:dyDescent="0.45">
      <c r="C797" s="8"/>
    </row>
    <row r="798" spans="3:3" ht="14.25" x14ac:dyDescent="0.45">
      <c r="C798" s="8"/>
    </row>
    <row r="799" spans="3:3" ht="14.25" x14ac:dyDescent="0.45">
      <c r="C799" s="8"/>
    </row>
    <row r="800" spans="3:3" ht="14.25" x14ac:dyDescent="0.45">
      <c r="C800" s="8"/>
    </row>
    <row r="801" spans="3:3" ht="14.25" x14ac:dyDescent="0.45">
      <c r="C801" s="8"/>
    </row>
    <row r="802" spans="3:3" ht="14.25" x14ac:dyDescent="0.45">
      <c r="C802" s="8"/>
    </row>
    <row r="803" spans="3:3" ht="14.25" x14ac:dyDescent="0.45">
      <c r="C803" s="8"/>
    </row>
    <row r="804" spans="3:3" ht="14.25" x14ac:dyDescent="0.45">
      <c r="C804" s="8"/>
    </row>
    <row r="805" spans="3:3" ht="14.25" x14ac:dyDescent="0.45">
      <c r="C805" s="8"/>
    </row>
    <row r="806" spans="3:3" ht="14.25" x14ac:dyDescent="0.45">
      <c r="C806" s="8"/>
    </row>
    <row r="807" spans="3:3" ht="14.25" x14ac:dyDescent="0.45">
      <c r="C807" s="8"/>
    </row>
    <row r="808" spans="3:3" ht="14.25" x14ac:dyDescent="0.45">
      <c r="C808" s="8"/>
    </row>
    <row r="809" spans="3:3" ht="14.25" x14ac:dyDescent="0.45">
      <c r="C809" s="8"/>
    </row>
    <row r="810" spans="3:3" ht="14.25" x14ac:dyDescent="0.45">
      <c r="C810" s="8"/>
    </row>
    <row r="811" spans="3:3" ht="14.25" x14ac:dyDescent="0.45">
      <c r="C811" s="8"/>
    </row>
    <row r="812" spans="3:3" ht="14.25" x14ac:dyDescent="0.45">
      <c r="C812" s="8"/>
    </row>
    <row r="813" spans="3:3" ht="14.25" x14ac:dyDescent="0.45">
      <c r="C813" s="8"/>
    </row>
    <row r="814" spans="3:3" ht="14.25" x14ac:dyDescent="0.45">
      <c r="C814" s="8"/>
    </row>
    <row r="815" spans="3:3" ht="14.25" x14ac:dyDescent="0.45">
      <c r="C815" s="8"/>
    </row>
    <row r="816" spans="3:3" ht="14.25" x14ac:dyDescent="0.45">
      <c r="C816" s="8"/>
    </row>
    <row r="817" spans="3:3" ht="14.25" x14ac:dyDescent="0.45">
      <c r="C817" s="8"/>
    </row>
    <row r="818" spans="3:3" ht="14.25" x14ac:dyDescent="0.45">
      <c r="C818" s="8"/>
    </row>
    <row r="819" spans="3:3" ht="14.25" x14ac:dyDescent="0.45">
      <c r="C819" s="8"/>
    </row>
    <row r="820" spans="3:3" ht="14.25" x14ac:dyDescent="0.45">
      <c r="C820" s="8"/>
    </row>
    <row r="821" spans="3:3" ht="14.25" x14ac:dyDescent="0.45">
      <c r="C821" s="8"/>
    </row>
    <row r="822" spans="3:3" ht="14.25" x14ac:dyDescent="0.45">
      <c r="C822" s="8"/>
    </row>
    <row r="823" spans="3:3" ht="14.25" x14ac:dyDescent="0.45">
      <c r="C823" s="8"/>
    </row>
    <row r="824" spans="3:3" ht="14.25" x14ac:dyDescent="0.45">
      <c r="C824" s="8"/>
    </row>
    <row r="825" spans="3:3" ht="14.25" x14ac:dyDescent="0.45">
      <c r="C825" s="8"/>
    </row>
    <row r="826" spans="3:3" ht="14.25" x14ac:dyDescent="0.45">
      <c r="C826" s="8"/>
    </row>
    <row r="827" spans="3:3" ht="14.25" x14ac:dyDescent="0.45">
      <c r="C827" s="8"/>
    </row>
    <row r="828" spans="3:3" ht="14.25" x14ac:dyDescent="0.45">
      <c r="C828" s="8"/>
    </row>
    <row r="829" spans="3:3" ht="14.25" x14ac:dyDescent="0.45">
      <c r="C829" s="8"/>
    </row>
    <row r="830" spans="3:3" ht="14.25" x14ac:dyDescent="0.45">
      <c r="C830" s="8"/>
    </row>
    <row r="831" spans="3:3" ht="14.25" x14ac:dyDescent="0.45">
      <c r="C831" s="8"/>
    </row>
    <row r="832" spans="3:3" ht="14.25" x14ac:dyDescent="0.45">
      <c r="C832" s="8"/>
    </row>
    <row r="833" spans="3:3" ht="14.25" x14ac:dyDescent="0.45">
      <c r="C833" s="8"/>
    </row>
    <row r="834" spans="3:3" ht="14.25" x14ac:dyDescent="0.45">
      <c r="C834" s="8"/>
    </row>
    <row r="835" spans="3:3" ht="14.25" x14ac:dyDescent="0.45">
      <c r="C835" s="8"/>
    </row>
    <row r="836" spans="3:3" ht="14.25" x14ac:dyDescent="0.45">
      <c r="C836" s="8"/>
    </row>
    <row r="837" spans="3:3" ht="14.25" x14ac:dyDescent="0.45">
      <c r="C837" s="8"/>
    </row>
    <row r="838" spans="3:3" ht="14.25" x14ac:dyDescent="0.45">
      <c r="C838" s="8"/>
    </row>
    <row r="839" spans="3:3" ht="14.25" x14ac:dyDescent="0.45">
      <c r="C839" s="8"/>
    </row>
    <row r="840" spans="3:3" ht="14.25" x14ac:dyDescent="0.45">
      <c r="C840" s="8"/>
    </row>
    <row r="841" spans="3:3" ht="14.25" x14ac:dyDescent="0.45">
      <c r="C841" s="8"/>
    </row>
    <row r="842" spans="3:3" ht="14.25" x14ac:dyDescent="0.45">
      <c r="C842" s="8"/>
    </row>
    <row r="843" spans="3:3" ht="14.25" x14ac:dyDescent="0.45">
      <c r="C843" s="8"/>
    </row>
    <row r="844" spans="3:3" ht="14.25" x14ac:dyDescent="0.45">
      <c r="C844" s="8"/>
    </row>
    <row r="845" spans="3:3" ht="14.25" x14ac:dyDescent="0.45">
      <c r="C845" s="8"/>
    </row>
    <row r="846" spans="3:3" ht="14.25" x14ac:dyDescent="0.45">
      <c r="C846" s="8"/>
    </row>
    <row r="847" spans="3:3" ht="14.25" x14ac:dyDescent="0.45">
      <c r="C847" s="8"/>
    </row>
    <row r="848" spans="3:3" ht="14.25" x14ac:dyDescent="0.45">
      <c r="C848" s="8"/>
    </row>
    <row r="849" spans="3:3" ht="14.25" x14ac:dyDescent="0.45">
      <c r="C849" s="8"/>
    </row>
    <row r="850" spans="3:3" ht="14.25" x14ac:dyDescent="0.45">
      <c r="C850" s="8"/>
    </row>
    <row r="851" spans="3:3" ht="14.25" x14ac:dyDescent="0.45">
      <c r="C851" s="8"/>
    </row>
    <row r="852" spans="3:3" ht="14.25" x14ac:dyDescent="0.45">
      <c r="C852" s="8"/>
    </row>
    <row r="853" spans="3:3" ht="14.25" x14ac:dyDescent="0.45">
      <c r="C853" s="8"/>
    </row>
    <row r="854" spans="3:3" ht="14.25" x14ac:dyDescent="0.45">
      <c r="C854" s="8"/>
    </row>
    <row r="855" spans="3:3" ht="14.25" x14ac:dyDescent="0.45">
      <c r="C855" s="8"/>
    </row>
    <row r="856" spans="3:3" ht="14.25" x14ac:dyDescent="0.45">
      <c r="C856" s="8"/>
    </row>
    <row r="857" spans="3:3" ht="14.25" x14ac:dyDescent="0.45">
      <c r="C857" s="8"/>
    </row>
    <row r="858" spans="3:3" ht="14.25" x14ac:dyDescent="0.45">
      <c r="C858" s="8"/>
    </row>
    <row r="859" spans="3:3" ht="14.25" x14ac:dyDescent="0.45">
      <c r="C859" s="8"/>
    </row>
    <row r="860" spans="3:3" ht="14.25" x14ac:dyDescent="0.45">
      <c r="C860" s="8"/>
    </row>
    <row r="861" spans="3:3" ht="14.25" x14ac:dyDescent="0.45">
      <c r="C861" s="8"/>
    </row>
    <row r="862" spans="3:3" ht="14.25" x14ac:dyDescent="0.45">
      <c r="C862" s="8"/>
    </row>
    <row r="863" spans="3:3" ht="14.25" x14ac:dyDescent="0.45">
      <c r="C863" s="8"/>
    </row>
    <row r="864" spans="3:3" ht="14.25" x14ac:dyDescent="0.45">
      <c r="C864" s="8"/>
    </row>
    <row r="865" spans="3:3" ht="14.25" x14ac:dyDescent="0.45">
      <c r="C865" s="8"/>
    </row>
    <row r="866" spans="3:3" ht="14.25" x14ac:dyDescent="0.45">
      <c r="C866" s="8"/>
    </row>
    <row r="867" spans="3:3" ht="14.25" x14ac:dyDescent="0.45">
      <c r="C867" s="8"/>
    </row>
    <row r="868" spans="3:3" ht="14.25" x14ac:dyDescent="0.45">
      <c r="C868" s="8"/>
    </row>
    <row r="869" spans="3:3" ht="14.25" x14ac:dyDescent="0.45">
      <c r="C869" s="8"/>
    </row>
    <row r="870" spans="3:3" ht="14.25" x14ac:dyDescent="0.45">
      <c r="C870" s="8"/>
    </row>
    <row r="871" spans="3:3" ht="14.25" x14ac:dyDescent="0.45">
      <c r="C871" s="8"/>
    </row>
    <row r="872" spans="3:3" ht="14.25" x14ac:dyDescent="0.45">
      <c r="C872" s="8"/>
    </row>
    <row r="873" spans="3:3" ht="14.25" x14ac:dyDescent="0.45">
      <c r="C873" s="8"/>
    </row>
    <row r="874" spans="3:3" ht="14.25" x14ac:dyDescent="0.45">
      <c r="C874" s="8"/>
    </row>
    <row r="875" spans="3:3" ht="14.25" x14ac:dyDescent="0.45">
      <c r="C875" s="8"/>
    </row>
    <row r="876" spans="3:3" ht="14.25" x14ac:dyDescent="0.45">
      <c r="C876" s="8"/>
    </row>
    <row r="877" spans="3:3" ht="14.25" x14ac:dyDescent="0.45">
      <c r="C877" s="8"/>
    </row>
    <row r="878" spans="3:3" ht="14.25" x14ac:dyDescent="0.45">
      <c r="C878" s="8"/>
    </row>
    <row r="879" spans="3:3" ht="14.25" x14ac:dyDescent="0.45">
      <c r="C879" s="8"/>
    </row>
    <row r="880" spans="3:3" ht="14.25" x14ac:dyDescent="0.45">
      <c r="C880" s="8"/>
    </row>
    <row r="881" spans="3:3" ht="14.25" x14ac:dyDescent="0.45">
      <c r="C881" s="8"/>
    </row>
    <row r="882" spans="3:3" ht="14.25" x14ac:dyDescent="0.45">
      <c r="C882" s="8"/>
    </row>
    <row r="883" spans="3:3" ht="14.25" x14ac:dyDescent="0.45">
      <c r="C883" s="8"/>
    </row>
    <row r="884" spans="3:3" ht="14.25" x14ac:dyDescent="0.45">
      <c r="C884" s="8"/>
    </row>
    <row r="885" spans="3:3" ht="14.25" x14ac:dyDescent="0.45">
      <c r="C885" s="8"/>
    </row>
    <row r="886" spans="3:3" ht="14.25" x14ac:dyDescent="0.45">
      <c r="C886" s="8"/>
    </row>
    <row r="887" spans="3:3" ht="14.25" x14ac:dyDescent="0.45">
      <c r="C887" s="8"/>
    </row>
    <row r="888" spans="3:3" ht="14.25" x14ac:dyDescent="0.45">
      <c r="C888" s="8"/>
    </row>
    <row r="889" spans="3:3" ht="14.25" x14ac:dyDescent="0.45">
      <c r="C889" s="8"/>
    </row>
    <row r="890" spans="3:3" ht="14.25" x14ac:dyDescent="0.45">
      <c r="C890" s="8"/>
    </row>
    <row r="891" spans="3:3" ht="14.25" x14ac:dyDescent="0.45">
      <c r="C891" s="8"/>
    </row>
    <row r="892" spans="3:3" ht="14.25" x14ac:dyDescent="0.45">
      <c r="C892" s="8"/>
    </row>
    <row r="893" spans="3:3" ht="14.25" x14ac:dyDescent="0.45">
      <c r="C893" s="8"/>
    </row>
    <row r="894" spans="3:3" ht="14.25" x14ac:dyDescent="0.45">
      <c r="C894" s="8"/>
    </row>
    <row r="895" spans="3:3" ht="14.25" x14ac:dyDescent="0.45">
      <c r="C895" s="8"/>
    </row>
    <row r="896" spans="3:3" ht="14.25" x14ac:dyDescent="0.45">
      <c r="C896" s="8"/>
    </row>
    <row r="897" spans="3:3" ht="14.25" x14ac:dyDescent="0.45">
      <c r="C897" s="8"/>
    </row>
    <row r="898" spans="3:3" ht="14.25" x14ac:dyDescent="0.45">
      <c r="C898" s="8"/>
    </row>
    <row r="899" spans="3:3" ht="14.25" x14ac:dyDescent="0.45">
      <c r="C899" s="8"/>
    </row>
    <row r="900" spans="3:3" ht="14.25" x14ac:dyDescent="0.45">
      <c r="C900" s="8"/>
    </row>
    <row r="901" spans="3:3" ht="14.25" x14ac:dyDescent="0.45">
      <c r="C901" s="8"/>
    </row>
    <row r="902" spans="3:3" ht="14.25" x14ac:dyDescent="0.45">
      <c r="C902" s="8"/>
    </row>
    <row r="903" spans="3:3" ht="14.25" x14ac:dyDescent="0.45">
      <c r="C903" s="8"/>
    </row>
    <row r="904" spans="3:3" ht="14.25" x14ac:dyDescent="0.45">
      <c r="C904" s="8"/>
    </row>
    <row r="905" spans="3:3" ht="14.25" x14ac:dyDescent="0.45">
      <c r="C905" s="8"/>
    </row>
    <row r="906" spans="3:3" ht="14.25" x14ac:dyDescent="0.45">
      <c r="C906" s="8"/>
    </row>
    <row r="907" spans="3:3" ht="14.25" x14ac:dyDescent="0.45">
      <c r="C907" s="8"/>
    </row>
    <row r="908" spans="3:3" ht="14.25" x14ac:dyDescent="0.45">
      <c r="C908" s="8"/>
    </row>
    <row r="909" spans="3:3" ht="14.25" x14ac:dyDescent="0.45">
      <c r="C909" s="8"/>
    </row>
    <row r="910" spans="3:3" ht="14.25" x14ac:dyDescent="0.45">
      <c r="C910" s="8"/>
    </row>
    <row r="911" spans="3:3" ht="14.25" x14ac:dyDescent="0.45">
      <c r="C911" s="8"/>
    </row>
    <row r="912" spans="3:3" ht="14.25" x14ac:dyDescent="0.45">
      <c r="C912" s="8"/>
    </row>
    <row r="913" spans="3:3" ht="14.25" x14ac:dyDescent="0.45">
      <c r="C913" s="8"/>
    </row>
    <row r="914" spans="3:3" ht="14.25" x14ac:dyDescent="0.45">
      <c r="C914" s="8"/>
    </row>
    <row r="915" spans="3:3" ht="14.25" x14ac:dyDescent="0.45">
      <c r="C915" s="8"/>
    </row>
    <row r="916" spans="3:3" ht="14.25" x14ac:dyDescent="0.45">
      <c r="C916" s="8"/>
    </row>
    <row r="917" spans="3:3" ht="14.25" x14ac:dyDescent="0.45">
      <c r="C917" s="8"/>
    </row>
    <row r="918" spans="3:3" ht="14.25" x14ac:dyDescent="0.45">
      <c r="C918" s="8"/>
    </row>
    <row r="919" spans="3:3" ht="14.25" x14ac:dyDescent="0.45">
      <c r="C919" s="8"/>
    </row>
    <row r="920" spans="3:3" ht="14.25" x14ac:dyDescent="0.45">
      <c r="C920" s="8"/>
    </row>
    <row r="921" spans="3:3" ht="14.25" x14ac:dyDescent="0.45">
      <c r="C921" s="8"/>
    </row>
    <row r="922" spans="3:3" ht="14.25" x14ac:dyDescent="0.45">
      <c r="C922" s="8"/>
    </row>
    <row r="923" spans="3:3" ht="14.25" x14ac:dyDescent="0.45">
      <c r="C923" s="8"/>
    </row>
    <row r="924" spans="3:3" ht="14.25" x14ac:dyDescent="0.45">
      <c r="C924" s="8"/>
    </row>
    <row r="925" spans="3:3" ht="14.25" x14ac:dyDescent="0.45">
      <c r="C925" s="8"/>
    </row>
    <row r="926" spans="3:3" ht="14.25" x14ac:dyDescent="0.45">
      <c r="C926" s="8"/>
    </row>
    <row r="927" spans="3:3" ht="14.25" x14ac:dyDescent="0.45">
      <c r="C927" s="8"/>
    </row>
    <row r="928" spans="3:3" ht="14.25" x14ac:dyDescent="0.45">
      <c r="C928" s="8"/>
    </row>
    <row r="929" spans="3:3" ht="14.25" x14ac:dyDescent="0.45">
      <c r="C929" s="8"/>
    </row>
    <row r="930" spans="3:3" ht="14.25" x14ac:dyDescent="0.45">
      <c r="C930" s="8"/>
    </row>
    <row r="931" spans="3:3" ht="14.25" x14ac:dyDescent="0.45">
      <c r="C931" s="8"/>
    </row>
    <row r="932" spans="3:3" ht="14.25" x14ac:dyDescent="0.45">
      <c r="C932" s="8"/>
    </row>
    <row r="933" spans="3:3" ht="14.25" x14ac:dyDescent="0.45">
      <c r="C933" s="8"/>
    </row>
    <row r="934" spans="3:3" ht="14.25" x14ac:dyDescent="0.45">
      <c r="C934" s="8"/>
    </row>
    <row r="935" spans="3:3" ht="14.25" x14ac:dyDescent="0.45">
      <c r="C935" s="8"/>
    </row>
    <row r="936" spans="3:3" ht="14.25" x14ac:dyDescent="0.45">
      <c r="C936" s="8"/>
    </row>
    <row r="937" spans="3:3" ht="14.25" x14ac:dyDescent="0.45">
      <c r="C937" s="8"/>
    </row>
    <row r="938" spans="3:3" ht="14.25" x14ac:dyDescent="0.45">
      <c r="C938" s="8"/>
    </row>
    <row r="939" spans="3:3" ht="14.25" x14ac:dyDescent="0.45">
      <c r="C939" s="8"/>
    </row>
    <row r="940" spans="3:3" ht="14.25" x14ac:dyDescent="0.45">
      <c r="C940" s="8"/>
    </row>
    <row r="941" spans="3:3" ht="14.25" x14ac:dyDescent="0.45">
      <c r="C941" s="8"/>
    </row>
    <row r="942" spans="3:3" ht="14.25" x14ac:dyDescent="0.45">
      <c r="C942" s="8"/>
    </row>
    <row r="943" spans="3:3" ht="14.25" x14ac:dyDescent="0.45">
      <c r="C943" s="8"/>
    </row>
    <row r="944" spans="3:3" ht="14.25" x14ac:dyDescent="0.45">
      <c r="C944" s="8"/>
    </row>
    <row r="945" spans="3:3" ht="14.25" x14ac:dyDescent="0.45">
      <c r="C945" s="8"/>
    </row>
    <row r="946" spans="3:3" ht="14.25" x14ac:dyDescent="0.45">
      <c r="C946" s="8"/>
    </row>
    <row r="947" spans="3:3" ht="14.25" x14ac:dyDescent="0.45">
      <c r="C947" s="8"/>
    </row>
    <row r="948" spans="3:3" ht="14.25" x14ac:dyDescent="0.45">
      <c r="C948" s="8"/>
    </row>
    <row r="949" spans="3:3" ht="14.25" x14ac:dyDescent="0.45">
      <c r="C949" s="8"/>
    </row>
    <row r="950" spans="3:3" ht="14.25" x14ac:dyDescent="0.45">
      <c r="C950" s="8"/>
    </row>
    <row r="951" spans="3:3" ht="14.25" x14ac:dyDescent="0.45">
      <c r="C951" s="8"/>
    </row>
    <row r="952" spans="3:3" ht="14.25" x14ac:dyDescent="0.45">
      <c r="C952" s="8"/>
    </row>
    <row r="953" spans="3:3" ht="14.25" x14ac:dyDescent="0.45">
      <c r="C953" s="8"/>
    </row>
    <row r="954" spans="3:3" ht="14.25" x14ac:dyDescent="0.45">
      <c r="C954" s="8"/>
    </row>
    <row r="955" spans="3:3" ht="14.25" x14ac:dyDescent="0.45">
      <c r="C955" s="8"/>
    </row>
    <row r="956" spans="3:3" ht="14.25" x14ac:dyDescent="0.45">
      <c r="C956" s="8"/>
    </row>
    <row r="957" spans="3:3" ht="14.25" x14ac:dyDescent="0.45">
      <c r="C957" s="8"/>
    </row>
    <row r="958" spans="3:3" ht="14.25" x14ac:dyDescent="0.45">
      <c r="C958" s="8"/>
    </row>
    <row r="959" spans="3:3" ht="14.25" x14ac:dyDescent="0.45">
      <c r="C959" s="8"/>
    </row>
    <row r="960" spans="3:3" ht="14.25" x14ac:dyDescent="0.45">
      <c r="C960" s="8"/>
    </row>
    <row r="961" spans="3:3" ht="14.25" x14ac:dyDescent="0.45">
      <c r="C961" s="8"/>
    </row>
    <row r="962" spans="3:3" ht="14.25" x14ac:dyDescent="0.45">
      <c r="C962" s="8"/>
    </row>
    <row r="963" spans="3:3" ht="14.25" x14ac:dyDescent="0.45">
      <c r="C963" s="8"/>
    </row>
    <row r="964" spans="3:3" ht="14.25" x14ac:dyDescent="0.45">
      <c r="C964" s="8"/>
    </row>
    <row r="965" spans="3:3" ht="14.25" x14ac:dyDescent="0.45">
      <c r="C965" s="8"/>
    </row>
    <row r="966" spans="3:3" ht="14.25" x14ac:dyDescent="0.45">
      <c r="C966" s="8"/>
    </row>
    <row r="967" spans="3:3" ht="14.25" x14ac:dyDescent="0.45">
      <c r="C967" s="8"/>
    </row>
    <row r="968" spans="3:3" ht="14.25" x14ac:dyDescent="0.45">
      <c r="C968" s="8"/>
    </row>
    <row r="969" spans="3:3" ht="14.25" x14ac:dyDescent="0.45">
      <c r="C969" s="8"/>
    </row>
    <row r="970" spans="3:3" ht="14.25" x14ac:dyDescent="0.45">
      <c r="C970" s="8"/>
    </row>
    <row r="971" spans="3:3" ht="14.25" x14ac:dyDescent="0.45">
      <c r="C971" s="8"/>
    </row>
    <row r="972" spans="3:3" ht="14.25" x14ac:dyDescent="0.45">
      <c r="C972" s="8"/>
    </row>
    <row r="973" spans="3:3" ht="14.25" x14ac:dyDescent="0.45">
      <c r="C973" s="8"/>
    </row>
    <row r="974" spans="3:3" ht="14.25" x14ac:dyDescent="0.45">
      <c r="C974" s="8"/>
    </row>
    <row r="975" spans="3:3" ht="14.25" x14ac:dyDescent="0.45">
      <c r="C975" s="8"/>
    </row>
    <row r="976" spans="3:3" ht="14.25" x14ac:dyDescent="0.45">
      <c r="C976" s="8"/>
    </row>
    <row r="977" spans="3:3" ht="14.25" x14ac:dyDescent="0.45">
      <c r="C977" s="8"/>
    </row>
    <row r="978" spans="3:3" ht="14.25" x14ac:dyDescent="0.45">
      <c r="C978" s="8"/>
    </row>
    <row r="979" spans="3:3" ht="14.25" x14ac:dyDescent="0.45">
      <c r="C979" s="8"/>
    </row>
    <row r="980" spans="3:3" ht="14.25" x14ac:dyDescent="0.45">
      <c r="C980" s="8"/>
    </row>
    <row r="981" spans="3:3" ht="14.25" x14ac:dyDescent="0.45">
      <c r="C981" s="8"/>
    </row>
    <row r="982" spans="3:3" ht="14.25" x14ac:dyDescent="0.45">
      <c r="C982" s="8"/>
    </row>
    <row r="983" spans="3:3" ht="14.25" x14ac:dyDescent="0.45">
      <c r="C983" s="8"/>
    </row>
    <row r="984" spans="3:3" ht="14.25" x14ac:dyDescent="0.45">
      <c r="C984" s="8"/>
    </row>
    <row r="985" spans="3:3" ht="14.25" x14ac:dyDescent="0.45">
      <c r="C985" s="8"/>
    </row>
    <row r="986" spans="3:3" ht="14.25" x14ac:dyDescent="0.45">
      <c r="C986" s="8"/>
    </row>
    <row r="987" spans="3:3" ht="14.25" x14ac:dyDescent="0.45">
      <c r="C987" s="8"/>
    </row>
    <row r="988" spans="3:3" ht="14.25" x14ac:dyDescent="0.45">
      <c r="C988" s="8"/>
    </row>
    <row r="989" spans="3:3" ht="14.25" x14ac:dyDescent="0.45">
      <c r="C989" s="8"/>
    </row>
    <row r="990" spans="3:3" ht="14.25" x14ac:dyDescent="0.45">
      <c r="C990" s="8"/>
    </row>
    <row r="991" spans="3:3" ht="14.25" x14ac:dyDescent="0.45">
      <c r="C991" s="8"/>
    </row>
    <row r="992" spans="3:3" ht="14.25" x14ac:dyDescent="0.45">
      <c r="C992" s="8"/>
    </row>
    <row r="993" spans="3:3" ht="14.25" x14ac:dyDescent="0.45">
      <c r="C993" s="8"/>
    </row>
    <row r="994" spans="3:3" ht="14.25" x14ac:dyDescent="0.45">
      <c r="C994" s="8"/>
    </row>
    <row r="995" spans="3:3" ht="14.25" x14ac:dyDescent="0.45">
      <c r="C995" s="8"/>
    </row>
    <row r="996" spans="3:3" ht="14.25" x14ac:dyDescent="0.45">
      <c r="C996" s="8"/>
    </row>
    <row r="997" spans="3:3" ht="14.25" x14ac:dyDescent="0.45">
      <c r="C997" s="8"/>
    </row>
    <row r="998" spans="3:3" ht="14.25" x14ac:dyDescent="0.45">
      <c r="C998" s="8"/>
    </row>
    <row r="999" spans="3:3" ht="14.25" x14ac:dyDescent="0.45">
      <c r="C99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zoomScale="70" zoomScaleNormal="70" workbookViewId="0">
      <selection activeCell="E52" sqref="E52"/>
    </sheetView>
  </sheetViews>
  <sheetFormatPr defaultColWidth="8.86328125" defaultRowHeight="14.25" x14ac:dyDescent="0.45"/>
  <cols>
    <col min="1" max="1" width="20.73046875" style="74" bestFit="1" customWidth="1"/>
    <col min="2" max="2" width="17.265625" style="74" bestFit="1" customWidth="1"/>
    <col min="3" max="3" width="19.73046875" style="6" bestFit="1" customWidth="1"/>
    <col min="4" max="4" width="8.86328125" style="6"/>
    <col min="5" max="5" width="11.86328125" style="6" customWidth="1"/>
    <col min="6" max="16384" width="8.86328125" style="6"/>
  </cols>
  <sheetData>
    <row r="1" spans="1:3" x14ac:dyDescent="0.45">
      <c r="A1" s="74" t="s">
        <v>174</v>
      </c>
      <c r="B1" s="74" t="s">
        <v>173</v>
      </c>
      <c r="C1" s="6" t="s">
        <v>17</v>
      </c>
    </row>
    <row r="2" spans="1:3" x14ac:dyDescent="0.45">
      <c r="A2" s="74" t="s">
        <v>175</v>
      </c>
      <c r="B2" s="94">
        <v>2.2803363916132802E-2</v>
      </c>
      <c r="C2" s="6" t="s">
        <v>176</v>
      </c>
    </row>
    <row r="3" spans="1:3" x14ac:dyDescent="0.45">
      <c r="A3" s="74" t="s">
        <v>175</v>
      </c>
      <c r="B3" s="94">
        <v>2.1687981254983699E-2</v>
      </c>
      <c r="C3" s="6" t="s">
        <v>176</v>
      </c>
    </row>
    <row r="4" spans="1:3" x14ac:dyDescent="0.45">
      <c r="A4" s="74" t="s">
        <v>175</v>
      </c>
      <c r="B4" s="94">
        <v>2.02420189140592E-2</v>
      </c>
      <c r="C4" s="6" t="s">
        <v>176</v>
      </c>
    </row>
    <row r="5" spans="1:3" x14ac:dyDescent="0.45">
      <c r="A5" s="94" t="s">
        <v>43</v>
      </c>
      <c r="B5" s="95">
        <v>2.2856434369452401E-2</v>
      </c>
    </row>
    <row r="6" spans="1:3" x14ac:dyDescent="0.45">
      <c r="A6" s="94" t="s">
        <v>43</v>
      </c>
      <c r="B6" s="95">
        <v>2.2589614109714901E-2</v>
      </c>
    </row>
    <row r="7" spans="1:3" x14ac:dyDescent="0.45">
      <c r="A7" s="94" t="s">
        <v>45</v>
      </c>
      <c r="B7" s="95">
        <v>2.0481585275559901E-2</v>
      </c>
    </row>
    <row r="8" spans="1:3" x14ac:dyDescent="0.45">
      <c r="A8" s="94" t="s">
        <v>45</v>
      </c>
      <c r="B8" s="95">
        <v>2.0360057640746599E-2</v>
      </c>
    </row>
    <row r="9" spans="1:3" x14ac:dyDescent="0.45">
      <c r="A9" s="94" t="s">
        <v>47</v>
      </c>
      <c r="B9" s="95">
        <v>2.28767819773701E-2</v>
      </c>
    </row>
    <row r="10" spans="1:3" x14ac:dyDescent="0.45">
      <c r="A10" s="94" t="s">
        <v>47</v>
      </c>
      <c r="B10" s="95">
        <v>2.1425047839406498E-2</v>
      </c>
    </row>
    <row r="11" spans="1:3" x14ac:dyDescent="0.45">
      <c r="A11" s="94" t="s">
        <v>49</v>
      </c>
      <c r="B11" s="95">
        <v>2.7410744646255199E-2</v>
      </c>
    </row>
    <row r="12" spans="1:3" x14ac:dyDescent="0.45">
      <c r="A12" s="94" t="s">
        <v>49</v>
      </c>
      <c r="B12" s="95">
        <v>2.71281533422928E-2</v>
      </c>
    </row>
    <row r="13" spans="1:3" x14ac:dyDescent="0.45">
      <c r="A13" s="94" t="s">
        <v>51</v>
      </c>
      <c r="B13" s="95">
        <v>3.3475343784266802E-2</v>
      </c>
    </row>
    <row r="14" spans="1:3" x14ac:dyDescent="0.45">
      <c r="A14" s="94" t="s">
        <v>51</v>
      </c>
      <c r="B14" s="95">
        <v>3.3036146737388999E-2</v>
      </c>
    </row>
    <row r="15" spans="1:3" x14ac:dyDescent="0.45">
      <c r="A15" s="94" t="s">
        <v>53</v>
      </c>
      <c r="B15" s="95">
        <v>3.5857668260568597E-2</v>
      </c>
    </row>
    <row r="16" spans="1:3" x14ac:dyDescent="0.45">
      <c r="A16" s="94" t="s">
        <v>53</v>
      </c>
      <c r="B16" s="95">
        <v>3.5265609824090098E-2</v>
      </c>
    </row>
    <row r="17" spans="1:2" x14ac:dyDescent="0.45">
      <c r="A17" s="94" t="s">
        <v>55</v>
      </c>
      <c r="B17" s="95">
        <v>4.2112249943277703E-2</v>
      </c>
    </row>
    <row r="18" spans="1:2" x14ac:dyDescent="0.45">
      <c r="A18" s="94" t="s">
        <v>55</v>
      </c>
      <c r="B18" s="95">
        <v>4.12754434439934E-2</v>
      </c>
    </row>
    <row r="19" spans="1:2" x14ac:dyDescent="0.45">
      <c r="A19" s="94" t="s">
        <v>57</v>
      </c>
      <c r="B19" s="95">
        <v>5.0447776018159897E-2</v>
      </c>
    </row>
    <row r="20" spans="1:2" x14ac:dyDescent="0.45">
      <c r="A20" s="94" t="s">
        <v>57</v>
      </c>
      <c r="B20" s="95">
        <v>5.07511009473798E-2</v>
      </c>
    </row>
    <row r="21" spans="1:2" x14ac:dyDescent="0.45">
      <c r="A21" s="94" t="s">
        <v>59</v>
      </c>
      <c r="B21" s="95">
        <v>6.2826263715573094E-2</v>
      </c>
    </row>
    <row r="22" spans="1:2" x14ac:dyDescent="0.45">
      <c r="A22" s="94" t="s">
        <v>59</v>
      </c>
      <c r="B22" s="95">
        <v>6.2919284630938599E-2</v>
      </c>
    </row>
    <row r="23" spans="1:2" x14ac:dyDescent="0.45">
      <c r="A23" s="94" t="s">
        <v>61</v>
      </c>
      <c r="B23" s="95">
        <v>7.8990762364145595E-2</v>
      </c>
    </row>
    <row r="24" spans="1:2" x14ac:dyDescent="0.45">
      <c r="A24" s="94" t="s">
        <v>61</v>
      </c>
      <c r="B24" s="95">
        <v>7.8722199356656294E-2</v>
      </c>
    </row>
    <row r="25" spans="1:2" x14ac:dyDescent="0.45">
      <c r="A25" s="94" t="s">
        <v>63</v>
      </c>
      <c r="B25" s="95">
        <v>7.8357204894710597E-2</v>
      </c>
    </row>
    <row r="26" spans="1:2" x14ac:dyDescent="0.45">
      <c r="A26" s="94" t="s">
        <v>63</v>
      </c>
      <c r="B26" s="95">
        <v>7.7386532410924899E-2</v>
      </c>
    </row>
    <row r="27" spans="1:2" x14ac:dyDescent="0.45">
      <c r="A27" s="94" t="s">
        <v>65</v>
      </c>
      <c r="B27" s="95">
        <v>6.9573186723923902E-2</v>
      </c>
    </row>
    <row r="28" spans="1:2" x14ac:dyDescent="0.45">
      <c r="A28" s="94" t="s">
        <v>65</v>
      </c>
      <c r="B28" s="95">
        <v>6.9881028037417803E-2</v>
      </c>
    </row>
    <row r="29" spans="1:2" x14ac:dyDescent="0.45">
      <c r="A29" s="94" t="s">
        <v>67</v>
      </c>
      <c r="B29" s="95">
        <v>5.0233893132002501E-2</v>
      </c>
    </row>
    <row r="30" spans="1:2" x14ac:dyDescent="0.45">
      <c r="A30" s="94" t="s">
        <v>67</v>
      </c>
      <c r="B30" s="95">
        <v>5.0968367050317702E-2</v>
      </c>
    </row>
    <row r="31" spans="1:2" x14ac:dyDescent="0.45">
      <c r="A31" s="94" t="s">
        <v>69</v>
      </c>
      <c r="B31" s="95">
        <v>3.1998840636676601E-2</v>
      </c>
    </row>
    <row r="32" spans="1:2" x14ac:dyDescent="0.45">
      <c r="A32" s="94" t="s">
        <v>69</v>
      </c>
      <c r="B32" s="95">
        <v>3.1362164005869997E-2</v>
      </c>
    </row>
    <row r="33" spans="1:2" x14ac:dyDescent="0.45">
      <c r="A33" s="94" t="s">
        <v>71</v>
      </c>
      <c r="B33" s="95">
        <v>2.8035736348781301E-2</v>
      </c>
    </row>
    <row r="34" spans="1:2" x14ac:dyDescent="0.45">
      <c r="A34" s="94" t="s">
        <v>71</v>
      </c>
      <c r="B34" s="95">
        <v>2.8300869769520301E-2</v>
      </c>
    </row>
    <row r="35" spans="1:2" x14ac:dyDescent="0.45">
      <c r="A35" s="94" t="s">
        <v>73</v>
      </c>
      <c r="B35" s="95">
        <v>2.7063625684839301E-2</v>
      </c>
    </row>
    <row r="36" spans="1:2" x14ac:dyDescent="0.45">
      <c r="A36" s="94" t="s">
        <v>73</v>
      </c>
      <c r="B36" s="95">
        <v>2.5967956468742701E-2</v>
      </c>
    </row>
    <row r="37" spans="1:2" x14ac:dyDescent="0.45">
      <c r="A37" s="94" t="s">
        <v>75</v>
      </c>
      <c r="B37" s="95">
        <v>2.7193309038225501E-2</v>
      </c>
    </row>
    <row r="38" spans="1:2" x14ac:dyDescent="0.45">
      <c r="A38" s="94" t="s">
        <v>75</v>
      </c>
      <c r="B38" s="95">
        <v>2.6190972879737099E-2</v>
      </c>
    </row>
    <row r="39" spans="1:2" x14ac:dyDescent="0.45">
      <c r="A39" s="94" t="s">
        <v>77</v>
      </c>
      <c r="B39" s="95">
        <v>2.6916791854294901E-2</v>
      </c>
    </row>
    <row r="40" spans="1:2" x14ac:dyDescent="0.45">
      <c r="A40" s="94" t="s">
        <v>77</v>
      </c>
      <c r="B40" s="95">
        <v>2.6379293261359699E-2</v>
      </c>
    </row>
    <row r="41" spans="1:2" x14ac:dyDescent="0.45">
      <c r="A41" s="94" t="s">
        <v>79</v>
      </c>
      <c r="B41" s="95">
        <v>3.0487271203534099E-2</v>
      </c>
    </row>
    <row r="42" spans="1:2" x14ac:dyDescent="0.45">
      <c r="A42" s="94" t="s">
        <v>79</v>
      </c>
      <c r="B42" s="95">
        <v>2.96297525013927E-2</v>
      </c>
    </row>
    <row r="43" spans="1:2" x14ac:dyDescent="0.45">
      <c r="A43" s="94" t="s">
        <v>81</v>
      </c>
      <c r="B43" s="95">
        <v>3.1630259621458198E-2</v>
      </c>
    </row>
    <row r="44" spans="1:2" x14ac:dyDescent="0.45">
      <c r="A44" s="94" t="s">
        <v>81</v>
      </c>
      <c r="B44" s="95">
        <v>3.11067749934507E-2</v>
      </c>
    </row>
    <row r="45" spans="1:2" x14ac:dyDescent="0.45">
      <c r="A45" s="94" t="s">
        <v>83</v>
      </c>
      <c r="B45" s="95">
        <v>3.6008398576106701E-2</v>
      </c>
    </row>
    <row r="46" spans="1:2" x14ac:dyDescent="0.45">
      <c r="A46" s="94" t="s">
        <v>83</v>
      </c>
      <c r="B46" s="95">
        <v>3.5257448503959898E-2</v>
      </c>
    </row>
    <row r="47" spans="1:2" x14ac:dyDescent="0.45">
      <c r="A47" s="94" t="s">
        <v>85</v>
      </c>
      <c r="B47" s="95">
        <v>4.2131605177958602E-2</v>
      </c>
    </row>
    <row r="48" spans="1:2" x14ac:dyDescent="0.45">
      <c r="A48" s="94" t="s">
        <v>85</v>
      </c>
      <c r="B48" s="95">
        <v>4.2424157570063702E-2</v>
      </c>
    </row>
    <row r="49" spans="1:3" x14ac:dyDescent="0.45">
      <c r="A49" s="94" t="s">
        <v>87</v>
      </c>
      <c r="B49" s="95">
        <v>4.7406414201062702E-2</v>
      </c>
    </row>
    <row r="50" spans="1:3" x14ac:dyDescent="0.45">
      <c r="A50" s="94" t="s">
        <v>87</v>
      </c>
      <c r="B50" s="95">
        <v>4.7029170216065702E-2</v>
      </c>
    </row>
    <row r="51" spans="1:3" x14ac:dyDescent="0.45">
      <c r="A51" s="74" t="s">
        <v>114</v>
      </c>
      <c r="B51" s="53">
        <v>4.8857985633935001E-2</v>
      </c>
    </row>
    <row r="52" spans="1:3" x14ac:dyDescent="0.45">
      <c r="A52" s="74" t="s">
        <v>114</v>
      </c>
      <c r="B52" s="53">
        <v>4.8552637186740702E-2</v>
      </c>
    </row>
    <row r="53" spans="1:3" x14ac:dyDescent="0.45">
      <c r="A53" s="74" t="s">
        <v>115</v>
      </c>
      <c r="B53" s="53">
        <v>4.6554858316419097E-2</v>
      </c>
    </row>
    <row r="54" spans="1:3" x14ac:dyDescent="0.45">
      <c r="A54" s="74" t="s">
        <v>115</v>
      </c>
      <c r="B54" s="53">
        <v>4.6192575559641097E-2</v>
      </c>
    </row>
    <row r="55" spans="1:3" x14ac:dyDescent="0.45">
      <c r="A55" s="74" t="s">
        <v>175</v>
      </c>
      <c r="B55" s="94">
        <v>2.2803363916132802E-2</v>
      </c>
      <c r="C55" s="6" t="s">
        <v>176</v>
      </c>
    </row>
    <row r="56" spans="1:3" x14ac:dyDescent="0.45">
      <c r="A56" s="74" t="s">
        <v>175</v>
      </c>
      <c r="B56" s="94">
        <v>2.1687981254983699E-2</v>
      </c>
      <c r="C56" s="6" t="s">
        <v>176</v>
      </c>
    </row>
    <row r="57" spans="1:3" x14ac:dyDescent="0.45">
      <c r="A57" s="74" t="s">
        <v>175</v>
      </c>
      <c r="B57" s="94">
        <v>2.02420189140592E-2</v>
      </c>
      <c r="C57" s="6" t="s">
        <v>176</v>
      </c>
    </row>
    <row r="58" spans="1:3" x14ac:dyDescent="0.45">
      <c r="A58" s="94" t="s">
        <v>44</v>
      </c>
      <c r="B58" s="95">
        <v>2.11333422917904E-2</v>
      </c>
    </row>
    <row r="59" spans="1:3" x14ac:dyDescent="0.45">
      <c r="A59" s="94" t="s">
        <v>44</v>
      </c>
      <c r="B59" s="95">
        <v>2.1456754837172201E-2</v>
      </c>
    </row>
    <row r="60" spans="1:3" x14ac:dyDescent="0.45">
      <c r="A60" s="94" t="s">
        <v>46</v>
      </c>
      <c r="B60" s="95">
        <v>2.189664387668E-2</v>
      </c>
    </row>
    <row r="61" spans="1:3" x14ac:dyDescent="0.45">
      <c r="A61" s="94" t="s">
        <v>46</v>
      </c>
      <c r="B61" s="95">
        <v>2.23594336255287E-2</v>
      </c>
    </row>
    <row r="62" spans="1:3" x14ac:dyDescent="0.45">
      <c r="A62" s="94" t="s">
        <v>48</v>
      </c>
      <c r="B62" s="95">
        <v>2.6296212923426401E-2</v>
      </c>
    </row>
    <row r="63" spans="1:3" x14ac:dyDescent="0.45">
      <c r="A63" s="94" t="s">
        <v>48</v>
      </c>
      <c r="B63" s="95">
        <v>2.6579676735953298E-2</v>
      </c>
    </row>
    <row r="64" spans="1:3" x14ac:dyDescent="0.45">
      <c r="A64" s="94" t="s">
        <v>50</v>
      </c>
      <c r="B64" s="95">
        <v>2.1325682660608102E-2</v>
      </c>
    </row>
    <row r="65" spans="1:2" x14ac:dyDescent="0.45">
      <c r="A65" s="94" t="s">
        <v>50</v>
      </c>
      <c r="B65" s="95">
        <v>2.1230252008933199E-2</v>
      </c>
    </row>
    <row r="66" spans="1:2" x14ac:dyDescent="0.45">
      <c r="A66" s="94" t="s">
        <v>52</v>
      </c>
      <c r="B66" s="95">
        <v>2.1892183966415402E-2</v>
      </c>
    </row>
    <row r="67" spans="1:2" x14ac:dyDescent="0.45">
      <c r="A67" s="94" t="s">
        <v>52</v>
      </c>
      <c r="B67" s="95">
        <v>2.2005032474936501E-2</v>
      </c>
    </row>
    <row r="68" spans="1:2" x14ac:dyDescent="0.45">
      <c r="A68" s="94" t="s">
        <v>54</v>
      </c>
      <c r="B68" s="95">
        <v>2.2195954515748802E-2</v>
      </c>
    </row>
    <row r="69" spans="1:2" x14ac:dyDescent="0.45">
      <c r="A69" s="94" t="s">
        <v>54</v>
      </c>
      <c r="B69" s="95">
        <v>2.1285618409757699E-2</v>
      </c>
    </row>
    <row r="70" spans="1:2" x14ac:dyDescent="0.45">
      <c r="A70" s="94" t="s">
        <v>56</v>
      </c>
      <c r="B70" s="95">
        <v>2.0778963563388899E-2</v>
      </c>
    </row>
    <row r="71" spans="1:2" x14ac:dyDescent="0.45">
      <c r="A71" s="94" t="s">
        <v>56</v>
      </c>
      <c r="B71" s="95">
        <v>2.0006454351462401E-2</v>
      </c>
    </row>
    <row r="72" spans="1:2" x14ac:dyDescent="0.45">
      <c r="A72" s="94" t="s">
        <v>58</v>
      </c>
      <c r="B72" s="95">
        <v>1.9143386385697202E-2</v>
      </c>
    </row>
    <row r="73" spans="1:2" x14ac:dyDescent="0.45">
      <c r="A73" s="94" t="s">
        <v>58</v>
      </c>
      <c r="B73" s="95">
        <v>1.8802196931910899E-2</v>
      </c>
    </row>
    <row r="74" spans="1:2" x14ac:dyDescent="0.45">
      <c r="A74" s="94" t="s">
        <v>60</v>
      </c>
      <c r="B74" s="95">
        <v>2.15297062698157E-2</v>
      </c>
    </row>
    <row r="75" spans="1:2" x14ac:dyDescent="0.45">
      <c r="A75" s="94" t="s">
        <v>60</v>
      </c>
      <c r="B75" s="95">
        <v>2.0447184396114999E-2</v>
      </c>
    </row>
    <row r="76" spans="1:2" x14ac:dyDescent="0.45">
      <c r="A76" s="94" t="s">
        <v>62</v>
      </c>
      <c r="B76" s="95">
        <v>2.0726975944139699E-2</v>
      </c>
    </row>
    <row r="77" spans="1:2" x14ac:dyDescent="0.45">
      <c r="A77" s="94" t="s">
        <v>62</v>
      </c>
      <c r="B77" s="95">
        <v>2.0290421689307999E-2</v>
      </c>
    </row>
    <row r="78" spans="1:2" x14ac:dyDescent="0.45">
      <c r="A78" s="94" t="s">
        <v>64</v>
      </c>
      <c r="B78" s="95">
        <v>1.9384876584924798E-2</v>
      </c>
    </row>
    <row r="79" spans="1:2" x14ac:dyDescent="0.45">
      <c r="A79" s="94" t="s">
        <v>64</v>
      </c>
      <c r="B79" s="95">
        <v>1.8848126647042E-2</v>
      </c>
    </row>
    <row r="80" spans="1:2" x14ac:dyDescent="0.45">
      <c r="A80" s="94" t="s">
        <v>66</v>
      </c>
      <c r="B80" s="95">
        <v>1.9463812411350902E-2</v>
      </c>
    </row>
    <row r="81" spans="1:2" x14ac:dyDescent="0.45">
      <c r="A81" s="94" t="s">
        <v>66</v>
      </c>
      <c r="B81" s="95">
        <v>1.88154055070212E-2</v>
      </c>
    </row>
    <row r="82" spans="1:2" x14ac:dyDescent="0.45">
      <c r="A82" s="94" t="s">
        <v>68</v>
      </c>
      <c r="B82" s="95">
        <v>1.6987248713039301E-2</v>
      </c>
    </row>
    <row r="83" spans="1:2" x14ac:dyDescent="0.45">
      <c r="A83" s="94" t="s">
        <v>68</v>
      </c>
      <c r="B83" s="95">
        <v>1.6986781386506399E-2</v>
      </c>
    </row>
    <row r="84" spans="1:2" x14ac:dyDescent="0.45">
      <c r="A84" s="94" t="s">
        <v>70</v>
      </c>
      <c r="B84" s="95">
        <v>2.1094534267890101E-2</v>
      </c>
    </row>
    <row r="85" spans="1:2" x14ac:dyDescent="0.45">
      <c r="A85" s="94" t="s">
        <v>70</v>
      </c>
      <c r="B85" s="95">
        <v>2.0327726168809498E-2</v>
      </c>
    </row>
    <row r="86" spans="1:2" x14ac:dyDescent="0.45">
      <c r="A86" s="94" t="s">
        <v>72</v>
      </c>
      <c r="B86" s="95">
        <v>2.2774723326894501E-2</v>
      </c>
    </row>
    <row r="87" spans="1:2" x14ac:dyDescent="0.45">
      <c r="A87" s="94" t="s">
        <v>72</v>
      </c>
      <c r="B87" s="95">
        <v>2.46353228195191E-2</v>
      </c>
    </row>
    <row r="88" spans="1:2" x14ac:dyDescent="0.45">
      <c r="A88" s="94" t="s">
        <v>74</v>
      </c>
      <c r="B88" s="95">
        <v>2.4789026230221899E-2</v>
      </c>
    </row>
    <row r="89" spans="1:2" x14ac:dyDescent="0.45">
      <c r="A89" s="94" t="s">
        <v>74</v>
      </c>
      <c r="B89" s="95">
        <v>2.39015774897616E-2</v>
      </c>
    </row>
    <row r="90" spans="1:2" x14ac:dyDescent="0.45">
      <c r="A90" s="94" t="s">
        <v>76</v>
      </c>
      <c r="B90" s="95">
        <v>2.6082721028707199E-2</v>
      </c>
    </row>
    <row r="91" spans="1:2" x14ac:dyDescent="0.45">
      <c r="A91" s="94" t="s">
        <v>76</v>
      </c>
      <c r="B91" s="95">
        <v>2.62530713974066E-2</v>
      </c>
    </row>
    <row r="92" spans="1:2" x14ac:dyDescent="0.45">
      <c r="A92" s="94" t="s">
        <v>78</v>
      </c>
      <c r="B92" s="95">
        <v>2.6837656823107198E-2</v>
      </c>
    </row>
    <row r="93" spans="1:2" x14ac:dyDescent="0.45">
      <c r="A93" s="94" t="s">
        <v>78</v>
      </c>
      <c r="B93" s="95">
        <v>2.62349973115109E-2</v>
      </c>
    </row>
    <row r="94" spans="1:2" x14ac:dyDescent="0.45">
      <c r="A94" s="94" t="s">
        <v>80</v>
      </c>
      <c r="B94" s="95">
        <v>2.4549941425082E-2</v>
      </c>
    </row>
    <row r="95" spans="1:2" x14ac:dyDescent="0.45">
      <c r="A95" s="94" t="s">
        <v>80</v>
      </c>
      <c r="B95" s="95">
        <v>2.53720305695594E-2</v>
      </c>
    </row>
    <row r="96" spans="1:2" x14ac:dyDescent="0.45">
      <c r="A96" s="94" t="s">
        <v>82</v>
      </c>
      <c r="B96" s="95">
        <v>2.3172339809334402E-2</v>
      </c>
    </row>
    <row r="97" spans="1:2" x14ac:dyDescent="0.45">
      <c r="A97" s="94" t="s">
        <v>82</v>
      </c>
      <c r="B97" s="95">
        <v>2.2760514047584699E-2</v>
      </c>
    </row>
    <row r="98" spans="1:2" x14ac:dyDescent="0.45">
      <c r="A98" s="94" t="s">
        <v>84</v>
      </c>
      <c r="B98" s="95">
        <v>2.3523269263997702E-2</v>
      </c>
    </row>
    <row r="99" spans="1:2" x14ac:dyDescent="0.45">
      <c r="A99" s="94" t="s">
        <v>84</v>
      </c>
      <c r="B99" s="95">
        <v>2.2692990207450501E-2</v>
      </c>
    </row>
    <row r="100" spans="1:2" x14ac:dyDescent="0.45">
      <c r="A100" s="94" t="s">
        <v>86</v>
      </c>
      <c r="B100" s="95">
        <v>2.53762714563836E-2</v>
      </c>
    </row>
    <row r="101" spans="1:2" x14ac:dyDescent="0.45">
      <c r="A101" s="94" t="s">
        <v>86</v>
      </c>
      <c r="B101" s="95">
        <v>2.4413941179943999E-2</v>
      </c>
    </row>
    <row r="102" spans="1:2" x14ac:dyDescent="0.45">
      <c r="A102" s="94" t="s">
        <v>88</v>
      </c>
      <c r="B102" s="95">
        <v>2.53527394362521E-2</v>
      </c>
    </row>
    <row r="103" spans="1:2" x14ac:dyDescent="0.45">
      <c r="A103" s="94" t="s">
        <v>88</v>
      </c>
      <c r="B103" s="95">
        <v>2.3908309453454402E-2</v>
      </c>
    </row>
    <row r="104" spans="1:2" x14ac:dyDescent="0.45">
      <c r="A104" s="74" t="s">
        <v>116</v>
      </c>
      <c r="B104" s="53">
        <v>2.39006866144745E-2</v>
      </c>
    </row>
    <row r="105" spans="1:2" x14ac:dyDescent="0.45">
      <c r="A105" s="74" t="s">
        <v>116</v>
      </c>
      <c r="B105" s="53">
        <v>2.3011976611860899E-2</v>
      </c>
    </row>
    <row r="106" spans="1:2" x14ac:dyDescent="0.45">
      <c r="A106" s="74" t="s">
        <v>117</v>
      </c>
      <c r="B106" s="53">
        <v>2.33281670680636E-2</v>
      </c>
    </row>
    <row r="107" spans="1:2" x14ac:dyDescent="0.45">
      <c r="A107" s="74" t="s">
        <v>117</v>
      </c>
      <c r="B107" s="53">
        <v>2.3049719416322001E-2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zoomScale="80" zoomScaleNormal="80" workbookViewId="0">
      <selection activeCell="E31" sqref="E31"/>
    </sheetView>
  </sheetViews>
  <sheetFormatPr defaultColWidth="14.3984375" defaultRowHeight="15.75" customHeight="1" x14ac:dyDescent="0.45"/>
  <cols>
    <col min="1" max="1" width="17" style="6" bestFit="1" customWidth="1"/>
    <col min="2" max="2" width="13.73046875" style="6" bestFit="1" customWidth="1"/>
    <col min="3" max="3" width="17.1328125" style="6" bestFit="1" customWidth="1"/>
    <col min="4" max="5" width="18.3984375" style="6" bestFit="1" customWidth="1"/>
    <col min="6" max="6" width="20.73046875" style="6" bestFit="1" customWidth="1"/>
    <col min="7" max="7" width="15.86328125" style="6" bestFit="1" customWidth="1"/>
    <col min="8" max="9" width="18.3984375" style="6" bestFit="1" customWidth="1"/>
    <col min="10" max="10" width="20.73046875" style="6" bestFit="1" customWidth="1"/>
    <col min="11" max="11" width="15.86328125" style="6" bestFit="1" customWidth="1"/>
    <col min="12" max="16384" width="14.3984375" style="6"/>
  </cols>
  <sheetData>
    <row r="1" spans="1:29" ht="14.25" x14ac:dyDescent="0.45">
      <c r="A1" s="93" t="s">
        <v>190</v>
      </c>
      <c r="B1" s="93" t="s">
        <v>2</v>
      </c>
      <c r="C1" s="93" t="s">
        <v>3</v>
      </c>
      <c r="D1" s="42" t="s">
        <v>198</v>
      </c>
      <c r="E1" s="42" t="s">
        <v>197</v>
      </c>
      <c r="F1" s="42" t="s">
        <v>199</v>
      </c>
      <c r="G1" s="42" t="s">
        <v>200</v>
      </c>
      <c r="H1" s="93" t="s">
        <v>201</v>
      </c>
      <c r="I1" s="93" t="s">
        <v>202</v>
      </c>
      <c r="J1" s="93" t="s">
        <v>203</v>
      </c>
      <c r="K1" s="93" t="s">
        <v>204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 x14ac:dyDescent="0.45">
      <c r="A2" s="93">
        <v>0</v>
      </c>
      <c r="B2" s="16">
        <f>schedule!C2</f>
        <v>41915.434027777781</v>
      </c>
      <c r="C2" s="14">
        <f>schedule!D2</f>
        <v>0</v>
      </c>
      <c r="D2" s="42"/>
      <c r="E2" s="42"/>
      <c r="F2" s="44">
        <f>AVERAGE(sorted_phosphate_ppmP!B2:B4)</f>
        <v>2.15777880283919E-2</v>
      </c>
      <c r="G2" s="44">
        <f>STDEV(sorted_phosphate_ppmP!B2:B4)</f>
        <v>1.2842230979475053E-3</v>
      </c>
      <c r="H2" s="93"/>
      <c r="I2" s="93"/>
      <c r="J2" s="93">
        <f>AVERAGE(sorted_phosphate_ppmP!B55:B57)</f>
        <v>2.15777880283919E-2</v>
      </c>
      <c r="K2" s="93">
        <f>STDEV(sorted_phosphate_ppmP!B55:B57)</f>
        <v>1.2842230979475053E-3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 x14ac:dyDescent="0.45">
      <c r="A3" s="93">
        <v>1</v>
      </c>
      <c r="B3" s="16">
        <f>schedule!C4</f>
        <v>41915.541666666664</v>
      </c>
      <c r="C3" s="14">
        <f>schedule!D4</f>
        <v>2.5833333331975155</v>
      </c>
      <c r="D3" s="45">
        <f>sorted_phosphate_ppmP!B5</f>
        <v>2.2856434369452401E-2</v>
      </c>
      <c r="E3" s="45">
        <f>sorted_phosphate_ppmP!B6</f>
        <v>2.2589614109714901E-2</v>
      </c>
      <c r="F3" s="45">
        <f t="shared" ref="F3:F25" si="0">AVERAGE(D3:E3)</f>
        <v>2.2723024239583653E-2</v>
      </c>
      <c r="G3" s="43">
        <f t="shared" ref="G3:G27" si="1">STDEV(D3:E3)</f>
        <v>1.8867041501834206E-4</v>
      </c>
      <c r="H3" s="27">
        <f>sorted_phosphate_ppmP!B58</f>
        <v>2.11333422917904E-2</v>
      </c>
      <c r="I3" s="27">
        <f>sorted_phosphate_ppmP!B59</f>
        <v>2.1456754837172201E-2</v>
      </c>
      <c r="J3" s="93">
        <f t="shared" ref="J3:J25" si="2">AVERAGE(H3:I3)</f>
        <v>2.1295048564481299E-2</v>
      </c>
      <c r="K3" s="34">
        <f>STDEV(H3:I3)</f>
        <v>2.2868720396027344E-4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 x14ac:dyDescent="0.45">
      <c r="A4" s="93">
        <v>2</v>
      </c>
      <c r="B4" s="16">
        <f>schedule!C5</f>
        <v>41915.625</v>
      </c>
      <c r="C4" s="14">
        <f>schedule!D5</f>
        <v>4.5833333332557231</v>
      </c>
      <c r="D4" s="45">
        <f>sorted_phosphate_ppmP!B7</f>
        <v>2.0481585275559901E-2</v>
      </c>
      <c r="E4" s="45">
        <f>sorted_phosphate_ppmP!B8</f>
        <v>2.0360057640746599E-2</v>
      </c>
      <c r="F4" s="45">
        <f t="shared" si="0"/>
        <v>2.042082145815325E-2</v>
      </c>
      <c r="G4" s="43">
        <f t="shared" si="1"/>
        <v>8.5933014678048455E-5</v>
      </c>
      <c r="H4" s="27">
        <f>sorted_phosphate_ppmP!B60</f>
        <v>2.189664387668E-2</v>
      </c>
      <c r="I4" s="27">
        <f>sorted_phosphate_ppmP!B61</f>
        <v>2.23594336255287E-2</v>
      </c>
      <c r="J4" s="93">
        <f t="shared" si="2"/>
        <v>2.2128038751104348E-2</v>
      </c>
      <c r="K4" s="34">
        <f t="shared" ref="K4:K25" si="3">STDEV(H4:I4)</f>
        <v>3.2724176967453497E-4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 x14ac:dyDescent="0.45">
      <c r="A5" s="93">
        <v>3</v>
      </c>
      <c r="B5" s="16">
        <f>schedule!C6</f>
        <v>41915.6875</v>
      </c>
      <c r="C5" s="14">
        <f>schedule!D6</f>
        <v>6.0833333332557231</v>
      </c>
      <c r="D5" s="45">
        <f>sorted_phosphate_ppmP!B9</f>
        <v>2.28767819773701E-2</v>
      </c>
      <c r="E5" s="45">
        <f>sorted_phosphate_ppmP!B10</f>
        <v>2.1425047839406498E-2</v>
      </c>
      <c r="F5" s="45">
        <f t="shared" si="0"/>
        <v>2.2150914908388299E-2</v>
      </c>
      <c r="G5" s="43">
        <f t="shared" si="1"/>
        <v>1.0265310534340699E-3</v>
      </c>
      <c r="H5" s="27">
        <f>sorted_phosphate_ppmP!B62</f>
        <v>2.6296212923426401E-2</v>
      </c>
      <c r="I5" s="27">
        <f>sorted_phosphate_ppmP!B63</f>
        <v>2.6579676735953298E-2</v>
      </c>
      <c r="J5" s="93">
        <f t="shared" si="2"/>
        <v>2.6437944829689849E-2</v>
      </c>
      <c r="K5" s="34">
        <f t="shared" si="3"/>
        <v>2.0043918405876151E-4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 x14ac:dyDescent="0.45">
      <c r="A6" s="93">
        <v>4</v>
      </c>
      <c r="B6" s="16">
        <f>schedule!C7</f>
        <v>41915.875</v>
      </c>
      <c r="C6" s="14">
        <f>schedule!D7</f>
        <v>10.583333333255723</v>
      </c>
      <c r="D6" s="45">
        <f>sorted_phosphate_ppmP!B11</f>
        <v>2.7410744646255199E-2</v>
      </c>
      <c r="E6" s="45">
        <f>sorted_phosphate_ppmP!B12</f>
        <v>2.71281533422928E-2</v>
      </c>
      <c r="F6" s="45">
        <f t="shared" si="0"/>
        <v>2.7269448994273998E-2</v>
      </c>
      <c r="G6" s="43">
        <f t="shared" si="1"/>
        <v>1.9982222733616126E-4</v>
      </c>
      <c r="H6" s="27">
        <f>sorted_phosphate_ppmP!B64</f>
        <v>2.1325682660608102E-2</v>
      </c>
      <c r="I6" s="27">
        <f>sorted_phosphate_ppmP!B65</f>
        <v>2.1230252008933199E-2</v>
      </c>
      <c r="J6" s="93">
        <f t="shared" si="2"/>
        <v>2.127796733477065E-2</v>
      </c>
      <c r="K6" s="34">
        <f t="shared" si="3"/>
        <v>6.7479660932374608E-5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 x14ac:dyDescent="0.45">
      <c r="A7" s="93">
        <v>5</v>
      </c>
      <c r="B7" s="16">
        <f>schedule!C8</f>
        <v>41915.895833333336</v>
      </c>
      <c r="C7" s="14">
        <f>schedule!D8</f>
        <v>11.083333333313931</v>
      </c>
      <c r="D7" s="45">
        <f>sorted_phosphate_ppmP!B13</f>
        <v>3.3475343784266802E-2</v>
      </c>
      <c r="E7" s="45">
        <f>sorted_phosphate_ppmP!B14</f>
        <v>3.3036146737388999E-2</v>
      </c>
      <c r="F7" s="45">
        <f t="shared" si="0"/>
        <v>3.3255745260827904E-2</v>
      </c>
      <c r="G7" s="43">
        <f t="shared" si="1"/>
        <v>3.1055921012440016E-4</v>
      </c>
      <c r="H7" s="27">
        <f>sorted_phosphate_ppmP!B66</f>
        <v>2.1892183966415402E-2</v>
      </c>
      <c r="I7" s="27">
        <f>sorted_phosphate_ppmP!B67</f>
        <v>2.2005032474936501E-2</v>
      </c>
      <c r="J7" s="93">
        <f t="shared" si="2"/>
        <v>2.1948608220675951E-2</v>
      </c>
      <c r="K7" s="34">
        <f t="shared" si="3"/>
        <v>7.9795945622056967E-5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 x14ac:dyDescent="0.45">
      <c r="A8" s="93">
        <v>6</v>
      </c>
      <c r="B8" s="16">
        <f>schedule!C9</f>
        <v>41915.916666666664</v>
      </c>
      <c r="C8" s="14">
        <f>schedule!D9</f>
        <v>11.583333333197515</v>
      </c>
      <c r="D8" s="45">
        <f>sorted_phosphate_ppmP!B15</f>
        <v>3.5857668260568597E-2</v>
      </c>
      <c r="E8" s="45">
        <f>sorted_phosphate_ppmP!B16</f>
        <v>3.5265609824090098E-2</v>
      </c>
      <c r="F8" s="45">
        <f t="shared" si="0"/>
        <v>3.5561639042329347E-2</v>
      </c>
      <c r="G8" s="43">
        <f t="shared" si="1"/>
        <v>4.1864853529265117E-4</v>
      </c>
      <c r="H8" s="27">
        <f>sorted_phosphate_ppmP!B68</f>
        <v>2.2195954515748802E-2</v>
      </c>
      <c r="I8" s="27">
        <f>sorted_phosphate_ppmP!B69</f>
        <v>2.1285618409757699E-2</v>
      </c>
      <c r="J8" s="93">
        <f t="shared" si="2"/>
        <v>2.174078646275325E-2</v>
      </c>
      <c r="K8" s="34">
        <f t="shared" si="3"/>
        <v>6.4370483370526426E-4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 x14ac:dyDescent="0.45">
      <c r="A9" s="93">
        <v>7</v>
      </c>
      <c r="B9" s="16">
        <f>schedule!C10</f>
        <v>41915.958333333336</v>
      </c>
      <c r="C9" s="14">
        <f>schedule!D10</f>
        <v>12.583333333313931</v>
      </c>
      <c r="D9" s="45">
        <f>sorted_phosphate_ppmP!B17</f>
        <v>4.2112249943277703E-2</v>
      </c>
      <c r="E9" s="45">
        <f>sorted_phosphate_ppmP!B18</f>
        <v>4.12754434439934E-2</v>
      </c>
      <c r="F9" s="45">
        <f t="shared" si="0"/>
        <v>4.1693846693635551E-2</v>
      </c>
      <c r="G9" s="43">
        <f t="shared" si="1"/>
        <v>5.9171155018490705E-4</v>
      </c>
      <c r="H9" s="27">
        <f>sorted_phosphate_ppmP!B70</f>
        <v>2.0778963563388899E-2</v>
      </c>
      <c r="I9" s="27">
        <f>sorted_phosphate_ppmP!B71</f>
        <v>2.0006454351462401E-2</v>
      </c>
      <c r="J9" s="93">
        <f t="shared" si="2"/>
        <v>2.0392708957425648E-2</v>
      </c>
      <c r="K9" s="34">
        <f t="shared" si="3"/>
        <v>5.4624650228230268E-4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 x14ac:dyDescent="0.45">
      <c r="A10" s="93">
        <v>8</v>
      </c>
      <c r="B10" s="16">
        <f>schedule!C11</f>
        <v>41916.041666666664</v>
      </c>
      <c r="C10" s="14">
        <f>schedule!D11</f>
        <v>14.583333333197515</v>
      </c>
      <c r="D10" s="45">
        <f>sorted_phosphate_ppmP!B19</f>
        <v>5.0447776018159897E-2</v>
      </c>
      <c r="E10" s="45">
        <f>sorted_phosphate_ppmP!B20</f>
        <v>5.07511009473798E-2</v>
      </c>
      <c r="F10" s="45">
        <f t="shared" si="0"/>
        <v>5.0599438482769848E-2</v>
      </c>
      <c r="G10" s="43">
        <f t="shared" si="1"/>
        <v>2.1448311435432301E-4</v>
      </c>
      <c r="H10" s="27">
        <f>sorted_phosphate_ppmP!B72</f>
        <v>1.9143386385697202E-2</v>
      </c>
      <c r="I10" s="27">
        <f>sorted_phosphate_ppmP!B73</f>
        <v>1.8802196931910899E-2</v>
      </c>
      <c r="J10" s="93">
        <f t="shared" si="2"/>
        <v>1.8972791658804049E-2</v>
      </c>
      <c r="K10" s="34">
        <f t="shared" si="3"/>
        <v>2.4125737644162859E-4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 x14ac:dyDescent="0.45">
      <c r="A11" s="93">
        <v>9</v>
      </c>
      <c r="B11" s="16">
        <f>schedule!C12</f>
        <v>41916.125</v>
      </c>
      <c r="C11" s="14">
        <f>schedule!D12</f>
        <v>16.583333333255723</v>
      </c>
      <c r="D11" s="45">
        <f>sorted_phosphate_ppmP!B21</f>
        <v>6.2826263715573094E-2</v>
      </c>
      <c r="E11" s="45">
        <f>sorted_phosphate_ppmP!B22</f>
        <v>6.2919284630938599E-2</v>
      </c>
      <c r="F11" s="45">
        <f t="shared" si="0"/>
        <v>6.2872774173255846E-2</v>
      </c>
      <c r="G11" s="43">
        <f t="shared" si="1"/>
        <v>6.577572004712838E-5</v>
      </c>
      <c r="H11" s="27">
        <f>sorted_phosphate_ppmP!B74</f>
        <v>2.15297062698157E-2</v>
      </c>
      <c r="I11" s="27">
        <f>sorted_phosphate_ppmP!B75</f>
        <v>2.0447184396114999E-2</v>
      </c>
      <c r="J11" s="93">
        <f t="shared" si="2"/>
        <v>2.0988445332965351E-2</v>
      </c>
      <c r="K11" s="34">
        <f t="shared" si="3"/>
        <v>7.6545855767653343E-4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 x14ac:dyDescent="0.45">
      <c r="A12" s="93">
        <v>10</v>
      </c>
      <c r="B12" s="16">
        <f>schedule!C13</f>
        <v>41916.333333333336</v>
      </c>
      <c r="C12" s="14">
        <f>schedule!D13</f>
        <v>21.583333333313931</v>
      </c>
      <c r="D12" s="45">
        <f>sorted_phosphate_ppmP!B23</f>
        <v>7.8990762364145595E-2</v>
      </c>
      <c r="E12" s="45">
        <f>sorted_phosphate_ppmP!B24</f>
        <v>7.8722199356656294E-2</v>
      </c>
      <c r="F12" s="45">
        <f t="shared" si="0"/>
        <v>7.8856480860400952E-2</v>
      </c>
      <c r="G12" s="43">
        <f t="shared" si="1"/>
        <v>1.8990272377153778E-4</v>
      </c>
      <c r="H12" s="27">
        <f>sorted_phosphate_ppmP!B76</f>
        <v>2.0726975944139699E-2</v>
      </c>
      <c r="I12" s="27">
        <f>sorted_phosphate_ppmP!B77</f>
        <v>2.0290421689307999E-2</v>
      </c>
      <c r="J12" s="93">
        <f t="shared" si="2"/>
        <v>2.0508698816723847E-2</v>
      </c>
      <c r="K12" s="34">
        <f t="shared" si="3"/>
        <v>3.0869047394733491E-4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 x14ac:dyDescent="0.45">
      <c r="A13" s="93">
        <v>11</v>
      </c>
      <c r="B13" s="16">
        <f>schedule!C14</f>
        <v>41916.375</v>
      </c>
      <c r="C13" s="14">
        <f>schedule!D14</f>
        <v>22.583333333255723</v>
      </c>
      <c r="D13" s="45">
        <f>sorted_phosphate_ppmP!B25</f>
        <v>7.8357204894710597E-2</v>
      </c>
      <c r="E13" s="45">
        <f>sorted_phosphate_ppmP!B26</f>
        <v>7.7386532410924899E-2</v>
      </c>
      <c r="F13" s="45">
        <f t="shared" si="0"/>
        <v>7.7871868652817755E-2</v>
      </c>
      <c r="G13" s="43">
        <f t="shared" si="1"/>
        <v>6.8636909559605607E-4</v>
      </c>
      <c r="H13" s="27">
        <f>sorted_phosphate_ppmP!B78</f>
        <v>1.9384876584924798E-2</v>
      </c>
      <c r="I13" s="27">
        <f>sorted_phosphate_ppmP!B79</f>
        <v>1.8848126647042E-2</v>
      </c>
      <c r="J13" s="93">
        <f t="shared" si="2"/>
        <v>1.9116501615983397E-2</v>
      </c>
      <c r="K13" s="34">
        <f t="shared" si="3"/>
        <v>3.7953952087838516E-4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 x14ac:dyDescent="0.45">
      <c r="A14" s="93">
        <v>12</v>
      </c>
      <c r="B14" s="16">
        <f>schedule!C15</f>
        <v>41916.395833333336</v>
      </c>
      <c r="C14" s="14">
        <f>schedule!D15</f>
        <v>23.083333333313931</v>
      </c>
      <c r="D14" s="45">
        <f>sorted_phosphate_ppmP!B27</f>
        <v>6.9573186723923902E-2</v>
      </c>
      <c r="E14" s="45">
        <f>sorted_phosphate_ppmP!B28</f>
        <v>6.9881028037417803E-2</v>
      </c>
      <c r="F14" s="45">
        <f t="shared" si="0"/>
        <v>6.9727107380670852E-2</v>
      </c>
      <c r="G14" s="43">
        <f t="shared" si="1"/>
        <v>2.1767668030091099E-4</v>
      </c>
      <c r="H14" s="27">
        <f>sorted_phosphate_ppmP!B80</f>
        <v>1.9463812411350902E-2</v>
      </c>
      <c r="I14" s="27">
        <f>sorted_phosphate_ppmP!B81</f>
        <v>1.88154055070212E-2</v>
      </c>
      <c r="J14" s="93">
        <f t="shared" si="2"/>
        <v>1.9139608959186052E-2</v>
      </c>
      <c r="K14" s="34">
        <f t="shared" si="3"/>
        <v>4.5849291901970931E-4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 x14ac:dyDescent="0.45">
      <c r="A15" s="93">
        <v>13</v>
      </c>
      <c r="B15" s="16">
        <f>schedule!C16</f>
        <v>41916.416666666664</v>
      </c>
      <c r="C15" s="14">
        <f>schedule!D16</f>
        <v>23.583333333197515</v>
      </c>
      <c r="D15" s="45">
        <f>sorted_phosphate_ppmP!B29</f>
        <v>5.0233893132002501E-2</v>
      </c>
      <c r="E15" s="45">
        <f>sorted_phosphate_ppmP!B30</f>
        <v>5.0968367050317702E-2</v>
      </c>
      <c r="F15" s="45">
        <f t="shared" si="0"/>
        <v>5.0601130091160101E-2</v>
      </c>
      <c r="G15" s="43">
        <f t="shared" si="1"/>
        <v>5.1935148824533309E-4</v>
      </c>
      <c r="H15" s="27">
        <f>sorted_phosphate_ppmP!B82</f>
        <v>1.6987248713039301E-2</v>
      </c>
      <c r="I15" s="27">
        <f>sorted_phosphate_ppmP!B83</f>
        <v>1.6986781386506399E-2</v>
      </c>
      <c r="J15" s="93">
        <f t="shared" si="2"/>
        <v>1.698701504977285E-2</v>
      </c>
      <c r="K15" s="34">
        <f t="shared" si="3"/>
        <v>3.3044976044335639E-7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 x14ac:dyDescent="0.45">
      <c r="A16" s="93">
        <v>14</v>
      </c>
      <c r="B16" s="16">
        <f>schedule!C17</f>
        <v>41916.458333333336</v>
      </c>
      <c r="C16" s="14">
        <f>schedule!D17</f>
        <v>24.583333333313931</v>
      </c>
      <c r="D16" s="45">
        <f>sorted_phosphate_ppmP!B31</f>
        <v>3.1998840636676601E-2</v>
      </c>
      <c r="E16" s="45">
        <f>sorted_phosphate_ppmP!B32</f>
        <v>3.1362164005869997E-2</v>
      </c>
      <c r="F16" s="45">
        <f t="shared" si="0"/>
        <v>3.1680502321273299E-2</v>
      </c>
      <c r="G16" s="43">
        <f t="shared" si="1"/>
        <v>4.5019836306635369E-4</v>
      </c>
      <c r="H16" s="27">
        <f>sorted_phosphate_ppmP!B84</f>
        <v>2.1094534267890101E-2</v>
      </c>
      <c r="I16" s="27">
        <f>sorted_phosphate_ppmP!B85</f>
        <v>2.0327726168809498E-2</v>
      </c>
      <c r="J16" s="93">
        <f t="shared" si="2"/>
        <v>2.0711130218349798E-2</v>
      </c>
      <c r="K16" s="34">
        <f t="shared" si="3"/>
        <v>5.4221520672865977E-4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 x14ac:dyDescent="0.45">
      <c r="A17" s="93">
        <v>15</v>
      </c>
      <c r="B17" s="16">
        <f>schedule!C18</f>
        <v>41916.541666666664</v>
      </c>
      <c r="C17" s="14">
        <f>schedule!D18</f>
        <v>26.583333333197515</v>
      </c>
      <c r="D17" s="45">
        <f>sorted_phosphate_ppmP!B33</f>
        <v>2.8035736348781301E-2</v>
      </c>
      <c r="E17" s="45">
        <f>sorted_phosphate_ppmP!B34</f>
        <v>2.8300869769520301E-2</v>
      </c>
      <c r="F17" s="45">
        <f t="shared" si="0"/>
        <v>2.8168303059150801E-2</v>
      </c>
      <c r="G17" s="43">
        <f t="shared" si="1"/>
        <v>1.8747763972373286E-4</v>
      </c>
      <c r="H17" s="27">
        <f>sorted_phosphate_ppmP!B86</f>
        <v>2.2774723326894501E-2</v>
      </c>
      <c r="I17" s="27">
        <f>sorted_phosphate_ppmP!B87</f>
        <v>2.46353228195191E-2</v>
      </c>
      <c r="J17" s="93">
        <f t="shared" si="2"/>
        <v>2.37050230732068E-2</v>
      </c>
      <c r="K17" s="34">
        <f t="shared" si="3"/>
        <v>1.3156425183071033E-3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 x14ac:dyDescent="0.45">
      <c r="A18" s="93">
        <v>16</v>
      </c>
      <c r="B18" s="16">
        <f>schedule!C19</f>
        <v>41916.625</v>
      </c>
      <c r="C18" s="14">
        <f>schedule!D19</f>
        <v>28.583333333255723</v>
      </c>
      <c r="D18" s="45">
        <f>sorted_phosphate_ppmP!B35</f>
        <v>2.7063625684839301E-2</v>
      </c>
      <c r="E18" s="45">
        <f>sorted_phosphate_ppmP!B36</f>
        <v>2.5967956468742701E-2</v>
      </c>
      <c r="F18" s="45">
        <f t="shared" si="0"/>
        <v>2.6515791076791001E-2</v>
      </c>
      <c r="G18" s="43">
        <f t="shared" si="1"/>
        <v>7.747551326392542E-4</v>
      </c>
      <c r="H18" s="27">
        <f>sorted_phosphate_ppmP!B88</f>
        <v>2.4789026230221899E-2</v>
      </c>
      <c r="I18" s="27">
        <f>sorted_phosphate_ppmP!B89</f>
        <v>2.39015774897616E-2</v>
      </c>
      <c r="J18" s="93">
        <f t="shared" si="2"/>
        <v>2.4345301859991751E-2</v>
      </c>
      <c r="K18" s="34">
        <f t="shared" si="3"/>
        <v>6.2752102233493839E-4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 x14ac:dyDescent="0.45">
      <c r="A19" s="93">
        <v>17</v>
      </c>
      <c r="B19" s="16">
        <f>schedule!C20</f>
        <v>41916.833333333336</v>
      </c>
      <c r="C19" s="14">
        <f>schedule!D20</f>
        <v>33.583333333313931</v>
      </c>
      <c r="D19" s="45">
        <f>sorted_phosphate_ppmP!B37</f>
        <v>2.7193309038225501E-2</v>
      </c>
      <c r="E19" s="45">
        <f>sorted_phosphate_ppmP!B38</f>
        <v>2.6190972879737099E-2</v>
      </c>
      <c r="F19" s="45">
        <f t="shared" si="0"/>
        <v>2.66921409589813E-2</v>
      </c>
      <c r="G19" s="43">
        <f t="shared" si="1"/>
        <v>7.0875869469562338E-4</v>
      </c>
      <c r="H19" s="27">
        <f>sorted_phosphate_ppmP!B90</f>
        <v>2.6082721028707199E-2</v>
      </c>
      <c r="I19" s="27">
        <f>sorted_phosphate_ppmP!B91</f>
        <v>2.62530713974066E-2</v>
      </c>
      <c r="J19" s="93">
        <f t="shared" si="2"/>
        <v>2.6167896213056901E-2</v>
      </c>
      <c r="K19" s="34">
        <f t="shared" si="3"/>
        <v>1.204559008849747E-4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 x14ac:dyDescent="0.45">
      <c r="A20" s="93">
        <v>18</v>
      </c>
      <c r="B20" s="16">
        <f>schedule!C21</f>
        <v>41916.875</v>
      </c>
      <c r="C20" s="14">
        <f>schedule!D21</f>
        <v>34.583333333255723</v>
      </c>
      <c r="D20" s="45">
        <f>sorted_phosphate_ppmP!B39</f>
        <v>2.6916791854294901E-2</v>
      </c>
      <c r="E20" s="45">
        <f>sorted_phosphate_ppmP!B40</f>
        <v>2.6379293261359699E-2</v>
      </c>
      <c r="F20" s="45">
        <f t="shared" si="0"/>
        <v>2.6648042557827302E-2</v>
      </c>
      <c r="G20" s="43">
        <f t="shared" si="1"/>
        <v>3.800688999427089E-4</v>
      </c>
      <c r="H20" s="27">
        <f>sorted_phosphate_ppmP!B92</f>
        <v>2.6837656823107198E-2</v>
      </c>
      <c r="I20" s="27">
        <f>sorted_phosphate_ppmP!B93</f>
        <v>2.62349973115109E-2</v>
      </c>
      <c r="J20" s="93">
        <f t="shared" si="2"/>
        <v>2.6536327067309049E-2</v>
      </c>
      <c r="K20" s="34">
        <f t="shared" si="3"/>
        <v>4.2614462739631545E-4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 x14ac:dyDescent="0.45">
      <c r="A21" s="93">
        <v>19</v>
      </c>
      <c r="B21" s="16">
        <f>schedule!C22</f>
        <v>41916.895833333336</v>
      </c>
      <c r="C21" s="14">
        <f>schedule!D22</f>
        <v>35.083333333313931</v>
      </c>
      <c r="D21" s="45">
        <f>sorted_phosphate_ppmP!B41</f>
        <v>3.0487271203534099E-2</v>
      </c>
      <c r="E21" s="45">
        <f>sorted_phosphate_ppmP!B42</f>
        <v>2.96297525013927E-2</v>
      </c>
      <c r="F21" s="45">
        <f t="shared" si="0"/>
        <v>3.0058511852463402E-2</v>
      </c>
      <c r="G21" s="43">
        <f t="shared" si="1"/>
        <v>6.0635728927847018E-4</v>
      </c>
      <c r="H21" s="27">
        <f>sorted_phosphate_ppmP!B94</f>
        <v>2.4549941425082E-2</v>
      </c>
      <c r="I21" s="27">
        <f>sorted_phosphate_ppmP!B95</f>
        <v>2.53720305695594E-2</v>
      </c>
      <c r="J21" s="93">
        <f t="shared" si="2"/>
        <v>2.49609859973207E-2</v>
      </c>
      <c r="K21" s="34">
        <f t="shared" si="3"/>
        <v>5.813048087998172E-4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 x14ac:dyDescent="0.45">
      <c r="A22" s="93">
        <v>20</v>
      </c>
      <c r="B22" s="16">
        <f>schedule!C23</f>
        <v>41916.916666666664</v>
      </c>
      <c r="C22" s="14">
        <f>schedule!D23</f>
        <v>35.583333333197515</v>
      </c>
      <c r="D22" s="45">
        <f>sorted_phosphate_ppmP!B43</f>
        <v>3.1630259621458198E-2</v>
      </c>
      <c r="E22" s="45">
        <f>sorted_phosphate_ppmP!B44</f>
        <v>3.11067749934507E-2</v>
      </c>
      <c r="F22" s="45">
        <f t="shared" si="0"/>
        <v>3.1368517307454449E-2</v>
      </c>
      <c r="G22" s="43">
        <f t="shared" si="1"/>
        <v>3.7015953031101901E-4</v>
      </c>
      <c r="H22" s="27">
        <f>sorted_phosphate_ppmP!B96</f>
        <v>2.3172339809334402E-2</v>
      </c>
      <c r="I22" s="27">
        <f>sorted_phosphate_ppmP!B97</f>
        <v>2.2760514047584699E-2</v>
      </c>
      <c r="J22" s="93">
        <f t="shared" si="2"/>
        <v>2.296642692845955E-2</v>
      </c>
      <c r="K22" s="34">
        <f t="shared" si="3"/>
        <v>2.912047888005302E-4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 x14ac:dyDescent="0.45">
      <c r="A23" s="93">
        <v>21</v>
      </c>
      <c r="B23" s="16">
        <f>schedule!C24</f>
        <v>41916.958333333336</v>
      </c>
      <c r="C23" s="14">
        <f>schedule!D24</f>
        <v>36.583333333313931</v>
      </c>
      <c r="D23" s="45">
        <f>sorted_phosphate_ppmP!B45</f>
        <v>3.6008398576106701E-2</v>
      </c>
      <c r="E23" s="45">
        <f>sorted_phosphate_ppmP!B46</f>
        <v>3.5257448503959898E-2</v>
      </c>
      <c r="F23" s="45">
        <f t="shared" si="0"/>
        <v>3.56329235400333E-2</v>
      </c>
      <c r="G23" s="43">
        <f t="shared" si="1"/>
        <v>5.310018883475313E-4</v>
      </c>
      <c r="H23" s="27">
        <f>sorted_phosphate_ppmP!B98</f>
        <v>2.3523269263997702E-2</v>
      </c>
      <c r="I23" s="27">
        <f>sorted_phosphate_ppmP!B99</f>
        <v>2.2692990207450501E-2</v>
      </c>
      <c r="J23" s="93">
        <f t="shared" si="2"/>
        <v>2.3108129735724101E-2</v>
      </c>
      <c r="K23" s="34">
        <f t="shared" si="3"/>
        <v>5.8709595116169459E-4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 x14ac:dyDescent="0.45">
      <c r="A24" s="93">
        <v>22</v>
      </c>
      <c r="B24" s="16">
        <f>schedule!C25</f>
        <v>41917.041666666664</v>
      </c>
      <c r="C24" s="14">
        <f>schedule!D25</f>
        <v>38.583333333197515</v>
      </c>
      <c r="D24" s="45">
        <f>sorted_phosphate_ppmP!B47</f>
        <v>4.2131605177958602E-2</v>
      </c>
      <c r="E24" s="45">
        <f>sorted_phosphate_ppmP!B48</f>
        <v>4.2424157570063702E-2</v>
      </c>
      <c r="F24" s="45">
        <f t="shared" si="0"/>
        <v>4.2277881374011152E-2</v>
      </c>
      <c r="G24" s="43">
        <f t="shared" si="1"/>
        <v>2.068657803098619E-4</v>
      </c>
      <c r="H24" s="27">
        <f>sorted_phosphate_ppmP!B100</f>
        <v>2.53762714563836E-2</v>
      </c>
      <c r="I24" s="27">
        <f>sorted_phosphate_ppmP!B101</f>
        <v>2.4413941179943999E-2</v>
      </c>
      <c r="J24" s="93">
        <f t="shared" si="2"/>
        <v>2.4895106318163801E-2</v>
      </c>
      <c r="K24" s="34">
        <f t="shared" si="3"/>
        <v>6.8047026421156687E-4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 x14ac:dyDescent="0.45">
      <c r="A25" s="93">
        <v>23</v>
      </c>
      <c r="B25" s="16">
        <f>schedule!C26</f>
        <v>41917.125</v>
      </c>
      <c r="C25" s="14">
        <f>schedule!D26</f>
        <v>40.583333333255723</v>
      </c>
      <c r="D25" s="45">
        <f>sorted_phosphate_ppmP!B49</f>
        <v>4.7406414201062702E-2</v>
      </c>
      <c r="E25" s="45">
        <f>sorted_phosphate_ppmP!B50</f>
        <v>4.7029170216065702E-2</v>
      </c>
      <c r="F25" s="45">
        <f t="shared" si="0"/>
        <v>4.7217792208564202E-2</v>
      </c>
      <c r="G25" s="43">
        <f t="shared" si="1"/>
        <v>2.6675177995321488E-4</v>
      </c>
      <c r="H25" s="27">
        <f>sorted_phosphate_ppmP!B102</f>
        <v>2.53527394362521E-2</v>
      </c>
      <c r="I25" s="27">
        <f>sorted_phosphate_ppmP!B103</f>
        <v>2.3908309453454402E-2</v>
      </c>
      <c r="J25" s="93">
        <f t="shared" si="2"/>
        <v>2.4630524444853252E-2</v>
      </c>
      <c r="K25" s="34">
        <f t="shared" si="3"/>
        <v>1.0213662357854204E-3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 x14ac:dyDescent="0.45">
      <c r="A26" s="93">
        <v>24</v>
      </c>
      <c r="B26" s="16">
        <f>schedule!C27</f>
        <v>41917.333333333336</v>
      </c>
      <c r="C26" s="14">
        <f>schedule!D27</f>
        <v>45.583333333313931</v>
      </c>
      <c r="D26" s="45">
        <f>sorted_phosphate_ppmP!B51</f>
        <v>4.8857985633935001E-2</v>
      </c>
      <c r="E26" s="45">
        <f>sorted_phosphate_ppmP!B52</f>
        <v>4.8552637186740702E-2</v>
      </c>
      <c r="F26" s="45">
        <f t="shared" ref="F26:F27" si="4">AVERAGE(D26:E26)</f>
        <v>4.8705311410337848E-2</v>
      </c>
      <c r="G26" s="43">
        <f t="shared" si="1"/>
        <v>2.1591395763587151E-4</v>
      </c>
      <c r="H26" s="27">
        <f>sorted_phosphate_ppmP!B104</f>
        <v>2.39006866144745E-2</v>
      </c>
      <c r="I26" s="27">
        <f>sorted_phosphate_ppmP!B105</f>
        <v>2.3011976611860899E-2</v>
      </c>
      <c r="J26" s="93">
        <f t="shared" ref="J26:J27" si="5">AVERAGE(H26:I26)</f>
        <v>2.3456331613167701E-2</v>
      </c>
      <c r="K26" s="34">
        <f t="shared" ref="K26:K27" si="6">STDEV(H26:I26)</f>
        <v>6.2841286935639185E-4</v>
      </c>
    </row>
    <row r="27" spans="1:29" ht="14.25" x14ac:dyDescent="0.45">
      <c r="A27" s="93">
        <v>25</v>
      </c>
      <c r="B27" s="16">
        <f>schedule!C28</f>
        <v>41917.375</v>
      </c>
      <c r="C27" s="14">
        <f>schedule!D28</f>
        <v>46.583333333255723</v>
      </c>
      <c r="D27" s="45">
        <f>sorted_phosphate_ppmP!B53</f>
        <v>4.6554858316419097E-2</v>
      </c>
      <c r="E27" s="45">
        <f>sorted_phosphate_ppmP!B54</f>
        <v>4.6192575559641097E-2</v>
      </c>
      <c r="F27" s="45">
        <f t="shared" si="4"/>
        <v>4.6373716938030093E-2</v>
      </c>
      <c r="G27" s="43">
        <f t="shared" si="1"/>
        <v>2.5617259402468034E-4</v>
      </c>
      <c r="H27" s="27">
        <f>sorted_phosphate_ppmP!B106</f>
        <v>2.33281670680636E-2</v>
      </c>
      <c r="I27" s="27">
        <f>sorted_phosphate_ppmP!B107</f>
        <v>2.3049719416322001E-2</v>
      </c>
      <c r="J27" s="93">
        <f t="shared" si="5"/>
        <v>2.3188943242192801E-2</v>
      </c>
      <c r="K27" s="34">
        <f t="shared" si="6"/>
        <v>1.9689222275195504E-4</v>
      </c>
    </row>
    <row r="28" spans="1:29" ht="14.25" x14ac:dyDescent="0.45">
      <c r="C28" s="8"/>
    </row>
    <row r="29" spans="1:29" ht="14.25" x14ac:dyDescent="0.45">
      <c r="A29" s="7"/>
      <c r="B29" s="7"/>
      <c r="C29" s="8"/>
    </row>
    <row r="30" spans="1:29" ht="14.25" x14ac:dyDescent="0.45">
      <c r="A30" s="7"/>
      <c r="B30" s="7"/>
      <c r="C30" s="8"/>
    </row>
    <row r="31" spans="1:29" ht="14.25" x14ac:dyDescent="0.45">
      <c r="A31" s="7"/>
      <c r="B31" s="7"/>
      <c r="C31" s="8"/>
    </row>
    <row r="32" spans="1:29" ht="14.25" x14ac:dyDescent="0.45">
      <c r="A32" s="7"/>
      <c r="B32" s="7"/>
      <c r="C32" s="8"/>
    </row>
    <row r="33" spans="1:3" ht="14.25" x14ac:dyDescent="0.45">
      <c r="A33" s="7"/>
      <c r="B33" s="7"/>
      <c r="C33" s="8"/>
    </row>
    <row r="34" spans="1:3" ht="14.25" x14ac:dyDescent="0.45">
      <c r="A34" s="7"/>
      <c r="B34" s="7"/>
      <c r="C34" s="8"/>
    </row>
    <row r="35" spans="1:3" ht="14.25" x14ac:dyDescent="0.45">
      <c r="A35" s="7"/>
      <c r="B35" s="7"/>
      <c r="C35" s="8"/>
    </row>
    <row r="36" spans="1:3" ht="14.25" x14ac:dyDescent="0.45">
      <c r="A36" s="7"/>
      <c r="B36" s="7"/>
      <c r="C36" s="8"/>
    </row>
    <row r="37" spans="1:3" ht="14.25" x14ac:dyDescent="0.45">
      <c r="A37" s="7"/>
      <c r="B37" s="7"/>
      <c r="C37" s="8"/>
    </row>
    <row r="38" spans="1:3" ht="14.25" x14ac:dyDescent="0.45">
      <c r="A38" s="7"/>
      <c r="B38" s="7"/>
      <c r="C38" s="8"/>
    </row>
    <row r="39" spans="1:3" ht="14.25" x14ac:dyDescent="0.45">
      <c r="A39" s="7"/>
      <c r="B39" s="7"/>
      <c r="C39" s="8"/>
    </row>
    <row r="40" spans="1:3" ht="14.25" x14ac:dyDescent="0.45">
      <c r="A40" s="7"/>
      <c r="B40" s="7"/>
      <c r="C40" s="8"/>
    </row>
    <row r="41" spans="1:3" ht="14.25" x14ac:dyDescent="0.45">
      <c r="A41" s="7"/>
      <c r="B41" s="7"/>
      <c r="C41" s="8"/>
    </row>
    <row r="42" spans="1:3" ht="14.25" x14ac:dyDescent="0.45">
      <c r="A42" s="7"/>
      <c r="B42" s="7"/>
      <c r="C42" s="8"/>
    </row>
    <row r="43" spans="1:3" ht="14.25" x14ac:dyDescent="0.45">
      <c r="A43" s="7"/>
      <c r="B43" s="7"/>
      <c r="C43" s="8"/>
    </row>
    <row r="44" spans="1:3" ht="14.25" x14ac:dyDescent="0.45">
      <c r="A44" s="7"/>
      <c r="B44" s="7"/>
      <c r="C44" s="8"/>
    </row>
    <row r="45" spans="1:3" ht="14.25" x14ac:dyDescent="0.45">
      <c r="A45" s="7"/>
      <c r="B45" s="7"/>
      <c r="C45" s="8"/>
    </row>
    <row r="46" spans="1:3" ht="14.25" x14ac:dyDescent="0.45">
      <c r="A46" s="7"/>
      <c r="B46" s="7"/>
      <c r="C46" s="8"/>
    </row>
    <row r="47" spans="1:3" ht="14.25" x14ac:dyDescent="0.45">
      <c r="A47" s="7"/>
      <c r="B47" s="7"/>
      <c r="C47" s="8"/>
    </row>
    <row r="48" spans="1:3" ht="14.25" x14ac:dyDescent="0.45">
      <c r="A48" s="7"/>
      <c r="B48" s="7"/>
      <c r="C48" s="8"/>
    </row>
    <row r="49" spans="1:3" ht="14.25" x14ac:dyDescent="0.45">
      <c r="A49" s="7"/>
      <c r="B49" s="7"/>
      <c r="C49" s="8"/>
    </row>
    <row r="50" spans="1:3" ht="14.25" x14ac:dyDescent="0.45">
      <c r="A50" s="7"/>
      <c r="B50" s="7"/>
      <c r="C50" s="8"/>
    </row>
    <row r="51" spans="1:3" ht="14.25" x14ac:dyDescent="0.45">
      <c r="A51" s="7"/>
      <c r="B51" s="7"/>
      <c r="C51" s="8"/>
    </row>
    <row r="52" spans="1:3" ht="14.25" x14ac:dyDescent="0.45">
      <c r="A52" s="7"/>
      <c r="B52" s="7"/>
      <c r="C52" s="8"/>
    </row>
    <row r="53" spans="1:3" ht="14.25" x14ac:dyDescent="0.45">
      <c r="A53" s="7"/>
      <c r="B53" s="7"/>
      <c r="C53" s="8"/>
    </row>
    <row r="54" spans="1:3" ht="14.25" x14ac:dyDescent="0.45">
      <c r="A54" s="7"/>
      <c r="B54" s="7"/>
      <c r="C54" s="8"/>
    </row>
    <row r="55" spans="1:3" ht="14.25" x14ac:dyDescent="0.45">
      <c r="A55" s="7"/>
      <c r="B55" s="7"/>
      <c r="C55" s="8"/>
    </row>
    <row r="56" spans="1:3" ht="14.25" x14ac:dyDescent="0.45">
      <c r="A56" s="7"/>
      <c r="B56" s="7"/>
      <c r="C56" s="8"/>
    </row>
    <row r="57" spans="1:3" ht="14.25" x14ac:dyDescent="0.45">
      <c r="A57" s="7"/>
      <c r="B57" s="7"/>
      <c r="C57" s="8"/>
    </row>
    <row r="58" spans="1:3" ht="14.25" x14ac:dyDescent="0.45">
      <c r="A58" s="7"/>
      <c r="B58" s="7"/>
      <c r="C58" s="8"/>
    </row>
    <row r="59" spans="1:3" ht="14.25" x14ac:dyDescent="0.45">
      <c r="A59" s="7"/>
      <c r="B59" s="7"/>
      <c r="C59" s="8"/>
    </row>
    <row r="60" spans="1:3" ht="14.25" x14ac:dyDescent="0.45">
      <c r="A60" s="7"/>
      <c r="B60" s="7"/>
      <c r="C60" s="8"/>
    </row>
    <row r="61" spans="1:3" ht="14.25" x14ac:dyDescent="0.45">
      <c r="A61" s="7"/>
      <c r="B61" s="7"/>
      <c r="C61" s="8"/>
    </row>
    <row r="62" spans="1:3" ht="14.25" x14ac:dyDescent="0.45">
      <c r="A62" s="7"/>
      <c r="B62" s="7"/>
      <c r="C62" s="8"/>
    </row>
    <row r="63" spans="1:3" ht="14.25" x14ac:dyDescent="0.45">
      <c r="A63" s="7"/>
      <c r="B63" s="7"/>
      <c r="C63" s="8"/>
    </row>
    <row r="64" spans="1:3" ht="14.25" x14ac:dyDescent="0.45">
      <c r="A64" s="7"/>
      <c r="B64" s="7"/>
      <c r="C64" s="8"/>
    </row>
    <row r="65" spans="1:3" ht="14.25" x14ac:dyDescent="0.45">
      <c r="A65" s="7"/>
      <c r="B65" s="7"/>
      <c r="C65" s="8"/>
    </row>
    <row r="66" spans="1:3" ht="14.25" x14ac:dyDescent="0.45">
      <c r="A66" s="7"/>
      <c r="B66" s="7"/>
      <c r="C66" s="8"/>
    </row>
    <row r="67" spans="1:3" ht="14.25" x14ac:dyDescent="0.45">
      <c r="A67" s="7"/>
      <c r="B67" s="7"/>
      <c r="C67" s="8"/>
    </row>
    <row r="68" spans="1:3" ht="14.25" x14ac:dyDescent="0.45">
      <c r="A68" s="7"/>
      <c r="B68" s="7"/>
      <c r="C68" s="8"/>
    </row>
    <row r="69" spans="1:3" ht="14.25" x14ac:dyDescent="0.45">
      <c r="A69" s="7"/>
      <c r="B69" s="7"/>
      <c r="C69" s="8"/>
    </row>
    <row r="70" spans="1:3" ht="14.25" x14ac:dyDescent="0.45">
      <c r="A70" s="7"/>
      <c r="B70" s="7"/>
      <c r="C70" s="8"/>
    </row>
    <row r="71" spans="1:3" ht="14.25" x14ac:dyDescent="0.45">
      <c r="A71" s="7"/>
      <c r="B71" s="7"/>
      <c r="C71" s="8"/>
    </row>
    <row r="72" spans="1:3" ht="14.25" x14ac:dyDescent="0.45">
      <c r="A72" s="7"/>
      <c r="B72" s="7"/>
      <c r="C72" s="8"/>
    </row>
    <row r="73" spans="1:3" ht="14.25" x14ac:dyDescent="0.45">
      <c r="A73" s="7"/>
      <c r="B73" s="7"/>
      <c r="C73" s="8"/>
    </row>
    <row r="74" spans="1:3" ht="14.25" x14ac:dyDescent="0.45">
      <c r="A74" s="7"/>
      <c r="B74" s="7"/>
      <c r="C74" s="8"/>
    </row>
    <row r="75" spans="1:3" ht="14.25" x14ac:dyDescent="0.45">
      <c r="A75" s="7"/>
      <c r="B75" s="7"/>
      <c r="C75" s="8"/>
    </row>
    <row r="76" spans="1:3" ht="14.25" x14ac:dyDescent="0.45">
      <c r="A76" s="7"/>
      <c r="B76" s="7"/>
      <c r="C76" s="8"/>
    </row>
    <row r="77" spans="1:3" ht="14.25" x14ac:dyDescent="0.45">
      <c r="A77" s="7"/>
      <c r="B77" s="7"/>
      <c r="C77" s="8"/>
    </row>
    <row r="78" spans="1:3" ht="14.25" x14ac:dyDescent="0.45">
      <c r="A78" s="7"/>
      <c r="B78" s="7"/>
      <c r="C78" s="8"/>
    </row>
    <row r="79" spans="1:3" ht="14.25" x14ac:dyDescent="0.45">
      <c r="A79" s="7"/>
      <c r="B79" s="7"/>
      <c r="C79" s="8"/>
    </row>
    <row r="80" spans="1:3" ht="14.25" x14ac:dyDescent="0.45">
      <c r="A80" s="7"/>
      <c r="B80" s="7"/>
      <c r="C80" s="8"/>
    </row>
    <row r="81" spans="1:3" ht="14.25" x14ac:dyDescent="0.45">
      <c r="A81" s="7"/>
      <c r="B81" s="7"/>
      <c r="C81" s="8"/>
    </row>
    <row r="82" spans="1:3" ht="14.25" x14ac:dyDescent="0.45">
      <c r="A82" s="7"/>
      <c r="B82" s="7"/>
      <c r="C82" s="8"/>
    </row>
    <row r="83" spans="1:3" ht="14.25" x14ac:dyDescent="0.45">
      <c r="A83" s="7"/>
      <c r="B83" s="7"/>
      <c r="C83" s="8"/>
    </row>
    <row r="84" spans="1:3" ht="14.25" x14ac:dyDescent="0.45">
      <c r="A84" s="7"/>
      <c r="B84" s="7"/>
      <c r="C84" s="8"/>
    </row>
    <row r="85" spans="1:3" ht="14.25" x14ac:dyDescent="0.45">
      <c r="A85" s="7"/>
      <c r="B85" s="7"/>
      <c r="C85" s="8"/>
    </row>
    <row r="86" spans="1:3" ht="14.25" x14ac:dyDescent="0.45">
      <c r="A86" s="7"/>
      <c r="B86" s="7"/>
      <c r="C86" s="8"/>
    </row>
    <row r="87" spans="1:3" ht="14.25" x14ac:dyDescent="0.45">
      <c r="A87" s="7"/>
      <c r="B87" s="7"/>
      <c r="C87" s="8"/>
    </row>
    <row r="88" spans="1:3" ht="14.25" x14ac:dyDescent="0.45">
      <c r="A88" s="7"/>
      <c r="B88" s="7"/>
      <c r="C88" s="8"/>
    </row>
    <row r="89" spans="1:3" ht="14.25" x14ac:dyDescent="0.45">
      <c r="A89" s="7"/>
      <c r="B89" s="7"/>
      <c r="C89" s="8"/>
    </row>
    <row r="90" spans="1:3" ht="14.25" x14ac:dyDescent="0.45">
      <c r="A90" s="7"/>
      <c r="B90" s="7"/>
      <c r="C90" s="8"/>
    </row>
    <row r="91" spans="1:3" ht="14.25" x14ac:dyDescent="0.45">
      <c r="A91" s="7"/>
      <c r="B91" s="7"/>
      <c r="C91" s="8"/>
    </row>
    <row r="92" spans="1:3" ht="14.25" x14ac:dyDescent="0.45">
      <c r="A92" s="7"/>
      <c r="B92" s="7"/>
      <c r="C92" s="8"/>
    </row>
    <row r="93" spans="1:3" ht="14.25" x14ac:dyDescent="0.45">
      <c r="A93" s="7"/>
      <c r="B93" s="7"/>
      <c r="C93" s="8"/>
    </row>
    <row r="94" spans="1:3" ht="14.25" x14ac:dyDescent="0.45">
      <c r="A94" s="7"/>
      <c r="B94" s="7"/>
      <c r="C94" s="8"/>
    </row>
    <row r="95" spans="1:3" ht="14.25" x14ac:dyDescent="0.45">
      <c r="A95" s="7"/>
      <c r="B95" s="7"/>
      <c r="C95" s="8"/>
    </row>
    <row r="96" spans="1:3" ht="14.25" x14ac:dyDescent="0.45">
      <c r="A96" s="7"/>
      <c r="B96" s="7"/>
      <c r="C96" s="8"/>
    </row>
    <row r="97" spans="1:3" ht="14.25" x14ac:dyDescent="0.45">
      <c r="A97" s="7"/>
      <c r="B97" s="7"/>
      <c r="C97" s="8"/>
    </row>
    <row r="98" spans="1:3" ht="14.25" x14ac:dyDescent="0.45">
      <c r="A98" s="7"/>
      <c r="B98" s="7"/>
      <c r="C98" s="8"/>
    </row>
    <row r="99" spans="1:3" ht="14.25" x14ac:dyDescent="0.45">
      <c r="A99" s="7"/>
      <c r="B99" s="7"/>
      <c r="C99" s="8"/>
    </row>
    <row r="100" spans="1:3" ht="14.25" x14ac:dyDescent="0.45">
      <c r="A100" s="7"/>
      <c r="B100" s="7"/>
      <c r="C100" s="8"/>
    </row>
    <row r="101" spans="1:3" ht="14.25" x14ac:dyDescent="0.45">
      <c r="A101" s="7"/>
      <c r="B101" s="7"/>
      <c r="C101" s="8"/>
    </row>
    <row r="102" spans="1:3" ht="14.25" x14ac:dyDescent="0.45">
      <c r="A102" s="7"/>
      <c r="B102" s="7"/>
      <c r="C102" s="8"/>
    </row>
    <row r="103" spans="1:3" ht="14.25" x14ac:dyDescent="0.45">
      <c r="A103" s="7"/>
      <c r="B103" s="7"/>
      <c r="C103" s="8"/>
    </row>
    <row r="104" spans="1:3" ht="14.25" x14ac:dyDescent="0.45">
      <c r="A104" s="7"/>
      <c r="B104" s="7"/>
      <c r="C104" s="8"/>
    </row>
    <row r="105" spans="1:3" ht="14.25" x14ac:dyDescent="0.45">
      <c r="A105" s="7"/>
      <c r="B105" s="7"/>
      <c r="C105" s="8"/>
    </row>
    <row r="106" spans="1:3" ht="14.25" x14ac:dyDescent="0.45">
      <c r="A106" s="7"/>
      <c r="B106" s="7"/>
      <c r="C106" s="8"/>
    </row>
    <row r="107" spans="1:3" ht="14.25" x14ac:dyDescent="0.45">
      <c r="A107" s="7"/>
      <c r="B107" s="7"/>
      <c r="C107" s="8"/>
    </row>
    <row r="108" spans="1:3" ht="14.25" x14ac:dyDescent="0.45">
      <c r="A108" s="7"/>
      <c r="B108" s="7"/>
      <c r="C108" s="8"/>
    </row>
    <row r="109" spans="1:3" ht="14.25" x14ac:dyDescent="0.45">
      <c r="A109" s="7"/>
      <c r="B109" s="7"/>
      <c r="C109" s="8"/>
    </row>
    <row r="110" spans="1:3" ht="14.25" x14ac:dyDescent="0.45">
      <c r="A110" s="7"/>
      <c r="B110" s="7"/>
      <c r="C110" s="8"/>
    </row>
    <row r="111" spans="1:3" ht="14.25" x14ac:dyDescent="0.45">
      <c r="A111" s="7"/>
      <c r="B111" s="7"/>
      <c r="C111" s="8"/>
    </row>
    <row r="112" spans="1:3" ht="14.25" x14ac:dyDescent="0.45">
      <c r="A112" s="7"/>
      <c r="B112" s="7"/>
      <c r="C112" s="8"/>
    </row>
    <row r="113" spans="1:3" ht="14.25" x14ac:dyDescent="0.45">
      <c r="A113" s="7"/>
      <c r="B113" s="7"/>
      <c r="C113" s="8"/>
    </row>
    <row r="114" spans="1:3" ht="14.25" x14ac:dyDescent="0.45">
      <c r="A114" s="7"/>
      <c r="B114" s="7"/>
      <c r="C114" s="8"/>
    </row>
    <row r="115" spans="1:3" ht="14.25" x14ac:dyDescent="0.45">
      <c r="A115" s="7"/>
      <c r="B115" s="7"/>
      <c r="C115" s="8"/>
    </row>
    <row r="116" spans="1:3" ht="14.25" x14ac:dyDescent="0.45">
      <c r="A116" s="7"/>
      <c r="B116" s="7"/>
      <c r="C116" s="8"/>
    </row>
    <row r="117" spans="1:3" ht="14.25" x14ac:dyDescent="0.45">
      <c r="A117" s="7"/>
      <c r="B117" s="7"/>
      <c r="C117" s="8"/>
    </row>
    <row r="118" spans="1:3" ht="14.25" x14ac:dyDescent="0.45">
      <c r="A118" s="7"/>
      <c r="B118" s="7"/>
      <c r="C118" s="8"/>
    </row>
    <row r="119" spans="1:3" ht="14.25" x14ac:dyDescent="0.45">
      <c r="A119" s="7"/>
      <c r="B119" s="7"/>
      <c r="C119" s="8"/>
    </row>
    <row r="120" spans="1:3" ht="14.25" x14ac:dyDescent="0.45">
      <c r="A120" s="7"/>
      <c r="B120" s="7"/>
      <c r="C120" s="8"/>
    </row>
    <row r="121" spans="1:3" ht="14.25" x14ac:dyDescent="0.45">
      <c r="A121" s="7"/>
      <c r="B121" s="7"/>
      <c r="C121" s="8"/>
    </row>
    <row r="122" spans="1:3" ht="14.25" x14ac:dyDescent="0.45">
      <c r="A122" s="7"/>
      <c r="B122" s="7"/>
      <c r="C122" s="8"/>
    </row>
    <row r="123" spans="1:3" ht="14.25" x14ac:dyDescent="0.45">
      <c r="A123" s="7"/>
      <c r="B123" s="7"/>
      <c r="C123" s="8"/>
    </row>
    <row r="124" spans="1:3" ht="14.25" x14ac:dyDescent="0.45">
      <c r="A124" s="7"/>
      <c r="B124" s="7"/>
      <c r="C124" s="8"/>
    </row>
    <row r="125" spans="1:3" ht="14.25" x14ac:dyDescent="0.45">
      <c r="A125" s="7"/>
      <c r="B125" s="7"/>
      <c r="C125" s="8"/>
    </row>
    <row r="126" spans="1:3" ht="14.25" x14ac:dyDescent="0.45">
      <c r="A126" s="7"/>
      <c r="B126" s="7"/>
      <c r="C126" s="8"/>
    </row>
    <row r="127" spans="1:3" ht="14.25" x14ac:dyDescent="0.45">
      <c r="A127" s="7"/>
      <c r="B127" s="7"/>
      <c r="C127" s="8"/>
    </row>
    <row r="128" spans="1:3" ht="14.25" x14ac:dyDescent="0.45">
      <c r="A128" s="7"/>
      <c r="B128" s="7"/>
      <c r="C128" s="8"/>
    </row>
    <row r="129" spans="1:3" ht="14.25" x14ac:dyDescent="0.45">
      <c r="A129" s="7"/>
      <c r="B129" s="7"/>
      <c r="C129" s="8"/>
    </row>
    <row r="130" spans="1:3" ht="14.25" x14ac:dyDescent="0.45">
      <c r="A130" s="7"/>
      <c r="B130" s="7"/>
      <c r="C130" s="8"/>
    </row>
    <row r="131" spans="1:3" ht="14.25" x14ac:dyDescent="0.45">
      <c r="A131" s="7"/>
      <c r="B131" s="7"/>
      <c r="C131" s="8"/>
    </row>
    <row r="132" spans="1:3" ht="14.25" x14ac:dyDescent="0.45">
      <c r="A132" s="7"/>
      <c r="B132" s="7"/>
      <c r="C132" s="8"/>
    </row>
    <row r="133" spans="1:3" ht="14.25" x14ac:dyDescent="0.45">
      <c r="A133" s="7"/>
      <c r="B133" s="7"/>
      <c r="C133" s="8"/>
    </row>
    <row r="134" spans="1:3" ht="14.25" x14ac:dyDescent="0.45">
      <c r="A134" s="7"/>
      <c r="B134" s="7"/>
      <c r="C134" s="8"/>
    </row>
    <row r="135" spans="1:3" ht="14.25" x14ac:dyDescent="0.45">
      <c r="A135" s="7"/>
      <c r="B135" s="7"/>
      <c r="C135" s="8"/>
    </row>
    <row r="136" spans="1:3" ht="14.25" x14ac:dyDescent="0.45">
      <c r="A136" s="7"/>
      <c r="B136" s="7"/>
      <c r="C136" s="8"/>
    </row>
    <row r="137" spans="1:3" ht="14.25" x14ac:dyDescent="0.45">
      <c r="A137" s="7"/>
      <c r="B137" s="7"/>
      <c r="C137" s="8"/>
    </row>
    <row r="138" spans="1:3" ht="14.25" x14ac:dyDescent="0.45">
      <c r="A138" s="7"/>
      <c r="B138" s="7"/>
      <c r="C138" s="8"/>
    </row>
    <row r="139" spans="1:3" ht="14.25" x14ac:dyDescent="0.45">
      <c r="A139" s="7"/>
      <c r="B139" s="7"/>
      <c r="C139" s="8"/>
    </row>
    <row r="140" spans="1:3" ht="14.25" x14ac:dyDescent="0.45">
      <c r="A140" s="7"/>
      <c r="B140" s="7"/>
      <c r="C140" s="8"/>
    </row>
    <row r="141" spans="1:3" ht="14.25" x14ac:dyDescent="0.45">
      <c r="A141" s="7"/>
      <c r="B141" s="7"/>
      <c r="C141" s="8"/>
    </row>
    <row r="142" spans="1:3" ht="14.25" x14ac:dyDescent="0.45">
      <c r="A142" s="7"/>
      <c r="B142" s="7"/>
      <c r="C142" s="8"/>
    </row>
    <row r="143" spans="1:3" ht="14.25" x14ac:dyDescent="0.45">
      <c r="A143" s="7"/>
      <c r="B143" s="7"/>
      <c r="C143" s="8"/>
    </row>
    <row r="144" spans="1:3" ht="14.25" x14ac:dyDescent="0.45">
      <c r="A144" s="7"/>
      <c r="B144" s="7"/>
      <c r="C144" s="8"/>
    </row>
    <row r="145" spans="1:3" ht="14.25" x14ac:dyDescent="0.45">
      <c r="A145" s="7"/>
      <c r="B145" s="7"/>
      <c r="C145" s="8"/>
    </row>
    <row r="146" spans="1:3" ht="14.25" x14ac:dyDescent="0.45">
      <c r="A146" s="7"/>
      <c r="B146" s="7"/>
      <c r="C146" s="8"/>
    </row>
    <row r="147" spans="1:3" ht="14.25" x14ac:dyDescent="0.45">
      <c r="A147" s="7"/>
      <c r="B147" s="7"/>
      <c r="C147" s="8"/>
    </row>
    <row r="148" spans="1:3" ht="14.25" x14ac:dyDescent="0.45">
      <c r="A148" s="7"/>
      <c r="B148" s="7"/>
      <c r="C148" s="8"/>
    </row>
    <row r="149" spans="1:3" ht="14.25" x14ac:dyDescent="0.45">
      <c r="A149" s="7"/>
      <c r="B149" s="7"/>
      <c r="C149" s="8"/>
    </row>
    <row r="150" spans="1:3" ht="14.25" x14ac:dyDescent="0.45">
      <c r="A150" s="7"/>
      <c r="B150" s="7"/>
      <c r="C150" s="8"/>
    </row>
    <row r="151" spans="1:3" ht="14.25" x14ac:dyDescent="0.45">
      <c r="A151" s="7"/>
      <c r="B151" s="7"/>
      <c r="C151" s="8"/>
    </row>
    <row r="152" spans="1:3" ht="14.25" x14ac:dyDescent="0.45">
      <c r="A152" s="7"/>
      <c r="B152" s="7"/>
      <c r="C152" s="8"/>
    </row>
    <row r="153" spans="1:3" ht="14.25" x14ac:dyDescent="0.45">
      <c r="A153" s="7"/>
      <c r="B153" s="7"/>
      <c r="C153" s="8"/>
    </row>
    <row r="154" spans="1:3" ht="14.25" x14ac:dyDescent="0.45">
      <c r="A154" s="7"/>
      <c r="B154" s="7"/>
      <c r="C154" s="8"/>
    </row>
    <row r="155" spans="1:3" ht="14.25" x14ac:dyDescent="0.45">
      <c r="A155" s="7"/>
      <c r="B155" s="7"/>
      <c r="C155" s="8"/>
    </row>
    <row r="156" spans="1:3" ht="14.25" x14ac:dyDescent="0.45">
      <c r="A156" s="7"/>
      <c r="B156" s="7"/>
      <c r="C156" s="8"/>
    </row>
    <row r="157" spans="1:3" ht="14.25" x14ac:dyDescent="0.45">
      <c r="A157" s="7"/>
      <c r="B157" s="7"/>
      <c r="C157" s="8"/>
    </row>
    <row r="158" spans="1:3" ht="14.25" x14ac:dyDescent="0.45">
      <c r="A158" s="7"/>
      <c r="B158" s="7"/>
      <c r="C158" s="8"/>
    </row>
    <row r="159" spans="1:3" ht="14.25" x14ac:dyDescent="0.45">
      <c r="A159" s="7"/>
      <c r="B159" s="7"/>
      <c r="C159" s="8"/>
    </row>
    <row r="160" spans="1:3" ht="14.25" x14ac:dyDescent="0.45">
      <c r="A160" s="7"/>
      <c r="B160" s="7"/>
      <c r="C160" s="8"/>
    </row>
    <row r="161" spans="1:3" ht="14.25" x14ac:dyDescent="0.45">
      <c r="A161" s="7"/>
      <c r="B161" s="7"/>
      <c r="C161" s="8"/>
    </row>
    <row r="162" spans="1:3" ht="14.25" x14ac:dyDescent="0.45">
      <c r="A162" s="7"/>
      <c r="B162" s="7"/>
      <c r="C162" s="8"/>
    </row>
    <row r="163" spans="1:3" ht="14.25" x14ac:dyDescent="0.45">
      <c r="A163" s="7"/>
      <c r="B163" s="7"/>
      <c r="C163" s="8"/>
    </row>
    <row r="164" spans="1:3" ht="14.25" x14ac:dyDescent="0.45">
      <c r="A164" s="7"/>
      <c r="B164" s="7"/>
      <c r="C164" s="8"/>
    </row>
    <row r="165" spans="1:3" ht="14.25" x14ac:dyDescent="0.45">
      <c r="A165" s="7"/>
      <c r="B165" s="7"/>
      <c r="C165" s="8"/>
    </row>
    <row r="166" spans="1:3" ht="14.25" x14ac:dyDescent="0.45">
      <c r="A166" s="7"/>
      <c r="B166" s="7"/>
      <c r="C166" s="8"/>
    </row>
    <row r="167" spans="1:3" ht="14.25" x14ac:dyDescent="0.45">
      <c r="A167" s="7"/>
      <c r="B167" s="7"/>
      <c r="C167" s="8"/>
    </row>
    <row r="168" spans="1:3" ht="14.25" x14ac:dyDescent="0.45">
      <c r="A168" s="7"/>
      <c r="B168" s="7"/>
      <c r="C168" s="8"/>
    </row>
    <row r="169" spans="1:3" ht="14.25" x14ac:dyDescent="0.45">
      <c r="A169" s="7"/>
      <c r="B169" s="7"/>
      <c r="C169" s="8"/>
    </row>
    <row r="170" spans="1:3" ht="14.25" x14ac:dyDescent="0.45">
      <c r="A170" s="7"/>
      <c r="B170" s="7"/>
      <c r="C170" s="8"/>
    </row>
    <row r="171" spans="1:3" ht="14.25" x14ac:dyDescent="0.45">
      <c r="A171" s="7"/>
      <c r="B171" s="7"/>
      <c r="C171" s="8"/>
    </row>
    <row r="172" spans="1:3" ht="14.25" x14ac:dyDescent="0.45">
      <c r="A172" s="7"/>
      <c r="B172" s="7"/>
      <c r="C172" s="8"/>
    </row>
    <row r="173" spans="1:3" ht="14.25" x14ac:dyDescent="0.45">
      <c r="A173" s="7"/>
      <c r="B173" s="7"/>
      <c r="C173" s="8"/>
    </row>
    <row r="174" spans="1:3" ht="14.25" x14ac:dyDescent="0.45">
      <c r="A174" s="7"/>
      <c r="B174" s="7"/>
      <c r="C174" s="8"/>
    </row>
    <row r="175" spans="1:3" ht="14.25" x14ac:dyDescent="0.45">
      <c r="A175" s="7"/>
      <c r="B175" s="7"/>
      <c r="C175" s="8"/>
    </row>
    <row r="176" spans="1:3" ht="14.25" x14ac:dyDescent="0.45">
      <c r="A176" s="7"/>
      <c r="B176" s="7"/>
      <c r="C176" s="8"/>
    </row>
    <row r="177" spans="1:3" ht="14.25" x14ac:dyDescent="0.45">
      <c r="A177" s="7"/>
      <c r="B177" s="7"/>
      <c r="C177" s="8"/>
    </row>
    <row r="178" spans="1:3" ht="14.25" x14ac:dyDescent="0.45">
      <c r="A178" s="7"/>
      <c r="B178" s="7"/>
      <c r="C178" s="8"/>
    </row>
    <row r="179" spans="1:3" ht="14.25" x14ac:dyDescent="0.45">
      <c r="A179" s="7"/>
      <c r="B179" s="7"/>
      <c r="C179" s="8"/>
    </row>
    <row r="180" spans="1:3" ht="14.25" x14ac:dyDescent="0.45">
      <c r="A180" s="7"/>
      <c r="B180" s="7"/>
      <c r="C180" s="8"/>
    </row>
    <row r="181" spans="1:3" ht="14.25" x14ac:dyDescent="0.45">
      <c r="A181" s="7"/>
      <c r="B181" s="7"/>
      <c r="C181" s="8"/>
    </row>
    <row r="182" spans="1:3" ht="14.25" x14ac:dyDescent="0.45">
      <c r="A182" s="7"/>
      <c r="B182" s="7"/>
      <c r="C182" s="8"/>
    </row>
    <row r="183" spans="1:3" ht="14.25" x14ac:dyDescent="0.45">
      <c r="A183" s="7"/>
      <c r="B183" s="7"/>
      <c r="C183" s="8"/>
    </row>
    <row r="184" spans="1:3" ht="14.25" x14ac:dyDescent="0.45">
      <c r="A184" s="7"/>
      <c r="B184" s="7"/>
      <c r="C184" s="8"/>
    </row>
    <row r="185" spans="1:3" ht="14.25" x14ac:dyDescent="0.45">
      <c r="A185" s="7"/>
      <c r="B185" s="7"/>
      <c r="C185" s="8"/>
    </row>
    <row r="186" spans="1:3" ht="14.25" x14ac:dyDescent="0.45">
      <c r="A186" s="7"/>
      <c r="B186" s="7"/>
      <c r="C186" s="8"/>
    </row>
    <row r="187" spans="1:3" ht="14.25" x14ac:dyDescent="0.45">
      <c r="A187" s="7"/>
      <c r="B187" s="7"/>
      <c r="C187" s="8"/>
    </row>
    <row r="188" spans="1:3" ht="14.25" x14ac:dyDescent="0.45">
      <c r="A188" s="7"/>
      <c r="B188" s="7"/>
      <c r="C188" s="8"/>
    </row>
    <row r="189" spans="1:3" ht="14.25" x14ac:dyDescent="0.45">
      <c r="A189" s="7"/>
      <c r="B189" s="7"/>
      <c r="C189" s="8"/>
    </row>
    <row r="190" spans="1:3" ht="14.25" x14ac:dyDescent="0.45">
      <c r="A190" s="7"/>
      <c r="B190" s="7"/>
      <c r="C190" s="8"/>
    </row>
    <row r="191" spans="1:3" ht="14.25" x14ac:dyDescent="0.45">
      <c r="A191" s="7"/>
      <c r="B191" s="7"/>
      <c r="C191" s="8"/>
    </row>
    <row r="192" spans="1:3" ht="14.25" x14ac:dyDescent="0.45">
      <c r="A192" s="7"/>
      <c r="B192" s="7"/>
      <c r="C192" s="8"/>
    </row>
    <row r="193" spans="1:3" ht="14.25" x14ac:dyDescent="0.45">
      <c r="A193" s="7"/>
      <c r="B193" s="7"/>
      <c r="C193" s="8"/>
    </row>
    <row r="194" spans="1:3" ht="14.25" x14ac:dyDescent="0.45">
      <c r="A194" s="7"/>
      <c r="B194" s="7"/>
      <c r="C194" s="8"/>
    </row>
    <row r="195" spans="1:3" ht="14.25" x14ac:dyDescent="0.45">
      <c r="A195" s="7"/>
      <c r="B195" s="7"/>
      <c r="C195" s="8"/>
    </row>
    <row r="196" spans="1:3" ht="14.25" x14ac:dyDescent="0.45">
      <c r="A196" s="7"/>
      <c r="B196" s="7"/>
      <c r="C196" s="8"/>
    </row>
    <row r="197" spans="1:3" ht="14.25" x14ac:dyDescent="0.45">
      <c r="A197" s="7"/>
      <c r="B197" s="7"/>
      <c r="C197" s="8"/>
    </row>
    <row r="198" spans="1:3" ht="14.25" x14ac:dyDescent="0.45">
      <c r="A198" s="7"/>
      <c r="B198" s="7"/>
      <c r="C198" s="8"/>
    </row>
    <row r="199" spans="1:3" ht="14.25" x14ac:dyDescent="0.45">
      <c r="A199" s="7"/>
      <c r="B199" s="7"/>
      <c r="C199" s="8"/>
    </row>
    <row r="200" spans="1:3" ht="14.25" x14ac:dyDescent="0.45">
      <c r="A200" s="7"/>
      <c r="B200" s="7"/>
      <c r="C200" s="8"/>
    </row>
    <row r="201" spans="1:3" ht="14.25" x14ac:dyDescent="0.45">
      <c r="A201" s="7"/>
      <c r="B201" s="7"/>
      <c r="C201" s="8"/>
    </row>
    <row r="202" spans="1:3" ht="14.25" x14ac:dyDescent="0.45">
      <c r="A202" s="7"/>
      <c r="B202" s="7"/>
      <c r="C202" s="8"/>
    </row>
    <row r="203" spans="1:3" ht="14.25" x14ac:dyDescent="0.45">
      <c r="A203" s="7"/>
      <c r="B203" s="7"/>
      <c r="C203" s="8"/>
    </row>
    <row r="204" spans="1:3" ht="14.25" x14ac:dyDescent="0.45">
      <c r="A204" s="7"/>
      <c r="B204" s="7"/>
      <c r="C204" s="8"/>
    </row>
    <row r="205" spans="1:3" ht="14.25" x14ac:dyDescent="0.45">
      <c r="A205" s="7"/>
      <c r="B205" s="7"/>
      <c r="C205" s="8"/>
    </row>
    <row r="206" spans="1:3" ht="14.25" x14ac:dyDescent="0.45">
      <c r="A206" s="7"/>
      <c r="B206" s="7"/>
      <c r="C206" s="8"/>
    </row>
    <row r="207" spans="1:3" ht="14.25" x14ac:dyDescent="0.45">
      <c r="A207" s="7"/>
      <c r="B207" s="7"/>
      <c r="C207" s="8"/>
    </row>
    <row r="208" spans="1:3" ht="14.25" x14ac:dyDescent="0.45">
      <c r="A208" s="7"/>
      <c r="B208" s="7"/>
      <c r="C208" s="8"/>
    </row>
    <row r="209" spans="1:3" ht="14.25" x14ac:dyDescent="0.45">
      <c r="A209" s="7"/>
      <c r="B209" s="7"/>
      <c r="C209" s="8"/>
    </row>
    <row r="210" spans="1:3" ht="14.25" x14ac:dyDescent="0.45">
      <c r="A210" s="7"/>
      <c r="B210" s="7"/>
      <c r="C210" s="8"/>
    </row>
    <row r="211" spans="1:3" ht="14.25" x14ac:dyDescent="0.45">
      <c r="A211" s="7"/>
      <c r="B211" s="7"/>
      <c r="C211" s="8"/>
    </row>
    <row r="212" spans="1:3" ht="14.25" x14ac:dyDescent="0.45">
      <c r="A212" s="7"/>
      <c r="B212" s="7"/>
      <c r="C212" s="8"/>
    </row>
    <row r="213" spans="1:3" ht="14.25" x14ac:dyDescent="0.45">
      <c r="A213" s="7"/>
      <c r="B213" s="7"/>
      <c r="C213" s="8"/>
    </row>
    <row r="214" spans="1:3" ht="14.25" x14ac:dyDescent="0.45">
      <c r="A214" s="7"/>
      <c r="B214" s="7"/>
      <c r="C214" s="8"/>
    </row>
    <row r="215" spans="1:3" ht="14.25" x14ac:dyDescent="0.45">
      <c r="A215" s="7"/>
      <c r="B215" s="7"/>
      <c r="C215" s="8"/>
    </row>
    <row r="216" spans="1:3" ht="14.25" x14ac:dyDescent="0.45">
      <c r="A216" s="7"/>
      <c r="B216" s="7"/>
      <c r="C216" s="8"/>
    </row>
    <row r="217" spans="1:3" ht="14.25" x14ac:dyDescent="0.45">
      <c r="A217" s="7"/>
      <c r="B217" s="7"/>
      <c r="C217" s="8"/>
    </row>
    <row r="218" spans="1:3" ht="14.25" x14ac:dyDescent="0.45">
      <c r="A218" s="7"/>
      <c r="B218" s="7"/>
      <c r="C218" s="8"/>
    </row>
    <row r="219" spans="1:3" ht="14.25" x14ac:dyDescent="0.45">
      <c r="A219" s="7"/>
      <c r="B219" s="7"/>
      <c r="C219" s="8"/>
    </row>
    <row r="220" spans="1:3" ht="14.25" x14ac:dyDescent="0.45">
      <c r="A220" s="7"/>
      <c r="B220" s="7"/>
      <c r="C220" s="8"/>
    </row>
    <row r="221" spans="1:3" ht="14.25" x14ac:dyDescent="0.45">
      <c r="A221" s="7"/>
      <c r="B221" s="7"/>
      <c r="C221" s="8"/>
    </row>
    <row r="222" spans="1:3" ht="14.25" x14ac:dyDescent="0.45">
      <c r="A222" s="7"/>
      <c r="B222" s="7"/>
      <c r="C222" s="8"/>
    </row>
    <row r="223" spans="1:3" ht="14.25" x14ac:dyDescent="0.45">
      <c r="A223" s="7"/>
      <c r="B223" s="7"/>
      <c r="C223" s="8"/>
    </row>
    <row r="224" spans="1:3" ht="14.25" x14ac:dyDescent="0.45">
      <c r="C224" s="8"/>
    </row>
    <row r="225" spans="3:3" ht="14.25" x14ac:dyDescent="0.45">
      <c r="C225" s="8"/>
    </row>
    <row r="226" spans="3:3" ht="14.25" x14ac:dyDescent="0.45">
      <c r="C226" s="8"/>
    </row>
    <row r="227" spans="3:3" ht="14.25" x14ac:dyDescent="0.45">
      <c r="C227" s="8"/>
    </row>
    <row r="228" spans="3:3" ht="14.25" x14ac:dyDescent="0.45">
      <c r="C228" s="8"/>
    </row>
    <row r="229" spans="3:3" ht="14.25" x14ac:dyDescent="0.45">
      <c r="C229" s="8"/>
    </row>
    <row r="230" spans="3:3" ht="14.25" x14ac:dyDescent="0.45">
      <c r="C230" s="8"/>
    </row>
    <row r="231" spans="3:3" ht="14.25" x14ac:dyDescent="0.45">
      <c r="C231" s="8"/>
    </row>
    <row r="232" spans="3:3" ht="14.25" x14ac:dyDescent="0.45">
      <c r="C232" s="8"/>
    </row>
    <row r="233" spans="3:3" ht="14.25" x14ac:dyDescent="0.45">
      <c r="C233" s="8"/>
    </row>
    <row r="234" spans="3:3" ht="14.25" x14ac:dyDescent="0.45">
      <c r="C234" s="8"/>
    </row>
    <row r="235" spans="3:3" ht="14.25" x14ac:dyDescent="0.45">
      <c r="C235" s="8"/>
    </row>
    <row r="236" spans="3:3" ht="14.25" x14ac:dyDescent="0.45">
      <c r="C236" s="8"/>
    </row>
    <row r="237" spans="3:3" ht="14.25" x14ac:dyDescent="0.45">
      <c r="C237" s="8"/>
    </row>
    <row r="238" spans="3:3" ht="14.25" x14ac:dyDescent="0.45">
      <c r="C238" s="8"/>
    </row>
    <row r="239" spans="3:3" ht="14.25" x14ac:dyDescent="0.45">
      <c r="C239" s="8"/>
    </row>
    <row r="240" spans="3:3" ht="14.25" x14ac:dyDescent="0.45">
      <c r="C240" s="8"/>
    </row>
    <row r="241" spans="3:3" ht="14.25" x14ac:dyDescent="0.45">
      <c r="C241" s="8"/>
    </row>
    <row r="242" spans="3:3" ht="14.25" x14ac:dyDescent="0.45">
      <c r="C242" s="8"/>
    </row>
    <row r="243" spans="3:3" ht="14.25" x14ac:dyDescent="0.45">
      <c r="C243" s="8"/>
    </row>
    <row r="244" spans="3:3" ht="14.25" x14ac:dyDescent="0.45">
      <c r="C244" s="8"/>
    </row>
    <row r="245" spans="3:3" ht="14.25" x14ac:dyDescent="0.45">
      <c r="C245" s="8"/>
    </row>
    <row r="246" spans="3:3" ht="14.25" x14ac:dyDescent="0.45">
      <c r="C246" s="8"/>
    </row>
    <row r="247" spans="3:3" ht="14.25" x14ac:dyDescent="0.45">
      <c r="C247" s="8"/>
    </row>
    <row r="248" spans="3:3" ht="14.25" x14ac:dyDescent="0.45">
      <c r="C248" s="8"/>
    </row>
    <row r="249" spans="3:3" ht="14.25" x14ac:dyDescent="0.45">
      <c r="C249" s="8"/>
    </row>
    <row r="250" spans="3:3" ht="14.25" x14ac:dyDescent="0.45">
      <c r="C250" s="8"/>
    </row>
    <row r="251" spans="3:3" ht="14.25" x14ac:dyDescent="0.45">
      <c r="C251" s="8"/>
    </row>
    <row r="252" spans="3:3" ht="14.25" x14ac:dyDescent="0.45">
      <c r="C252" s="8"/>
    </row>
    <row r="253" spans="3:3" ht="14.25" x14ac:dyDescent="0.45">
      <c r="C253" s="8"/>
    </row>
    <row r="254" spans="3:3" ht="14.25" x14ac:dyDescent="0.45">
      <c r="C254" s="8"/>
    </row>
    <row r="255" spans="3:3" ht="14.25" x14ac:dyDescent="0.45">
      <c r="C255" s="8"/>
    </row>
    <row r="256" spans="3:3" ht="14.25" x14ac:dyDescent="0.45">
      <c r="C256" s="8"/>
    </row>
    <row r="257" spans="3:3" ht="14.25" x14ac:dyDescent="0.45">
      <c r="C257" s="8"/>
    </row>
    <row r="258" spans="3:3" ht="14.25" x14ac:dyDescent="0.45">
      <c r="C258" s="8"/>
    </row>
    <row r="259" spans="3:3" ht="14.25" x14ac:dyDescent="0.45">
      <c r="C259" s="8"/>
    </row>
    <row r="260" spans="3:3" ht="14.25" x14ac:dyDescent="0.45">
      <c r="C260" s="8"/>
    </row>
    <row r="261" spans="3:3" ht="14.25" x14ac:dyDescent="0.45">
      <c r="C261" s="8"/>
    </row>
    <row r="262" spans="3:3" ht="14.25" x14ac:dyDescent="0.45">
      <c r="C262" s="8"/>
    </row>
    <row r="263" spans="3:3" ht="14.25" x14ac:dyDescent="0.45">
      <c r="C263" s="8"/>
    </row>
    <row r="264" spans="3:3" ht="14.25" x14ac:dyDescent="0.45">
      <c r="C264" s="8"/>
    </row>
    <row r="265" spans="3:3" ht="14.25" x14ac:dyDescent="0.45">
      <c r="C265" s="8"/>
    </row>
    <row r="266" spans="3:3" ht="14.25" x14ac:dyDescent="0.45">
      <c r="C266" s="8"/>
    </row>
    <row r="267" spans="3:3" ht="14.25" x14ac:dyDescent="0.45">
      <c r="C267" s="8"/>
    </row>
    <row r="268" spans="3:3" ht="14.25" x14ac:dyDescent="0.45">
      <c r="C268" s="8"/>
    </row>
    <row r="269" spans="3:3" ht="14.25" x14ac:dyDescent="0.45">
      <c r="C269" s="8"/>
    </row>
    <row r="270" spans="3:3" ht="14.25" x14ac:dyDescent="0.45">
      <c r="C270" s="8"/>
    </row>
    <row r="271" spans="3:3" ht="14.25" x14ac:dyDescent="0.45">
      <c r="C271" s="8"/>
    </row>
    <row r="272" spans="3:3" ht="14.25" x14ac:dyDescent="0.45">
      <c r="C272" s="8"/>
    </row>
    <row r="273" spans="3:3" ht="14.25" x14ac:dyDescent="0.45">
      <c r="C273" s="8"/>
    </row>
    <row r="274" spans="3:3" ht="14.25" x14ac:dyDescent="0.45">
      <c r="C274" s="8"/>
    </row>
    <row r="275" spans="3:3" ht="14.25" x14ac:dyDescent="0.45">
      <c r="C275" s="8"/>
    </row>
    <row r="276" spans="3:3" ht="14.25" x14ac:dyDescent="0.45">
      <c r="C276" s="8"/>
    </row>
    <row r="277" spans="3:3" ht="14.25" x14ac:dyDescent="0.45">
      <c r="C277" s="8"/>
    </row>
    <row r="278" spans="3:3" ht="14.25" x14ac:dyDescent="0.45">
      <c r="C278" s="8"/>
    </row>
    <row r="279" spans="3:3" ht="14.25" x14ac:dyDescent="0.45">
      <c r="C279" s="8"/>
    </row>
    <row r="280" spans="3:3" ht="14.25" x14ac:dyDescent="0.45">
      <c r="C280" s="8"/>
    </row>
    <row r="281" spans="3:3" ht="14.25" x14ac:dyDescent="0.45">
      <c r="C281" s="8"/>
    </row>
    <row r="282" spans="3:3" ht="14.25" x14ac:dyDescent="0.45">
      <c r="C282" s="8"/>
    </row>
    <row r="283" spans="3:3" ht="14.25" x14ac:dyDescent="0.45">
      <c r="C283" s="8"/>
    </row>
    <row r="284" spans="3:3" ht="14.25" x14ac:dyDescent="0.45">
      <c r="C284" s="8"/>
    </row>
    <row r="285" spans="3:3" ht="14.25" x14ac:dyDescent="0.45">
      <c r="C285" s="8"/>
    </row>
    <row r="286" spans="3:3" ht="14.25" x14ac:dyDescent="0.45">
      <c r="C286" s="8"/>
    </row>
    <row r="287" spans="3:3" ht="14.25" x14ac:dyDescent="0.45">
      <c r="C287" s="8"/>
    </row>
    <row r="288" spans="3:3" ht="14.25" x14ac:dyDescent="0.45">
      <c r="C288" s="8"/>
    </row>
    <row r="289" spans="3:3" ht="14.25" x14ac:dyDescent="0.45">
      <c r="C289" s="8"/>
    </row>
    <row r="290" spans="3:3" ht="14.25" x14ac:dyDescent="0.45">
      <c r="C290" s="8"/>
    </row>
    <row r="291" spans="3:3" ht="14.25" x14ac:dyDescent="0.45">
      <c r="C291" s="8"/>
    </row>
    <row r="292" spans="3:3" ht="14.25" x14ac:dyDescent="0.45">
      <c r="C292" s="8"/>
    </row>
    <row r="293" spans="3:3" ht="14.25" x14ac:dyDescent="0.45">
      <c r="C293" s="8"/>
    </row>
    <row r="294" spans="3:3" ht="14.25" x14ac:dyDescent="0.45">
      <c r="C294" s="8"/>
    </row>
    <row r="295" spans="3:3" ht="14.25" x14ac:dyDescent="0.45">
      <c r="C295" s="8"/>
    </row>
    <row r="296" spans="3:3" ht="14.25" x14ac:dyDescent="0.45">
      <c r="C296" s="8"/>
    </row>
    <row r="297" spans="3:3" ht="14.25" x14ac:dyDescent="0.45">
      <c r="C297" s="8"/>
    </row>
    <row r="298" spans="3:3" ht="14.25" x14ac:dyDescent="0.45">
      <c r="C298" s="8"/>
    </row>
    <row r="299" spans="3:3" ht="14.25" x14ac:dyDescent="0.45">
      <c r="C299" s="8"/>
    </row>
    <row r="300" spans="3:3" ht="14.25" x14ac:dyDescent="0.45">
      <c r="C300" s="8"/>
    </row>
    <row r="301" spans="3:3" ht="14.25" x14ac:dyDescent="0.45">
      <c r="C301" s="8"/>
    </row>
    <row r="302" spans="3:3" ht="14.25" x14ac:dyDescent="0.45">
      <c r="C302" s="8"/>
    </row>
    <row r="303" spans="3:3" ht="14.25" x14ac:dyDescent="0.45">
      <c r="C303" s="8"/>
    </row>
    <row r="304" spans="3:3" ht="14.25" x14ac:dyDescent="0.45">
      <c r="C304" s="8"/>
    </row>
    <row r="305" spans="3:3" ht="14.25" x14ac:dyDescent="0.45">
      <c r="C305" s="8"/>
    </row>
    <row r="306" spans="3:3" ht="14.25" x14ac:dyDescent="0.45">
      <c r="C306" s="8"/>
    </row>
    <row r="307" spans="3:3" ht="14.25" x14ac:dyDescent="0.45">
      <c r="C307" s="8"/>
    </row>
    <row r="308" spans="3:3" ht="14.25" x14ac:dyDescent="0.45">
      <c r="C308" s="8"/>
    </row>
    <row r="309" spans="3:3" ht="14.25" x14ac:dyDescent="0.45">
      <c r="C309" s="8"/>
    </row>
    <row r="310" spans="3:3" ht="14.25" x14ac:dyDescent="0.45">
      <c r="C310" s="8"/>
    </row>
    <row r="311" spans="3:3" ht="14.25" x14ac:dyDescent="0.45">
      <c r="C311" s="8"/>
    </row>
    <row r="312" spans="3:3" ht="14.25" x14ac:dyDescent="0.45">
      <c r="C312" s="8"/>
    </row>
    <row r="313" spans="3:3" ht="14.25" x14ac:dyDescent="0.45">
      <c r="C313" s="8"/>
    </row>
    <row r="314" spans="3:3" ht="14.25" x14ac:dyDescent="0.45">
      <c r="C314" s="8"/>
    </row>
    <row r="315" spans="3:3" ht="14.25" x14ac:dyDescent="0.45">
      <c r="C315" s="8"/>
    </row>
    <row r="316" spans="3:3" ht="14.25" x14ac:dyDescent="0.45">
      <c r="C316" s="8"/>
    </row>
    <row r="317" spans="3:3" ht="14.25" x14ac:dyDescent="0.45">
      <c r="C317" s="8"/>
    </row>
    <row r="318" spans="3:3" ht="14.25" x14ac:dyDescent="0.45">
      <c r="C318" s="8"/>
    </row>
    <row r="319" spans="3:3" ht="14.25" x14ac:dyDescent="0.45">
      <c r="C319" s="8"/>
    </row>
    <row r="320" spans="3:3" ht="14.25" x14ac:dyDescent="0.45">
      <c r="C320" s="8"/>
    </row>
    <row r="321" spans="3:3" ht="14.25" x14ac:dyDescent="0.45">
      <c r="C321" s="8"/>
    </row>
    <row r="322" spans="3:3" ht="14.25" x14ac:dyDescent="0.45">
      <c r="C322" s="8"/>
    </row>
    <row r="323" spans="3:3" ht="14.25" x14ac:dyDescent="0.45">
      <c r="C323" s="8"/>
    </row>
    <row r="324" spans="3:3" ht="14.25" x14ac:dyDescent="0.45">
      <c r="C324" s="8"/>
    </row>
    <row r="325" spans="3:3" ht="14.25" x14ac:dyDescent="0.45">
      <c r="C325" s="8"/>
    </row>
    <row r="326" spans="3:3" ht="14.25" x14ac:dyDescent="0.45">
      <c r="C326" s="8"/>
    </row>
    <row r="327" spans="3:3" ht="14.25" x14ac:dyDescent="0.45">
      <c r="C327" s="8"/>
    </row>
    <row r="328" spans="3:3" ht="14.25" x14ac:dyDescent="0.45">
      <c r="C328" s="8"/>
    </row>
    <row r="329" spans="3:3" ht="14.25" x14ac:dyDescent="0.45">
      <c r="C329" s="8"/>
    </row>
    <row r="330" spans="3:3" ht="14.25" x14ac:dyDescent="0.45">
      <c r="C330" s="8"/>
    </row>
    <row r="331" spans="3:3" ht="14.25" x14ac:dyDescent="0.45">
      <c r="C331" s="8"/>
    </row>
    <row r="332" spans="3:3" ht="14.25" x14ac:dyDescent="0.45">
      <c r="C332" s="8"/>
    </row>
    <row r="333" spans="3:3" ht="14.25" x14ac:dyDescent="0.45">
      <c r="C333" s="8"/>
    </row>
    <row r="334" spans="3:3" ht="14.25" x14ac:dyDescent="0.45">
      <c r="C334" s="8"/>
    </row>
    <row r="335" spans="3:3" ht="14.25" x14ac:dyDescent="0.45">
      <c r="C335" s="8"/>
    </row>
    <row r="336" spans="3:3" ht="14.25" x14ac:dyDescent="0.45">
      <c r="C336" s="8"/>
    </row>
    <row r="337" spans="3:3" ht="14.25" x14ac:dyDescent="0.45">
      <c r="C337" s="8"/>
    </row>
    <row r="338" spans="3:3" ht="14.25" x14ac:dyDescent="0.45">
      <c r="C338" s="8"/>
    </row>
    <row r="339" spans="3:3" ht="14.25" x14ac:dyDescent="0.45">
      <c r="C339" s="8"/>
    </row>
    <row r="340" spans="3:3" ht="14.25" x14ac:dyDescent="0.45">
      <c r="C340" s="8"/>
    </row>
    <row r="341" spans="3:3" ht="14.25" x14ac:dyDescent="0.45">
      <c r="C341" s="8"/>
    </row>
    <row r="342" spans="3:3" ht="14.25" x14ac:dyDescent="0.45">
      <c r="C342" s="8"/>
    </row>
    <row r="343" spans="3:3" ht="14.25" x14ac:dyDescent="0.45">
      <c r="C343" s="8"/>
    </row>
    <row r="344" spans="3:3" ht="14.25" x14ac:dyDescent="0.45">
      <c r="C344" s="8"/>
    </row>
    <row r="345" spans="3:3" ht="14.25" x14ac:dyDescent="0.45">
      <c r="C345" s="8"/>
    </row>
    <row r="346" spans="3:3" ht="14.25" x14ac:dyDescent="0.45">
      <c r="C346" s="8"/>
    </row>
    <row r="347" spans="3:3" ht="14.25" x14ac:dyDescent="0.45">
      <c r="C347" s="8"/>
    </row>
    <row r="348" spans="3:3" ht="14.25" x14ac:dyDescent="0.45">
      <c r="C348" s="8"/>
    </row>
    <row r="349" spans="3:3" ht="14.25" x14ac:dyDescent="0.45">
      <c r="C349" s="8"/>
    </row>
    <row r="350" spans="3:3" ht="14.25" x14ac:dyDescent="0.45">
      <c r="C350" s="8"/>
    </row>
    <row r="351" spans="3:3" ht="14.25" x14ac:dyDescent="0.45">
      <c r="C351" s="8"/>
    </row>
    <row r="352" spans="3:3" ht="14.25" x14ac:dyDescent="0.45">
      <c r="C352" s="8"/>
    </row>
    <row r="353" spans="3:3" ht="14.25" x14ac:dyDescent="0.45">
      <c r="C353" s="8"/>
    </row>
    <row r="354" spans="3:3" ht="14.25" x14ac:dyDescent="0.45">
      <c r="C354" s="8"/>
    </row>
    <row r="355" spans="3:3" ht="14.25" x14ac:dyDescent="0.45">
      <c r="C355" s="8"/>
    </row>
    <row r="356" spans="3:3" ht="14.25" x14ac:dyDescent="0.45">
      <c r="C356" s="8"/>
    </row>
    <row r="357" spans="3:3" ht="14.25" x14ac:dyDescent="0.45">
      <c r="C357" s="8"/>
    </row>
    <row r="358" spans="3:3" ht="14.25" x14ac:dyDescent="0.45">
      <c r="C358" s="8"/>
    </row>
    <row r="359" spans="3:3" ht="14.25" x14ac:dyDescent="0.45">
      <c r="C359" s="8"/>
    </row>
    <row r="360" spans="3:3" ht="14.25" x14ac:dyDescent="0.45">
      <c r="C360" s="8"/>
    </row>
    <row r="361" spans="3:3" ht="14.25" x14ac:dyDescent="0.45">
      <c r="C361" s="8"/>
    </row>
    <row r="362" spans="3:3" ht="14.25" x14ac:dyDescent="0.45">
      <c r="C362" s="8"/>
    </row>
    <row r="363" spans="3:3" ht="14.25" x14ac:dyDescent="0.45">
      <c r="C363" s="8"/>
    </row>
    <row r="364" spans="3:3" ht="14.25" x14ac:dyDescent="0.45">
      <c r="C364" s="8"/>
    </row>
    <row r="365" spans="3:3" ht="14.25" x14ac:dyDescent="0.45">
      <c r="C365" s="8"/>
    </row>
    <row r="366" spans="3:3" ht="14.25" x14ac:dyDescent="0.45">
      <c r="C366" s="8"/>
    </row>
    <row r="367" spans="3:3" ht="14.25" x14ac:dyDescent="0.45">
      <c r="C367" s="8"/>
    </row>
    <row r="368" spans="3:3" ht="14.25" x14ac:dyDescent="0.45">
      <c r="C368" s="8"/>
    </row>
    <row r="369" spans="3:3" ht="14.25" x14ac:dyDescent="0.45">
      <c r="C369" s="8"/>
    </row>
    <row r="370" spans="3:3" ht="14.25" x14ac:dyDescent="0.45">
      <c r="C370" s="8"/>
    </row>
    <row r="371" spans="3:3" ht="14.25" x14ac:dyDescent="0.45">
      <c r="C371" s="8"/>
    </row>
    <row r="372" spans="3:3" ht="14.25" x14ac:dyDescent="0.45">
      <c r="C372" s="8"/>
    </row>
    <row r="373" spans="3:3" ht="14.25" x14ac:dyDescent="0.45">
      <c r="C373" s="8"/>
    </row>
    <row r="374" spans="3:3" ht="14.25" x14ac:dyDescent="0.45">
      <c r="C374" s="8"/>
    </row>
    <row r="375" spans="3:3" ht="14.25" x14ac:dyDescent="0.45">
      <c r="C375" s="8"/>
    </row>
    <row r="376" spans="3:3" ht="14.25" x14ac:dyDescent="0.45">
      <c r="C376" s="8"/>
    </row>
    <row r="377" spans="3:3" ht="14.25" x14ac:dyDescent="0.45">
      <c r="C377" s="8"/>
    </row>
    <row r="378" spans="3:3" ht="14.25" x14ac:dyDescent="0.45">
      <c r="C378" s="8"/>
    </row>
    <row r="379" spans="3:3" ht="14.25" x14ac:dyDescent="0.45">
      <c r="C379" s="8"/>
    </row>
    <row r="380" spans="3:3" ht="14.25" x14ac:dyDescent="0.45">
      <c r="C380" s="8"/>
    </row>
    <row r="381" spans="3:3" ht="14.25" x14ac:dyDescent="0.45">
      <c r="C381" s="8"/>
    </row>
    <row r="382" spans="3:3" ht="14.25" x14ac:dyDescent="0.45">
      <c r="C382" s="8"/>
    </row>
    <row r="383" spans="3:3" ht="14.25" x14ac:dyDescent="0.45">
      <c r="C383" s="8"/>
    </row>
    <row r="384" spans="3:3" ht="14.25" x14ac:dyDescent="0.45">
      <c r="C384" s="8"/>
    </row>
    <row r="385" spans="3:3" ht="14.25" x14ac:dyDescent="0.45">
      <c r="C385" s="8"/>
    </row>
    <row r="386" spans="3:3" ht="14.25" x14ac:dyDescent="0.45">
      <c r="C386" s="8"/>
    </row>
    <row r="387" spans="3:3" ht="14.25" x14ac:dyDescent="0.45">
      <c r="C387" s="8"/>
    </row>
    <row r="388" spans="3:3" ht="14.25" x14ac:dyDescent="0.45">
      <c r="C388" s="8"/>
    </row>
    <row r="389" spans="3:3" ht="14.25" x14ac:dyDescent="0.45">
      <c r="C389" s="8"/>
    </row>
    <row r="390" spans="3:3" ht="14.25" x14ac:dyDescent="0.45">
      <c r="C390" s="8"/>
    </row>
    <row r="391" spans="3:3" ht="14.25" x14ac:dyDescent="0.45">
      <c r="C391" s="8"/>
    </row>
    <row r="392" spans="3:3" ht="14.25" x14ac:dyDescent="0.45">
      <c r="C392" s="8"/>
    </row>
    <row r="393" spans="3:3" ht="14.25" x14ac:dyDescent="0.45">
      <c r="C393" s="8"/>
    </row>
    <row r="394" spans="3:3" ht="14.25" x14ac:dyDescent="0.45">
      <c r="C394" s="8"/>
    </row>
    <row r="395" spans="3:3" ht="14.25" x14ac:dyDescent="0.45">
      <c r="C395" s="8"/>
    </row>
    <row r="396" spans="3:3" ht="14.25" x14ac:dyDescent="0.45">
      <c r="C396" s="8"/>
    </row>
    <row r="397" spans="3:3" ht="14.25" x14ac:dyDescent="0.45">
      <c r="C397" s="8"/>
    </row>
    <row r="398" spans="3:3" ht="14.25" x14ac:dyDescent="0.45">
      <c r="C398" s="8"/>
    </row>
    <row r="399" spans="3:3" ht="14.25" x14ac:dyDescent="0.45">
      <c r="C399" s="8"/>
    </row>
    <row r="400" spans="3:3" ht="14.25" x14ac:dyDescent="0.45">
      <c r="C400" s="8"/>
    </row>
    <row r="401" spans="3:3" ht="14.25" x14ac:dyDescent="0.45">
      <c r="C401" s="8"/>
    </row>
    <row r="402" spans="3:3" ht="14.25" x14ac:dyDescent="0.45">
      <c r="C402" s="8"/>
    </row>
    <row r="403" spans="3:3" ht="14.25" x14ac:dyDescent="0.45">
      <c r="C403" s="8"/>
    </row>
    <row r="404" spans="3:3" ht="14.25" x14ac:dyDescent="0.45">
      <c r="C404" s="8"/>
    </row>
    <row r="405" spans="3:3" ht="14.25" x14ac:dyDescent="0.45">
      <c r="C405" s="8"/>
    </row>
    <row r="406" spans="3:3" ht="14.25" x14ac:dyDescent="0.45">
      <c r="C406" s="8"/>
    </row>
    <row r="407" spans="3:3" ht="14.25" x14ac:dyDescent="0.45">
      <c r="C407" s="8"/>
    </row>
    <row r="408" spans="3:3" ht="14.25" x14ac:dyDescent="0.45">
      <c r="C408" s="8"/>
    </row>
    <row r="409" spans="3:3" ht="14.25" x14ac:dyDescent="0.45">
      <c r="C409" s="8"/>
    </row>
    <row r="410" spans="3:3" ht="14.25" x14ac:dyDescent="0.45">
      <c r="C410" s="8"/>
    </row>
    <row r="411" spans="3:3" ht="14.25" x14ac:dyDescent="0.45">
      <c r="C411" s="8"/>
    </row>
    <row r="412" spans="3:3" ht="14.25" x14ac:dyDescent="0.45">
      <c r="C412" s="8"/>
    </row>
    <row r="413" spans="3:3" ht="14.25" x14ac:dyDescent="0.45">
      <c r="C413" s="8"/>
    </row>
    <row r="414" spans="3:3" ht="14.25" x14ac:dyDescent="0.45">
      <c r="C414" s="8"/>
    </row>
    <row r="415" spans="3:3" ht="14.25" x14ac:dyDescent="0.45">
      <c r="C415" s="8"/>
    </row>
    <row r="416" spans="3:3" ht="14.25" x14ac:dyDescent="0.45">
      <c r="C416" s="8"/>
    </row>
    <row r="417" spans="3:3" ht="14.25" x14ac:dyDescent="0.45">
      <c r="C417" s="8"/>
    </row>
    <row r="418" spans="3:3" ht="14.25" x14ac:dyDescent="0.45">
      <c r="C418" s="8"/>
    </row>
    <row r="419" spans="3:3" ht="14.25" x14ac:dyDescent="0.45">
      <c r="C419" s="8"/>
    </row>
    <row r="420" spans="3:3" ht="14.25" x14ac:dyDescent="0.45">
      <c r="C420" s="8"/>
    </row>
    <row r="421" spans="3:3" ht="14.25" x14ac:dyDescent="0.45">
      <c r="C421" s="8"/>
    </row>
    <row r="422" spans="3:3" ht="14.25" x14ac:dyDescent="0.45">
      <c r="C422" s="8"/>
    </row>
    <row r="423" spans="3:3" ht="14.25" x14ac:dyDescent="0.45">
      <c r="C423" s="8"/>
    </row>
    <row r="424" spans="3:3" ht="14.25" x14ac:dyDescent="0.45">
      <c r="C424" s="8"/>
    </row>
    <row r="425" spans="3:3" ht="14.25" x14ac:dyDescent="0.45">
      <c r="C425" s="8"/>
    </row>
    <row r="426" spans="3:3" ht="14.25" x14ac:dyDescent="0.45">
      <c r="C426" s="8"/>
    </row>
    <row r="427" spans="3:3" ht="14.25" x14ac:dyDescent="0.45">
      <c r="C427" s="8"/>
    </row>
    <row r="428" spans="3:3" ht="14.25" x14ac:dyDescent="0.45">
      <c r="C428" s="8"/>
    </row>
    <row r="429" spans="3:3" ht="14.25" x14ac:dyDescent="0.45">
      <c r="C429" s="8"/>
    </row>
    <row r="430" spans="3:3" ht="14.25" x14ac:dyDescent="0.45">
      <c r="C430" s="8"/>
    </row>
    <row r="431" spans="3:3" ht="14.25" x14ac:dyDescent="0.45">
      <c r="C431" s="8"/>
    </row>
    <row r="432" spans="3:3" ht="14.25" x14ac:dyDescent="0.45">
      <c r="C432" s="8"/>
    </row>
    <row r="433" spans="3:3" ht="14.25" x14ac:dyDescent="0.45">
      <c r="C433" s="8"/>
    </row>
    <row r="434" spans="3:3" ht="14.25" x14ac:dyDescent="0.45">
      <c r="C434" s="8"/>
    </row>
    <row r="435" spans="3:3" ht="14.25" x14ac:dyDescent="0.45">
      <c r="C435" s="8"/>
    </row>
    <row r="436" spans="3:3" ht="14.25" x14ac:dyDescent="0.45">
      <c r="C436" s="8"/>
    </row>
    <row r="437" spans="3:3" ht="14.25" x14ac:dyDescent="0.45">
      <c r="C437" s="8"/>
    </row>
    <row r="438" spans="3:3" ht="14.25" x14ac:dyDescent="0.45">
      <c r="C438" s="8"/>
    </row>
    <row r="439" spans="3:3" ht="14.25" x14ac:dyDescent="0.45">
      <c r="C439" s="8"/>
    </row>
    <row r="440" spans="3:3" ht="14.25" x14ac:dyDescent="0.45">
      <c r="C440" s="8"/>
    </row>
    <row r="441" spans="3:3" ht="14.25" x14ac:dyDescent="0.45">
      <c r="C441" s="8"/>
    </row>
    <row r="442" spans="3:3" ht="14.25" x14ac:dyDescent="0.45">
      <c r="C442" s="8"/>
    </row>
    <row r="443" spans="3:3" ht="14.25" x14ac:dyDescent="0.45">
      <c r="C443" s="8"/>
    </row>
    <row r="444" spans="3:3" ht="14.25" x14ac:dyDescent="0.45">
      <c r="C444" s="8"/>
    </row>
    <row r="445" spans="3:3" ht="14.25" x14ac:dyDescent="0.45">
      <c r="C445" s="8"/>
    </row>
    <row r="446" spans="3:3" ht="14.25" x14ac:dyDescent="0.45">
      <c r="C446" s="8"/>
    </row>
    <row r="447" spans="3:3" ht="14.25" x14ac:dyDescent="0.45">
      <c r="C447" s="8"/>
    </row>
    <row r="448" spans="3:3" ht="14.25" x14ac:dyDescent="0.45">
      <c r="C448" s="8"/>
    </row>
    <row r="449" spans="3:3" ht="14.25" x14ac:dyDescent="0.45">
      <c r="C449" s="8"/>
    </row>
    <row r="450" spans="3:3" ht="14.25" x14ac:dyDescent="0.45">
      <c r="C450" s="8"/>
    </row>
    <row r="451" spans="3:3" ht="14.25" x14ac:dyDescent="0.45">
      <c r="C451" s="8"/>
    </row>
    <row r="452" spans="3:3" ht="14.25" x14ac:dyDescent="0.45">
      <c r="C452" s="8"/>
    </row>
    <row r="453" spans="3:3" ht="14.25" x14ac:dyDescent="0.45">
      <c r="C453" s="8"/>
    </row>
    <row r="454" spans="3:3" ht="14.25" x14ac:dyDescent="0.45">
      <c r="C454" s="8"/>
    </row>
    <row r="455" spans="3:3" ht="14.25" x14ac:dyDescent="0.45">
      <c r="C455" s="8"/>
    </row>
    <row r="456" spans="3:3" ht="14.25" x14ac:dyDescent="0.45">
      <c r="C456" s="8"/>
    </row>
    <row r="457" spans="3:3" ht="14.25" x14ac:dyDescent="0.45">
      <c r="C457" s="8"/>
    </row>
    <row r="458" spans="3:3" ht="14.25" x14ac:dyDescent="0.45">
      <c r="C458" s="8"/>
    </row>
    <row r="459" spans="3:3" ht="14.25" x14ac:dyDescent="0.45">
      <c r="C459" s="8"/>
    </row>
    <row r="460" spans="3:3" ht="14.25" x14ac:dyDescent="0.45">
      <c r="C460" s="8"/>
    </row>
    <row r="461" spans="3:3" ht="14.25" x14ac:dyDescent="0.45">
      <c r="C461" s="8"/>
    </row>
    <row r="462" spans="3:3" ht="14.25" x14ac:dyDescent="0.45">
      <c r="C462" s="8"/>
    </row>
    <row r="463" spans="3:3" ht="14.25" x14ac:dyDescent="0.45">
      <c r="C463" s="8"/>
    </row>
    <row r="464" spans="3:3" ht="14.25" x14ac:dyDescent="0.45">
      <c r="C464" s="8"/>
    </row>
    <row r="465" spans="3:3" ht="14.25" x14ac:dyDescent="0.45">
      <c r="C465" s="8"/>
    </row>
    <row r="466" spans="3:3" ht="14.25" x14ac:dyDescent="0.45">
      <c r="C466" s="8"/>
    </row>
    <row r="467" spans="3:3" ht="14.25" x14ac:dyDescent="0.45">
      <c r="C467" s="8"/>
    </row>
    <row r="468" spans="3:3" ht="14.25" x14ac:dyDescent="0.45">
      <c r="C468" s="8"/>
    </row>
    <row r="469" spans="3:3" ht="14.25" x14ac:dyDescent="0.45">
      <c r="C469" s="8"/>
    </row>
    <row r="470" spans="3:3" ht="14.25" x14ac:dyDescent="0.45">
      <c r="C470" s="8"/>
    </row>
    <row r="471" spans="3:3" ht="14.25" x14ac:dyDescent="0.45">
      <c r="C471" s="8"/>
    </row>
    <row r="472" spans="3:3" ht="14.25" x14ac:dyDescent="0.45">
      <c r="C472" s="8"/>
    </row>
    <row r="473" spans="3:3" ht="14.25" x14ac:dyDescent="0.45">
      <c r="C473" s="8"/>
    </row>
    <row r="474" spans="3:3" ht="14.25" x14ac:dyDescent="0.45">
      <c r="C474" s="8"/>
    </row>
    <row r="475" spans="3:3" ht="14.25" x14ac:dyDescent="0.45">
      <c r="C475" s="8"/>
    </row>
    <row r="476" spans="3:3" ht="14.25" x14ac:dyDescent="0.45">
      <c r="C476" s="8"/>
    </row>
    <row r="477" spans="3:3" ht="14.25" x14ac:dyDescent="0.45">
      <c r="C477" s="8"/>
    </row>
    <row r="478" spans="3:3" ht="14.25" x14ac:dyDescent="0.45">
      <c r="C478" s="8"/>
    </row>
    <row r="479" spans="3:3" ht="14.25" x14ac:dyDescent="0.45">
      <c r="C479" s="8"/>
    </row>
    <row r="480" spans="3:3" ht="14.25" x14ac:dyDescent="0.45">
      <c r="C480" s="8"/>
    </row>
    <row r="481" spans="3:3" ht="14.25" x14ac:dyDescent="0.45">
      <c r="C481" s="8"/>
    </row>
    <row r="482" spans="3:3" ht="14.25" x14ac:dyDescent="0.45">
      <c r="C482" s="8"/>
    </row>
    <row r="483" spans="3:3" ht="14.25" x14ac:dyDescent="0.45">
      <c r="C483" s="8"/>
    </row>
    <row r="484" spans="3:3" ht="14.25" x14ac:dyDescent="0.45">
      <c r="C484" s="8"/>
    </row>
    <row r="485" spans="3:3" ht="14.25" x14ac:dyDescent="0.45">
      <c r="C485" s="8"/>
    </row>
    <row r="486" spans="3:3" ht="14.25" x14ac:dyDescent="0.45">
      <c r="C486" s="8"/>
    </row>
    <row r="487" spans="3:3" ht="14.25" x14ac:dyDescent="0.45">
      <c r="C487" s="8"/>
    </row>
    <row r="488" spans="3:3" ht="14.25" x14ac:dyDescent="0.45">
      <c r="C488" s="8"/>
    </row>
    <row r="489" spans="3:3" ht="14.25" x14ac:dyDescent="0.45">
      <c r="C489" s="8"/>
    </row>
    <row r="490" spans="3:3" ht="14.25" x14ac:dyDescent="0.45">
      <c r="C490" s="8"/>
    </row>
    <row r="491" spans="3:3" ht="14.25" x14ac:dyDescent="0.45">
      <c r="C491" s="8"/>
    </row>
    <row r="492" spans="3:3" ht="14.25" x14ac:dyDescent="0.45">
      <c r="C492" s="8"/>
    </row>
    <row r="493" spans="3:3" ht="14.25" x14ac:dyDescent="0.45">
      <c r="C493" s="8"/>
    </row>
    <row r="494" spans="3:3" ht="14.25" x14ac:dyDescent="0.45">
      <c r="C494" s="8"/>
    </row>
    <row r="495" spans="3:3" ht="14.25" x14ac:dyDescent="0.45">
      <c r="C495" s="8"/>
    </row>
    <row r="496" spans="3:3" ht="14.25" x14ac:dyDescent="0.45">
      <c r="C496" s="8"/>
    </row>
    <row r="497" spans="3:3" ht="14.25" x14ac:dyDescent="0.45">
      <c r="C497" s="8"/>
    </row>
    <row r="498" spans="3:3" ht="14.25" x14ac:dyDescent="0.45">
      <c r="C498" s="8"/>
    </row>
    <row r="499" spans="3:3" ht="14.25" x14ac:dyDescent="0.45">
      <c r="C499" s="8"/>
    </row>
    <row r="500" spans="3:3" ht="14.25" x14ac:dyDescent="0.45">
      <c r="C500" s="8"/>
    </row>
    <row r="501" spans="3:3" ht="14.25" x14ac:dyDescent="0.45">
      <c r="C501" s="8"/>
    </row>
    <row r="502" spans="3:3" ht="14.25" x14ac:dyDescent="0.45">
      <c r="C502" s="8"/>
    </row>
    <row r="503" spans="3:3" ht="14.25" x14ac:dyDescent="0.45">
      <c r="C503" s="8"/>
    </row>
    <row r="504" spans="3:3" ht="14.25" x14ac:dyDescent="0.45">
      <c r="C504" s="8"/>
    </row>
    <row r="505" spans="3:3" ht="14.25" x14ac:dyDescent="0.45">
      <c r="C505" s="8"/>
    </row>
    <row r="506" spans="3:3" ht="14.25" x14ac:dyDescent="0.45">
      <c r="C506" s="8"/>
    </row>
    <row r="507" spans="3:3" ht="14.25" x14ac:dyDescent="0.45">
      <c r="C507" s="8"/>
    </row>
    <row r="508" spans="3:3" ht="14.25" x14ac:dyDescent="0.45">
      <c r="C508" s="8"/>
    </row>
    <row r="509" spans="3:3" ht="14.25" x14ac:dyDescent="0.45">
      <c r="C509" s="8"/>
    </row>
    <row r="510" spans="3:3" ht="14.25" x14ac:dyDescent="0.45">
      <c r="C510" s="8"/>
    </row>
    <row r="511" spans="3:3" ht="14.25" x14ac:dyDescent="0.45">
      <c r="C511" s="8"/>
    </row>
    <row r="512" spans="3:3" ht="14.25" x14ac:dyDescent="0.45">
      <c r="C512" s="8"/>
    </row>
    <row r="513" spans="3:3" ht="14.25" x14ac:dyDescent="0.45">
      <c r="C513" s="8"/>
    </row>
    <row r="514" spans="3:3" ht="14.25" x14ac:dyDescent="0.45">
      <c r="C514" s="8"/>
    </row>
    <row r="515" spans="3:3" ht="14.25" x14ac:dyDescent="0.45">
      <c r="C515" s="8"/>
    </row>
    <row r="516" spans="3:3" ht="14.25" x14ac:dyDescent="0.45">
      <c r="C516" s="8"/>
    </row>
    <row r="517" spans="3:3" ht="14.25" x14ac:dyDescent="0.45">
      <c r="C517" s="8"/>
    </row>
    <row r="518" spans="3:3" ht="14.25" x14ac:dyDescent="0.45">
      <c r="C518" s="8"/>
    </row>
    <row r="519" spans="3:3" ht="14.25" x14ac:dyDescent="0.45">
      <c r="C519" s="8"/>
    </row>
    <row r="520" spans="3:3" ht="14.25" x14ac:dyDescent="0.45">
      <c r="C520" s="8"/>
    </row>
    <row r="521" spans="3:3" ht="14.25" x14ac:dyDescent="0.45">
      <c r="C521" s="8"/>
    </row>
    <row r="522" spans="3:3" ht="14.25" x14ac:dyDescent="0.45">
      <c r="C522" s="8"/>
    </row>
    <row r="523" spans="3:3" ht="14.25" x14ac:dyDescent="0.45">
      <c r="C523" s="8"/>
    </row>
    <row r="524" spans="3:3" ht="14.25" x14ac:dyDescent="0.45">
      <c r="C524" s="8"/>
    </row>
    <row r="525" spans="3:3" ht="14.25" x14ac:dyDescent="0.45">
      <c r="C525" s="8"/>
    </row>
    <row r="526" spans="3:3" ht="14.25" x14ac:dyDescent="0.45">
      <c r="C526" s="8"/>
    </row>
    <row r="527" spans="3:3" ht="14.25" x14ac:dyDescent="0.45">
      <c r="C527" s="8"/>
    </row>
    <row r="528" spans="3:3" ht="14.25" x14ac:dyDescent="0.45">
      <c r="C528" s="8"/>
    </row>
    <row r="529" spans="3:3" ht="14.25" x14ac:dyDescent="0.45">
      <c r="C529" s="8"/>
    </row>
    <row r="530" spans="3:3" ht="14.25" x14ac:dyDescent="0.45">
      <c r="C530" s="8"/>
    </row>
    <row r="531" spans="3:3" ht="14.25" x14ac:dyDescent="0.45">
      <c r="C531" s="8"/>
    </row>
    <row r="532" spans="3:3" ht="14.25" x14ac:dyDescent="0.45">
      <c r="C532" s="8"/>
    </row>
    <row r="533" spans="3:3" ht="14.25" x14ac:dyDescent="0.45">
      <c r="C533" s="8"/>
    </row>
    <row r="534" spans="3:3" ht="14.25" x14ac:dyDescent="0.45">
      <c r="C534" s="8"/>
    </row>
    <row r="535" spans="3:3" ht="14.25" x14ac:dyDescent="0.45">
      <c r="C535" s="8"/>
    </row>
    <row r="536" spans="3:3" ht="14.25" x14ac:dyDescent="0.45">
      <c r="C536" s="8"/>
    </row>
    <row r="537" spans="3:3" ht="14.25" x14ac:dyDescent="0.45">
      <c r="C537" s="8"/>
    </row>
    <row r="538" spans="3:3" ht="14.25" x14ac:dyDescent="0.45">
      <c r="C538" s="8"/>
    </row>
    <row r="539" spans="3:3" ht="14.25" x14ac:dyDescent="0.45">
      <c r="C539" s="8"/>
    </row>
    <row r="540" spans="3:3" ht="14.25" x14ac:dyDescent="0.45">
      <c r="C540" s="8"/>
    </row>
    <row r="541" spans="3:3" ht="14.25" x14ac:dyDescent="0.45">
      <c r="C541" s="8"/>
    </row>
    <row r="542" spans="3:3" ht="14.25" x14ac:dyDescent="0.45">
      <c r="C542" s="8"/>
    </row>
    <row r="543" spans="3:3" ht="14.25" x14ac:dyDescent="0.45">
      <c r="C543" s="8"/>
    </row>
    <row r="544" spans="3:3" ht="14.25" x14ac:dyDescent="0.45">
      <c r="C544" s="8"/>
    </row>
    <row r="545" spans="3:3" ht="14.25" x14ac:dyDescent="0.45">
      <c r="C545" s="8"/>
    </row>
    <row r="546" spans="3:3" ht="14.25" x14ac:dyDescent="0.45">
      <c r="C546" s="8"/>
    </row>
    <row r="547" spans="3:3" ht="14.25" x14ac:dyDescent="0.45">
      <c r="C547" s="8"/>
    </row>
    <row r="548" spans="3:3" ht="14.25" x14ac:dyDescent="0.45">
      <c r="C548" s="8"/>
    </row>
    <row r="549" spans="3:3" ht="14.25" x14ac:dyDescent="0.45">
      <c r="C549" s="8"/>
    </row>
    <row r="550" spans="3:3" ht="14.25" x14ac:dyDescent="0.45">
      <c r="C550" s="8"/>
    </row>
    <row r="551" spans="3:3" ht="14.25" x14ac:dyDescent="0.45">
      <c r="C551" s="8"/>
    </row>
    <row r="552" spans="3:3" ht="14.25" x14ac:dyDescent="0.45">
      <c r="C552" s="8"/>
    </row>
    <row r="553" spans="3:3" ht="14.25" x14ac:dyDescent="0.45">
      <c r="C553" s="8"/>
    </row>
    <row r="554" spans="3:3" ht="14.25" x14ac:dyDescent="0.45">
      <c r="C554" s="8"/>
    </row>
    <row r="555" spans="3:3" ht="14.25" x14ac:dyDescent="0.45">
      <c r="C555" s="8"/>
    </row>
    <row r="556" spans="3:3" ht="14.25" x14ac:dyDescent="0.45">
      <c r="C556" s="8"/>
    </row>
    <row r="557" spans="3:3" ht="14.25" x14ac:dyDescent="0.45">
      <c r="C557" s="8"/>
    </row>
    <row r="558" spans="3:3" ht="14.25" x14ac:dyDescent="0.45">
      <c r="C558" s="8"/>
    </row>
    <row r="559" spans="3:3" ht="14.25" x14ac:dyDescent="0.45">
      <c r="C559" s="8"/>
    </row>
    <row r="560" spans="3:3" ht="14.25" x14ac:dyDescent="0.45">
      <c r="C560" s="8"/>
    </row>
    <row r="561" spans="3:3" ht="14.25" x14ac:dyDescent="0.45">
      <c r="C561" s="8"/>
    </row>
    <row r="562" spans="3:3" ht="14.25" x14ac:dyDescent="0.45">
      <c r="C562" s="8"/>
    </row>
    <row r="563" spans="3:3" ht="14.25" x14ac:dyDescent="0.45">
      <c r="C563" s="8"/>
    </row>
    <row r="564" spans="3:3" ht="14.25" x14ac:dyDescent="0.45">
      <c r="C564" s="8"/>
    </row>
    <row r="565" spans="3:3" ht="14.25" x14ac:dyDescent="0.45">
      <c r="C565" s="8"/>
    </row>
    <row r="566" spans="3:3" ht="14.25" x14ac:dyDescent="0.45">
      <c r="C566" s="8"/>
    </row>
    <row r="567" spans="3:3" ht="14.25" x14ac:dyDescent="0.45">
      <c r="C567" s="8"/>
    </row>
    <row r="568" spans="3:3" ht="14.25" x14ac:dyDescent="0.45">
      <c r="C568" s="8"/>
    </row>
    <row r="569" spans="3:3" ht="14.25" x14ac:dyDescent="0.45">
      <c r="C569" s="8"/>
    </row>
    <row r="570" spans="3:3" ht="14.25" x14ac:dyDescent="0.45">
      <c r="C570" s="8"/>
    </row>
    <row r="571" spans="3:3" ht="14.25" x14ac:dyDescent="0.45">
      <c r="C571" s="8"/>
    </row>
    <row r="572" spans="3:3" ht="14.25" x14ac:dyDescent="0.45">
      <c r="C572" s="8"/>
    </row>
    <row r="573" spans="3:3" ht="14.25" x14ac:dyDescent="0.45">
      <c r="C573" s="8"/>
    </row>
    <row r="574" spans="3:3" ht="14.25" x14ac:dyDescent="0.45">
      <c r="C574" s="8"/>
    </row>
    <row r="575" spans="3:3" ht="14.25" x14ac:dyDescent="0.45">
      <c r="C575" s="8"/>
    </row>
    <row r="576" spans="3:3" ht="14.25" x14ac:dyDescent="0.45">
      <c r="C576" s="8"/>
    </row>
    <row r="577" spans="3:3" ht="14.25" x14ac:dyDescent="0.45">
      <c r="C577" s="8"/>
    </row>
    <row r="578" spans="3:3" ht="14.25" x14ac:dyDescent="0.45">
      <c r="C578" s="8"/>
    </row>
    <row r="579" spans="3:3" ht="14.25" x14ac:dyDescent="0.45">
      <c r="C579" s="8"/>
    </row>
    <row r="580" spans="3:3" ht="14.25" x14ac:dyDescent="0.45">
      <c r="C580" s="8"/>
    </row>
    <row r="581" spans="3:3" ht="14.25" x14ac:dyDescent="0.45">
      <c r="C581" s="8"/>
    </row>
    <row r="582" spans="3:3" ht="14.25" x14ac:dyDescent="0.45">
      <c r="C582" s="8"/>
    </row>
    <row r="583" spans="3:3" ht="14.25" x14ac:dyDescent="0.45">
      <c r="C583" s="8"/>
    </row>
    <row r="584" spans="3:3" ht="14.25" x14ac:dyDescent="0.45">
      <c r="C584" s="8"/>
    </row>
    <row r="585" spans="3:3" ht="14.25" x14ac:dyDescent="0.45">
      <c r="C585" s="8"/>
    </row>
    <row r="586" spans="3:3" ht="14.25" x14ac:dyDescent="0.45">
      <c r="C586" s="8"/>
    </row>
    <row r="587" spans="3:3" ht="14.25" x14ac:dyDescent="0.45">
      <c r="C587" s="8"/>
    </row>
    <row r="588" spans="3:3" ht="14.25" x14ac:dyDescent="0.45">
      <c r="C588" s="8"/>
    </row>
    <row r="589" spans="3:3" ht="14.25" x14ac:dyDescent="0.45">
      <c r="C589" s="8"/>
    </row>
    <row r="590" spans="3:3" ht="14.25" x14ac:dyDescent="0.45">
      <c r="C590" s="8"/>
    </row>
    <row r="591" spans="3:3" ht="14.25" x14ac:dyDescent="0.45">
      <c r="C591" s="8"/>
    </row>
    <row r="592" spans="3:3" ht="14.25" x14ac:dyDescent="0.45">
      <c r="C592" s="8"/>
    </row>
    <row r="593" spans="3:3" ht="14.25" x14ac:dyDescent="0.45">
      <c r="C593" s="8"/>
    </row>
    <row r="594" spans="3:3" ht="14.25" x14ac:dyDescent="0.45">
      <c r="C594" s="8"/>
    </row>
    <row r="595" spans="3:3" ht="14.25" x14ac:dyDescent="0.45">
      <c r="C595" s="8"/>
    </row>
    <row r="596" spans="3:3" ht="14.25" x14ac:dyDescent="0.45">
      <c r="C596" s="8"/>
    </row>
    <row r="597" spans="3:3" ht="14.25" x14ac:dyDescent="0.45">
      <c r="C597" s="8"/>
    </row>
    <row r="598" spans="3:3" ht="14.25" x14ac:dyDescent="0.45">
      <c r="C598" s="8"/>
    </row>
    <row r="599" spans="3:3" ht="14.25" x14ac:dyDescent="0.45">
      <c r="C599" s="8"/>
    </row>
    <row r="600" spans="3:3" ht="14.25" x14ac:dyDescent="0.45">
      <c r="C600" s="8"/>
    </row>
    <row r="601" spans="3:3" ht="14.25" x14ac:dyDescent="0.45">
      <c r="C601" s="8"/>
    </row>
    <row r="602" spans="3:3" ht="14.25" x14ac:dyDescent="0.45">
      <c r="C602" s="8"/>
    </row>
    <row r="603" spans="3:3" ht="14.25" x14ac:dyDescent="0.45">
      <c r="C603" s="8"/>
    </row>
    <row r="604" spans="3:3" ht="14.25" x14ac:dyDescent="0.45">
      <c r="C604" s="8"/>
    </row>
    <row r="605" spans="3:3" ht="14.25" x14ac:dyDescent="0.45">
      <c r="C605" s="8"/>
    </row>
    <row r="606" spans="3:3" ht="14.25" x14ac:dyDescent="0.45">
      <c r="C606" s="8"/>
    </row>
    <row r="607" spans="3:3" ht="14.25" x14ac:dyDescent="0.45">
      <c r="C607" s="8"/>
    </row>
    <row r="608" spans="3:3" ht="14.25" x14ac:dyDescent="0.45">
      <c r="C608" s="8"/>
    </row>
    <row r="609" spans="3:3" ht="14.25" x14ac:dyDescent="0.45">
      <c r="C609" s="8"/>
    </row>
    <row r="610" spans="3:3" ht="14.25" x14ac:dyDescent="0.45">
      <c r="C610" s="8"/>
    </row>
    <row r="611" spans="3:3" ht="14.25" x14ac:dyDescent="0.45">
      <c r="C611" s="8"/>
    </row>
    <row r="612" spans="3:3" ht="14.25" x14ac:dyDescent="0.45">
      <c r="C612" s="8"/>
    </row>
    <row r="613" spans="3:3" ht="14.25" x14ac:dyDescent="0.45">
      <c r="C613" s="8"/>
    </row>
    <row r="614" spans="3:3" ht="14.25" x14ac:dyDescent="0.45">
      <c r="C614" s="8"/>
    </row>
    <row r="615" spans="3:3" ht="14.25" x14ac:dyDescent="0.45">
      <c r="C615" s="8"/>
    </row>
    <row r="616" spans="3:3" ht="14.25" x14ac:dyDescent="0.45">
      <c r="C616" s="8"/>
    </row>
    <row r="617" spans="3:3" ht="14.25" x14ac:dyDescent="0.45">
      <c r="C617" s="8"/>
    </row>
    <row r="618" spans="3:3" ht="14.25" x14ac:dyDescent="0.45">
      <c r="C618" s="8"/>
    </row>
    <row r="619" spans="3:3" ht="14.25" x14ac:dyDescent="0.45">
      <c r="C619" s="8"/>
    </row>
    <row r="620" spans="3:3" ht="14.25" x14ac:dyDescent="0.45">
      <c r="C620" s="8"/>
    </row>
    <row r="621" spans="3:3" ht="14.25" x14ac:dyDescent="0.45">
      <c r="C621" s="8"/>
    </row>
    <row r="622" spans="3:3" ht="14.25" x14ac:dyDescent="0.45">
      <c r="C622" s="8"/>
    </row>
    <row r="623" spans="3:3" ht="14.25" x14ac:dyDescent="0.45">
      <c r="C623" s="8"/>
    </row>
    <row r="624" spans="3:3" ht="14.25" x14ac:dyDescent="0.45">
      <c r="C624" s="8"/>
    </row>
    <row r="625" spans="3:3" ht="14.25" x14ac:dyDescent="0.45">
      <c r="C625" s="8"/>
    </row>
    <row r="626" spans="3:3" ht="14.25" x14ac:dyDescent="0.45">
      <c r="C626" s="8"/>
    </row>
    <row r="627" spans="3:3" ht="14.25" x14ac:dyDescent="0.45">
      <c r="C627" s="8"/>
    </row>
    <row r="628" spans="3:3" ht="14.25" x14ac:dyDescent="0.45">
      <c r="C628" s="8"/>
    </row>
    <row r="629" spans="3:3" ht="14.25" x14ac:dyDescent="0.45">
      <c r="C629" s="8"/>
    </row>
    <row r="630" spans="3:3" ht="14.25" x14ac:dyDescent="0.45">
      <c r="C630" s="8"/>
    </row>
    <row r="631" spans="3:3" ht="14.25" x14ac:dyDescent="0.45">
      <c r="C631" s="8"/>
    </row>
    <row r="632" spans="3:3" ht="14.25" x14ac:dyDescent="0.45">
      <c r="C632" s="8"/>
    </row>
    <row r="633" spans="3:3" ht="14.25" x14ac:dyDescent="0.45">
      <c r="C633" s="8"/>
    </row>
    <row r="634" spans="3:3" ht="14.25" x14ac:dyDescent="0.45">
      <c r="C634" s="8"/>
    </row>
    <row r="635" spans="3:3" ht="14.25" x14ac:dyDescent="0.45">
      <c r="C635" s="8"/>
    </row>
    <row r="636" spans="3:3" ht="14.25" x14ac:dyDescent="0.45">
      <c r="C636" s="8"/>
    </row>
    <row r="637" spans="3:3" ht="14.25" x14ac:dyDescent="0.45">
      <c r="C637" s="8"/>
    </row>
    <row r="638" spans="3:3" ht="14.25" x14ac:dyDescent="0.45">
      <c r="C638" s="8"/>
    </row>
    <row r="639" spans="3:3" ht="14.25" x14ac:dyDescent="0.45">
      <c r="C639" s="8"/>
    </row>
    <row r="640" spans="3:3" ht="14.25" x14ac:dyDescent="0.45">
      <c r="C640" s="8"/>
    </row>
    <row r="641" spans="3:3" ht="14.25" x14ac:dyDescent="0.45">
      <c r="C641" s="8"/>
    </row>
    <row r="642" spans="3:3" ht="14.25" x14ac:dyDescent="0.45">
      <c r="C642" s="8"/>
    </row>
    <row r="643" spans="3:3" ht="14.25" x14ac:dyDescent="0.45">
      <c r="C643" s="8"/>
    </row>
    <row r="644" spans="3:3" ht="14.25" x14ac:dyDescent="0.45">
      <c r="C644" s="8"/>
    </row>
    <row r="645" spans="3:3" ht="14.25" x14ac:dyDescent="0.45">
      <c r="C645" s="8"/>
    </row>
    <row r="646" spans="3:3" ht="14.25" x14ac:dyDescent="0.45">
      <c r="C646" s="8"/>
    </row>
    <row r="647" spans="3:3" ht="14.25" x14ac:dyDescent="0.45">
      <c r="C647" s="8"/>
    </row>
    <row r="648" spans="3:3" ht="14.25" x14ac:dyDescent="0.45">
      <c r="C648" s="8"/>
    </row>
    <row r="649" spans="3:3" ht="14.25" x14ac:dyDescent="0.45">
      <c r="C649" s="8"/>
    </row>
    <row r="650" spans="3:3" ht="14.25" x14ac:dyDescent="0.45">
      <c r="C650" s="8"/>
    </row>
    <row r="651" spans="3:3" ht="14.25" x14ac:dyDescent="0.45">
      <c r="C651" s="8"/>
    </row>
    <row r="652" spans="3:3" ht="14.25" x14ac:dyDescent="0.45">
      <c r="C652" s="8"/>
    </row>
    <row r="653" spans="3:3" ht="14.25" x14ac:dyDescent="0.45">
      <c r="C653" s="8"/>
    </row>
    <row r="654" spans="3:3" ht="14.25" x14ac:dyDescent="0.45">
      <c r="C654" s="8"/>
    </row>
    <row r="655" spans="3:3" ht="14.25" x14ac:dyDescent="0.45">
      <c r="C655" s="8"/>
    </row>
    <row r="656" spans="3:3" ht="14.25" x14ac:dyDescent="0.45">
      <c r="C656" s="8"/>
    </row>
    <row r="657" spans="3:3" ht="14.25" x14ac:dyDescent="0.45">
      <c r="C657" s="8"/>
    </row>
    <row r="658" spans="3:3" ht="14.25" x14ac:dyDescent="0.45">
      <c r="C658" s="8"/>
    </row>
    <row r="659" spans="3:3" ht="14.25" x14ac:dyDescent="0.45">
      <c r="C659" s="8"/>
    </row>
    <row r="660" spans="3:3" ht="14.25" x14ac:dyDescent="0.45">
      <c r="C660" s="8"/>
    </row>
    <row r="661" spans="3:3" ht="14.25" x14ac:dyDescent="0.45">
      <c r="C661" s="8"/>
    </row>
    <row r="662" spans="3:3" ht="14.25" x14ac:dyDescent="0.45">
      <c r="C662" s="8"/>
    </row>
    <row r="663" spans="3:3" ht="14.25" x14ac:dyDescent="0.45">
      <c r="C663" s="8"/>
    </row>
    <row r="664" spans="3:3" ht="14.25" x14ac:dyDescent="0.45">
      <c r="C664" s="8"/>
    </row>
    <row r="665" spans="3:3" ht="14.25" x14ac:dyDescent="0.45">
      <c r="C665" s="8"/>
    </row>
    <row r="666" spans="3:3" ht="14.25" x14ac:dyDescent="0.45">
      <c r="C666" s="8"/>
    </row>
    <row r="667" spans="3:3" ht="14.25" x14ac:dyDescent="0.45">
      <c r="C667" s="8"/>
    </row>
    <row r="668" spans="3:3" ht="14.25" x14ac:dyDescent="0.45">
      <c r="C668" s="8"/>
    </row>
    <row r="669" spans="3:3" ht="14.25" x14ac:dyDescent="0.45">
      <c r="C669" s="8"/>
    </row>
    <row r="670" spans="3:3" ht="14.25" x14ac:dyDescent="0.45">
      <c r="C670" s="8"/>
    </row>
    <row r="671" spans="3:3" ht="14.25" x14ac:dyDescent="0.45">
      <c r="C671" s="8"/>
    </row>
    <row r="672" spans="3:3" ht="14.25" x14ac:dyDescent="0.45">
      <c r="C672" s="8"/>
    </row>
    <row r="673" spans="3:3" ht="14.25" x14ac:dyDescent="0.45">
      <c r="C673" s="8"/>
    </row>
    <row r="674" spans="3:3" ht="14.25" x14ac:dyDescent="0.45">
      <c r="C674" s="8"/>
    </row>
    <row r="675" spans="3:3" ht="14.25" x14ac:dyDescent="0.45">
      <c r="C675" s="8"/>
    </row>
    <row r="676" spans="3:3" ht="14.25" x14ac:dyDescent="0.45">
      <c r="C676" s="8"/>
    </row>
    <row r="677" spans="3:3" ht="14.25" x14ac:dyDescent="0.45">
      <c r="C677" s="8"/>
    </row>
    <row r="678" spans="3:3" ht="14.25" x14ac:dyDescent="0.45">
      <c r="C678" s="8"/>
    </row>
    <row r="679" spans="3:3" ht="14.25" x14ac:dyDescent="0.45">
      <c r="C679" s="8"/>
    </row>
    <row r="680" spans="3:3" ht="14.25" x14ac:dyDescent="0.45">
      <c r="C680" s="8"/>
    </row>
    <row r="681" spans="3:3" ht="14.25" x14ac:dyDescent="0.45">
      <c r="C681" s="8"/>
    </row>
    <row r="682" spans="3:3" ht="14.25" x14ac:dyDescent="0.45">
      <c r="C682" s="8"/>
    </row>
    <row r="683" spans="3:3" ht="14.25" x14ac:dyDescent="0.45">
      <c r="C683" s="8"/>
    </row>
    <row r="684" spans="3:3" ht="14.25" x14ac:dyDescent="0.45">
      <c r="C684" s="8"/>
    </row>
    <row r="685" spans="3:3" ht="14.25" x14ac:dyDescent="0.45">
      <c r="C685" s="8"/>
    </row>
    <row r="686" spans="3:3" ht="14.25" x14ac:dyDescent="0.45">
      <c r="C686" s="8"/>
    </row>
    <row r="687" spans="3:3" ht="14.25" x14ac:dyDescent="0.45">
      <c r="C687" s="8"/>
    </row>
    <row r="688" spans="3:3" ht="14.25" x14ac:dyDescent="0.45">
      <c r="C688" s="8"/>
    </row>
    <row r="689" spans="3:3" ht="14.25" x14ac:dyDescent="0.45">
      <c r="C689" s="8"/>
    </row>
    <row r="690" spans="3:3" ht="14.25" x14ac:dyDescent="0.45">
      <c r="C690" s="8"/>
    </row>
    <row r="691" spans="3:3" ht="14.25" x14ac:dyDescent="0.45">
      <c r="C691" s="8"/>
    </row>
    <row r="692" spans="3:3" ht="14.25" x14ac:dyDescent="0.45">
      <c r="C692" s="8"/>
    </row>
    <row r="693" spans="3:3" ht="14.25" x14ac:dyDescent="0.45">
      <c r="C693" s="8"/>
    </row>
    <row r="694" spans="3:3" ht="14.25" x14ac:dyDescent="0.45">
      <c r="C694" s="8"/>
    </row>
    <row r="695" spans="3:3" ht="14.25" x14ac:dyDescent="0.45">
      <c r="C695" s="8"/>
    </row>
    <row r="696" spans="3:3" ht="14.25" x14ac:dyDescent="0.45">
      <c r="C696" s="8"/>
    </row>
    <row r="697" spans="3:3" ht="14.25" x14ac:dyDescent="0.45">
      <c r="C697" s="8"/>
    </row>
    <row r="698" spans="3:3" ht="14.25" x14ac:dyDescent="0.45">
      <c r="C698" s="8"/>
    </row>
    <row r="699" spans="3:3" ht="14.25" x14ac:dyDescent="0.45">
      <c r="C699" s="8"/>
    </row>
    <row r="700" spans="3:3" ht="14.25" x14ac:dyDescent="0.45">
      <c r="C700" s="8"/>
    </row>
    <row r="701" spans="3:3" ht="14.25" x14ac:dyDescent="0.45">
      <c r="C701" s="8"/>
    </row>
    <row r="702" spans="3:3" ht="14.25" x14ac:dyDescent="0.45">
      <c r="C702" s="8"/>
    </row>
    <row r="703" spans="3:3" ht="14.25" x14ac:dyDescent="0.45">
      <c r="C703" s="8"/>
    </row>
    <row r="704" spans="3:3" ht="14.25" x14ac:dyDescent="0.45">
      <c r="C704" s="8"/>
    </row>
    <row r="705" spans="3:3" ht="14.25" x14ac:dyDescent="0.45">
      <c r="C705" s="8"/>
    </row>
    <row r="706" spans="3:3" ht="14.25" x14ac:dyDescent="0.45">
      <c r="C706" s="8"/>
    </row>
    <row r="707" spans="3:3" ht="14.25" x14ac:dyDescent="0.45">
      <c r="C707" s="8"/>
    </row>
    <row r="708" spans="3:3" ht="14.25" x14ac:dyDescent="0.45">
      <c r="C708" s="8"/>
    </row>
    <row r="709" spans="3:3" ht="14.25" x14ac:dyDescent="0.45">
      <c r="C709" s="8"/>
    </row>
    <row r="710" spans="3:3" ht="14.25" x14ac:dyDescent="0.45">
      <c r="C710" s="8"/>
    </row>
    <row r="711" spans="3:3" ht="14.25" x14ac:dyDescent="0.45">
      <c r="C711" s="8"/>
    </row>
    <row r="712" spans="3:3" ht="14.25" x14ac:dyDescent="0.45">
      <c r="C712" s="8"/>
    </row>
    <row r="713" spans="3:3" ht="14.25" x14ac:dyDescent="0.45">
      <c r="C713" s="8"/>
    </row>
    <row r="714" spans="3:3" ht="14.25" x14ac:dyDescent="0.45">
      <c r="C714" s="8"/>
    </row>
    <row r="715" spans="3:3" ht="14.25" x14ac:dyDescent="0.45">
      <c r="C715" s="8"/>
    </row>
    <row r="716" spans="3:3" ht="14.25" x14ac:dyDescent="0.45">
      <c r="C716" s="8"/>
    </row>
    <row r="717" spans="3:3" ht="14.25" x14ac:dyDescent="0.45">
      <c r="C717" s="8"/>
    </row>
    <row r="718" spans="3:3" ht="14.25" x14ac:dyDescent="0.45">
      <c r="C718" s="8"/>
    </row>
    <row r="719" spans="3:3" ht="14.25" x14ac:dyDescent="0.45">
      <c r="C719" s="8"/>
    </row>
    <row r="720" spans="3:3" ht="14.25" x14ac:dyDescent="0.45">
      <c r="C720" s="8"/>
    </row>
    <row r="721" spans="3:3" ht="14.25" x14ac:dyDescent="0.45">
      <c r="C721" s="8"/>
    </row>
    <row r="722" spans="3:3" ht="14.25" x14ac:dyDescent="0.45">
      <c r="C722" s="8"/>
    </row>
    <row r="723" spans="3:3" ht="14.25" x14ac:dyDescent="0.45">
      <c r="C723" s="8"/>
    </row>
    <row r="724" spans="3:3" ht="14.25" x14ac:dyDescent="0.45">
      <c r="C724" s="8"/>
    </row>
    <row r="725" spans="3:3" ht="14.25" x14ac:dyDescent="0.45">
      <c r="C725" s="8"/>
    </row>
    <row r="726" spans="3:3" ht="14.25" x14ac:dyDescent="0.45">
      <c r="C726" s="8"/>
    </row>
    <row r="727" spans="3:3" ht="14.25" x14ac:dyDescent="0.45">
      <c r="C727" s="8"/>
    </row>
    <row r="728" spans="3:3" ht="14.25" x14ac:dyDescent="0.45">
      <c r="C728" s="8"/>
    </row>
    <row r="729" spans="3:3" ht="14.25" x14ac:dyDescent="0.45">
      <c r="C729" s="8"/>
    </row>
    <row r="730" spans="3:3" ht="14.25" x14ac:dyDescent="0.45">
      <c r="C730" s="8"/>
    </row>
    <row r="731" spans="3:3" ht="14.25" x14ac:dyDescent="0.45">
      <c r="C731" s="8"/>
    </row>
    <row r="732" spans="3:3" ht="14.25" x14ac:dyDescent="0.45">
      <c r="C732" s="8"/>
    </row>
    <row r="733" spans="3:3" ht="14.25" x14ac:dyDescent="0.45">
      <c r="C733" s="8"/>
    </row>
    <row r="734" spans="3:3" ht="14.25" x14ac:dyDescent="0.45">
      <c r="C734" s="8"/>
    </row>
    <row r="735" spans="3:3" ht="14.25" x14ac:dyDescent="0.45">
      <c r="C735" s="8"/>
    </row>
    <row r="736" spans="3:3" ht="14.25" x14ac:dyDescent="0.45">
      <c r="C736" s="8"/>
    </row>
    <row r="737" spans="3:3" ht="14.25" x14ac:dyDescent="0.45">
      <c r="C737" s="8"/>
    </row>
    <row r="738" spans="3:3" ht="14.25" x14ac:dyDescent="0.45">
      <c r="C738" s="8"/>
    </row>
    <row r="739" spans="3:3" ht="14.25" x14ac:dyDescent="0.45">
      <c r="C739" s="8"/>
    </row>
    <row r="740" spans="3:3" ht="14.25" x14ac:dyDescent="0.45">
      <c r="C740" s="8"/>
    </row>
    <row r="741" spans="3:3" ht="14.25" x14ac:dyDescent="0.45">
      <c r="C741" s="8"/>
    </row>
    <row r="742" spans="3:3" ht="14.25" x14ac:dyDescent="0.45">
      <c r="C742" s="8"/>
    </row>
    <row r="743" spans="3:3" ht="14.25" x14ac:dyDescent="0.45">
      <c r="C743" s="8"/>
    </row>
    <row r="744" spans="3:3" ht="14.25" x14ac:dyDescent="0.45">
      <c r="C744" s="8"/>
    </row>
    <row r="745" spans="3:3" ht="14.25" x14ac:dyDescent="0.45">
      <c r="C745" s="8"/>
    </row>
    <row r="746" spans="3:3" ht="14.25" x14ac:dyDescent="0.45">
      <c r="C746" s="8"/>
    </row>
    <row r="747" spans="3:3" ht="14.25" x14ac:dyDescent="0.45">
      <c r="C747" s="8"/>
    </row>
    <row r="748" spans="3:3" ht="14.25" x14ac:dyDescent="0.45">
      <c r="C748" s="8"/>
    </row>
    <row r="749" spans="3:3" ht="14.25" x14ac:dyDescent="0.45">
      <c r="C749" s="8"/>
    </row>
    <row r="750" spans="3:3" ht="14.25" x14ac:dyDescent="0.45">
      <c r="C750" s="8"/>
    </row>
    <row r="751" spans="3:3" ht="14.25" x14ac:dyDescent="0.45">
      <c r="C751" s="8"/>
    </row>
    <row r="752" spans="3:3" ht="14.25" x14ac:dyDescent="0.45">
      <c r="C752" s="8"/>
    </row>
    <row r="753" spans="3:3" ht="14.25" x14ac:dyDescent="0.45">
      <c r="C753" s="8"/>
    </row>
    <row r="754" spans="3:3" ht="14.25" x14ac:dyDescent="0.45">
      <c r="C754" s="8"/>
    </row>
    <row r="755" spans="3:3" ht="14.25" x14ac:dyDescent="0.45">
      <c r="C755" s="8"/>
    </row>
    <row r="756" spans="3:3" ht="14.25" x14ac:dyDescent="0.45">
      <c r="C756" s="8"/>
    </row>
    <row r="757" spans="3:3" ht="14.25" x14ac:dyDescent="0.45">
      <c r="C757" s="8"/>
    </row>
    <row r="758" spans="3:3" ht="14.25" x14ac:dyDescent="0.45">
      <c r="C758" s="8"/>
    </row>
    <row r="759" spans="3:3" ht="14.25" x14ac:dyDescent="0.45">
      <c r="C759" s="8"/>
    </row>
    <row r="760" spans="3:3" ht="14.25" x14ac:dyDescent="0.45">
      <c r="C760" s="8"/>
    </row>
    <row r="761" spans="3:3" ht="14.25" x14ac:dyDescent="0.45">
      <c r="C761" s="8"/>
    </row>
    <row r="762" spans="3:3" ht="14.25" x14ac:dyDescent="0.45">
      <c r="C762" s="8"/>
    </row>
    <row r="763" spans="3:3" ht="14.25" x14ac:dyDescent="0.45">
      <c r="C763" s="8"/>
    </row>
    <row r="764" spans="3:3" ht="14.25" x14ac:dyDescent="0.45">
      <c r="C764" s="8"/>
    </row>
    <row r="765" spans="3:3" ht="14.25" x14ac:dyDescent="0.45">
      <c r="C765" s="8"/>
    </row>
    <row r="766" spans="3:3" ht="14.25" x14ac:dyDescent="0.45">
      <c r="C766" s="8"/>
    </row>
    <row r="767" spans="3:3" ht="14.25" x14ac:dyDescent="0.45">
      <c r="C767" s="8"/>
    </row>
    <row r="768" spans="3:3" ht="14.25" x14ac:dyDescent="0.45">
      <c r="C768" s="8"/>
    </row>
    <row r="769" spans="3:3" ht="14.25" x14ac:dyDescent="0.45">
      <c r="C769" s="8"/>
    </row>
    <row r="770" spans="3:3" ht="14.25" x14ac:dyDescent="0.45">
      <c r="C770" s="8"/>
    </row>
    <row r="771" spans="3:3" ht="14.25" x14ac:dyDescent="0.45">
      <c r="C771" s="8"/>
    </row>
    <row r="772" spans="3:3" ht="14.25" x14ac:dyDescent="0.45">
      <c r="C772" s="8"/>
    </row>
    <row r="773" spans="3:3" ht="14.25" x14ac:dyDescent="0.45">
      <c r="C773" s="8"/>
    </row>
    <row r="774" spans="3:3" ht="14.25" x14ac:dyDescent="0.45">
      <c r="C774" s="8"/>
    </row>
    <row r="775" spans="3:3" ht="14.25" x14ac:dyDescent="0.45">
      <c r="C775" s="8"/>
    </row>
    <row r="776" spans="3:3" ht="14.25" x14ac:dyDescent="0.45">
      <c r="C776" s="8"/>
    </row>
    <row r="777" spans="3:3" ht="14.25" x14ac:dyDescent="0.45">
      <c r="C777" s="8"/>
    </row>
    <row r="778" spans="3:3" ht="14.25" x14ac:dyDescent="0.45">
      <c r="C778" s="8"/>
    </row>
    <row r="779" spans="3:3" ht="14.25" x14ac:dyDescent="0.45">
      <c r="C779" s="8"/>
    </row>
    <row r="780" spans="3:3" ht="14.25" x14ac:dyDescent="0.45">
      <c r="C780" s="8"/>
    </row>
    <row r="781" spans="3:3" ht="14.25" x14ac:dyDescent="0.45">
      <c r="C781" s="8"/>
    </row>
    <row r="782" spans="3:3" ht="14.25" x14ac:dyDescent="0.45">
      <c r="C782" s="8"/>
    </row>
    <row r="783" spans="3:3" ht="14.25" x14ac:dyDescent="0.45">
      <c r="C783" s="8"/>
    </row>
    <row r="784" spans="3:3" ht="14.25" x14ac:dyDescent="0.45">
      <c r="C784" s="8"/>
    </row>
    <row r="785" spans="3:3" ht="14.25" x14ac:dyDescent="0.45">
      <c r="C785" s="8"/>
    </row>
    <row r="786" spans="3:3" ht="14.25" x14ac:dyDescent="0.45">
      <c r="C786" s="8"/>
    </row>
    <row r="787" spans="3:3" ht="14.25" x14ac:dyDescent="0.45">
      <c r="C787" s="8"/>
    </row>
    <row r="788" spans="3:3" ht="14.25" x14ac:dyDescent="0.45">
      <c r="C788" s="8"/>
    </row>
    <row r="789" spans="3:3" ht="14.25" x14ac:dyDescent="0.45">
      <c r="C789" s="8"/>
    </row>
    <row r="790" spans="3:3" ht="14.25" x14ac:dyDescent="0.45">
      <c r="C790" s="8"/>
    </row>
    <row r="791" spans="3:3" ht="14.25" x14ac:dyDescent="0.45">
      <c r="C791" s="8"/>
    </row>
    <row r="792" spans="3:3" ht="14.25" x14ac:dyDescent="0.45">
      <c r="C792" s="8"/>
    </row>
    <row r="793" spans="3:3" ht="14.25" x14ac:dyDescent="0.45">
      <c r="C793" s="8"/>
    </row>
    <row r="794" spans="3:3" ht="14.25" x14ac:dyDescent="0.45">
      <c r="C794" s="8"/>
    </row>
    <row r="795" spans="3:3" ht="14.25" x14ac:dyDescent="0.45">
      <c r="C795" s="8"/>
    </row>
    <row r="796" spans="3:3" ht="14.25" x14ac:dyDescent="0.45">
      <c r="C796" s="8"/>
    </row>
    <row r="797" spans="3:3" ht="14.25" x14ac:dyDescent="0.45">
      <c r="C797" s="8"/>
    </row>
    <row r="798" spans="3:3" ht="14.25" x14ac:dyDescent="0.45">
      <c r="C798" s="8"/>
    </row>
    <row r="799" spans="3:3" ht="14.25" x14ac:dyDescent="0.45">
      <c r="C799" s="8"/>
    </row>
    <row r="800" spans="3:3" ht="14.25" x14ac:dyDescent="0.45">
      <c r="C800" s="8"/>
    </row>
    <row r="801" spans="3:3" ht="14.25" x14ac:dyDescent="0.45">
      <c r="C801" s="8"/>
    </row>
    <row r="802" spans="3:3" ht="14.25" x14ac:dyDescent="0.45">
      <c r="C802" s="8"/>
    </row>
    <row r="803" spans="3:3" ht="14.25" x14ac:dyDescent="0.45">
      <c r="C803" s="8"/>
    </row>
    <row r="804" spans="3:3" ht="14.25" x14ac:dyDescent="0.45">
      <c r="C804" s="8"/>
    </row>
    <row r="805" spans="3:3" ht="14.25" x14ac:dyDescent="0.45">
      <c r="C805" s="8"/>
    </row>
    <row r="806" spans="3:3" ht="14.25" x14ac:dyDescent="0.45">
      <c r="C806" s="8"/>
    </row>
    <row r="807" spans="3:3" ht="14.25" x14ac:dyDescent="0.45">
      <c r="C807" s="8"/>
    </row>
    <row r="808" spans="3:3" ht="14.25" x14ac:dyDescent="0.45">
      <c r="C808" s="8"/>
    </row>
    <row r="809" spans="3:3" ht="14.25" x14ac:dyDescent="0.45">
      <c r="C809" s="8"/>
    </row>
    <row r="810" spans="3:3" ht="14.25" x14ac:dyDescent="0.45">
      <c r="C810" s="8"/>
    </row>
    <row r="811" spans="3:3" ht="14.25" x14ac:dyDescent="0.45">
      <c r="C811" s="8"/>
    </row>
    <row r="812" spans="3:3" ht="14.25" x14ac:dyDescent="0.45">
      <c r="C812" s="8"/>
    </row>
    <row r="813" spans="3:3" ht="14.25" x14ac:dyDescent="0.45">
      <c r="C813" s="8"/>
    </row>
    <row r="814" spans="3:3" ht="14.25" x14ac:dyDescent="0.45">
      <c r="C814" s="8"/>
    </row>
    <row r="815" spans="3:3" ht="14.25" x14ac:dyDescent="0.45">
      <c r="C815" s="8"/>
    </row>
    <row r="816" spans="3:3" ht="14.25" x14ac:dyDescent="0.45">
      <c r="C816" s="8"/>
    </row>
    <row r="817" spans="3:3" ht="14.25" x14ac:dyDescent="0.45">
      <c r="C817" s="8"/>
    </row>
    <row r="818" spans="3:3" ht="14.25" x14ac:dyDescent="0.45">
      <c r="C818" s="8"/>
    </row>
    <row r="819" spans="3:3" ht="14.25" x14ac:dyDescent="0.45">
      <c r="C819" s="8"/>
    </row>
    <row r="820" spans="3:3" ht="14.25" x14ac:dyDescent="0.45">
      <c r="C820" s="8"/>
    </row>
    <row r="821" spans="3:3" ht="14.25" x14ac:dyDescent="0.45">
      <c r="C821" s="8"/>
    </row>
    <row r="822" spans="3:3" ht="14.25" x14ac:dyDescent="0.45">
      <c r="C822" s="8"/>
    </row>
    <row r="823" spans="3:3" ht="14.25" x14ac:dyDescent="0.45">
      <c r="C823" s="8"/>
    </row>
    <row r="824" spans="3:3" ht="14.25" x14ac:dyDescent="0.45">
      <c r="C824" s="8"/>
    </row>
    <row r="825" spans="3:3" ht="14.25" x14ac:dyDescent="0.45">
      <c r="C825" s="8"/>
    </row>
    <row r="826" spans="3:3" ht="14.25" x14ac:dyDescent="0.45">
      <c r="C826" s="8"/>
    </row>
    <row r="827" spans="3:3" ht="14.25" x14ac:dyDescent="0.45">
      <c r="C827" s="8"/>
    </row>
    <row r="828" spans="3:3" ht="14.25" x14ac:dyDescent="0.45">
      <c r="C828" s="8"/>
    </row>
    <row r="829" spans="3:3" ht="14.25" x14ac:dyDescent="0.45">
      <c r="C829" s="8"/>
    </row>
    <row r="830" spans="3:3" ht="14.25" x14ac:dyDescent="0.45">
      <c r="C830" s="8"/>
    </row>
    <row r="831" spans="3:3" ht="14.25" x14ac:dyDescent="0.45">
      <c r="C831" s="8"/>
    </row>
    <row r="832" spans="3:3" ht="14.25" x14ac:dyDescent="0.45">
      <c r="C832" s="8"/>
    </row>
    <row r="833" spans="3:3" ht="14.25" x14ac:dyDescent="0.45">
      <c r="C833" s="8"/>
    </row>
    <row r="834" spans="3:3" ht="14.25" x14ac:dyDescent="0.45">
      <c r="C834" s="8"/>
    </row>
    <row r="835" spans="3:3" ht="14.25" x14ac:dyDescent="0.45">
      <c r="C835" s="8"/>
    </row>
    <row r="836" spans="3:3" ht="14.25" x14ac:dyDescent="0.45">
      <c r="C836" s="8"/>
    </row>
    <row r="837" spans="3:3" ht="14.25" x14ac:dyDescent="0.45">
      <c r="C837" s="8"/>
    </row>
    <row r="838" spans="3:3" ht="14.25" x14ac:dyDescent="0.45">
      <c r="C838" s="8"/>
    </row>
    <row r="839" spans="3:3" ht="14.25" x14ac:dyDescent="0.45">
      <c r="C839" s="8"/>
    </row>
    <row r="840" spans="3:3" ht="14.25" x14ac:dyDescent="0.45">
      <c r="C840" s="8"/>
    </row>
    <row r="841" spans="3:3" ht="14.25" x14ac:dyDescent="0.45">
      <c r="C841" s="8"/>
    </row>
    <row r="842" spans="3:3" ht="14.25" x14ac:dyDescent="0.45">
      <c r="C842" s="8"/>
    </row>
    <row r="843" spans="3:3" ht="14.25" x14ac:dyDescent="0.45">
      <c r="C843" s="8"/>
    </row>
    <row r="844" spans="3:3" ht="14.25" x14ac:dyDescent="0.45">
      <c r="C844" s="8"/>
    </row>
    <row r="845" spans="3:3" ht="14.25" x14ac:dyDescent="0.45">
      <c r="C845" s="8"/>
    </row>
    <row r="846" spans="3:3" ht="14.25" x14ac:dyDescent="0.45">
      <c r="C846" s="8"/>
    </row>
    <row r="847" spans="3:3" ht="14.25" x14ac:dyDescent="0.45">
      <c r="C847" s="8"/>
    </row>
    <row r="848" spans="3:3" ht="14.25" x14ac:dyDescent="0.45">
      <c r="C848" s="8"/>
    </row>
    <row r="849" spans="3:3" ht="14.25" x14ac:dyDescent="0.45">
      <c r="C849" s="8"/>
    </row>
    <row r="850" spans="3:3" ht="14.25" x14ac:dyDescent="0.45">
      <c r="C850" s="8"/>
    </row>
    <row r="851" spans="3:3" ht="14.25" x14ac:dyDescent="0.45">
      <c r="C851" s="8"/>
    </row>
    <row r="852" spans="3:3" ht="14.25" x14ac:dyDescent="0.45">
      <c r="C852" s="8"/>
    </row>
    <row r="853" spans="3:3" ht="14.25" x14ac:dyDescent="0.45">
      <c r="C853" s="8"/>
    </row>
    <row r="854" spans="3:3" ht="14.25" x14ac:dyDescent="0.45">
      <c r="C854" s="8"/>
    </row>
    <row r="855" spans="3:3" ht="14.25" x14ac:dyDescent="0.45">
      <c r="C855" s="8"/>
    </row>
    <row r="856" spans="3:3" ht="14.25" x14ac:dyDescent="0.45">
      <c r="C856" s="8"/>
    </row>
    <row r="857" spans="3:3" ht="14.25" x14ac:dyDescent="0.45">
      <c r="C857" s="8"/>
    </row>
    <row r="858" spans="3:3" ht="14.25" x14ac:dyDescent="0.45">
      <c r="C858" s="8"/>
    </row>
    <row r="859" spans="3:3" ht="14.25" x14ac:dyDescent="0.45">
      <c r="C859" s="8"/>
    </row>
    <row r="860" spans="3:3" ht="14.25" x14ac:dyDescent="0.45">
      <c r="C860" s="8"/>
    </row>
    <row r="861" spans="3:3" ht="14.25" x14ac:dyDescent="0.45">
      <c r="C861" s="8"/>
    </row>
    <row r="862" spans="3:3" ht="14.25" x14ac:dyDescent="0.45">
      <c r="C862" s="8"/>
    </row>
    <row r="863" spans="3:3" ht="14.25" x14ac:dyDescent="0.45">
      <c r="C863" s="8"/>
    </row>
    <row r="864" spans="3:3" ht="14.25" x14ac:dyDescent="0.45">
      <c r="C864" s="8"/>
    </row>
    <row r="865" spans="3:3" ht="14.25" x14ac:dyDescent="0.45">
      <c r="C865" s="8"/>
    </row>
    <row r="866" spans="3:3" ht="14.25" x14ac:dyDescent="0.45">
      <c r="C866" s="8"/>
    </row>
    <row r="867" spans="3:3" ht="14.25" x14ac:dyDescent="0.45">
      <c r="C867" s="8"/>
    </row>
    <row r="868" spans="3:3" ht="14.25" x14ac:dyDescent="0.45">
      <c r="C868" s="8"/>
    </row>
    <row r="869" spans="3:3" ht="14.25" x14ac:dyDescent="0.45">
      <c r="C869" s="8"/>
    </row>
    <row r="870" spans="3:3" ht="14.25" x14ac:dyDescent="0.45">
      <c r="C870" s="8"/>
    </row>
    <row r="871" spans="3:3" ht="14.25" x14ac:dyDescent="0.45">
      <c r="C871" s="8"/>
    </row>
    <row r="872" spans="3:3" ht="14.25" x14ac:dyDescent="0.45">
      <c r="C872" s="8"/>
    </row>
    <row r="873" spans="3:3" ht="14.25" x14ac:dyDescent="0.45">
      <c r="C873" s="8"/>
    </row>
    <row r="874" spans="3:3" ht="14.25" x14ac:dyDescent="0.45">
      <c r="C874" s="8"/>
    </row>
    <row r="875" spans="3:3" ht="14.25" x14ac:dyDescent="0.45">
      <c r="C875" s="8"/>
    </row>
    <row r="876" spans="3:3" ht="14.25" x14ac:dyDescent="0.45">
      <c r="C876" s="8"/>
    </row>
    <row r="877" spans="3:3" ht="14.25" x14ac:dyDescent="0.45">
      <c r="C877" s="8"/>
    </row>
    <row r="878" spans="3:3" ht="14.25" x14ac:dyDescent="0.45">
      <c r="C878" s="8"/>
    </row>
    <row r="879" spans="3:3" ht="14.25" x14ac:dyDescent="0.45">
      <c r="C879" s="8"/>
    </row>
    <row r="880" spans="3:3" ht="14.25" x14ac:dyDescent="0.45">
      <c r="C880" s="8"/>
    </row>
    <row r="881" spans="3:3" ht="14.25" x14ac:dyDescent="0.45">
      <c r="C881" s="8"/>
    </row>
    <row r="882" spans="3:3" ht="14.25" x14ac:dyDescent="0.45">
      <c r="C882" s="8"/>
    </row>
    <row r="883" spans="3:3" ht="14.25" x14ac:dyDescent="0.45">
      <c r="C883" s="8"/>
    </row>
    <row r="884" spans="3:3" ht="14.25" x14ac:dyDescent="0.45">
      <c r="C884" s="8"/>
    </row>
    <row r="885" spans="3:3" ht="14.25" x14ac:dyDescent="0.45">
      <c r="C885" s="8"/>
    </row>
    <row r="886" spans="3:3" ht="14.25" x14ac:dyDescent="0.45">
      <c r="C886" s="8"/>
    </row>
    <row r="887" spans="3:3" ht="14.25" x14ac:dyDescent="0.45">
      <c r="C887" s="8"/>
    </row>
    <row r="888" spans="3:3" ht="14.25" x14ac:dyDescent="0.45">
      <c r="C888" s="8"/>
    </row>
    <row r="889" spans="3:3" ht="14.25" x14ac:dyDescent="0.45">
      <c r="C889" s="8"/>
    </row>
    <row r="890" spans="3:3" ht="14.25" x14ac:dyDescent="0.45">
      <c r="C890" s="8"/>
    </row>
    <row r="891" spans="3:3" ht="14.25" x14ac:dyDescent="0.45">
      <c r="C891" s="8"/>
    </row>
    <row r="892" spans="3:3" ht="14.25" x14ac:dyDescent="0.45">
      <c r="C892" s="8"/>
    </row>
    <row r="893" spans="3:3" ht="14.25" x14ac:dyDescent="0.45">
      <c r="C893" s="8"/>
    </row>
    <row r="894" spans="3:3" ht="14.25" x14ac:dyDescent="0.45">
      <c r="C894" s="8"/>
    </row>
    <row r="895" spans="3:3" ht="14.25" x14ac:dyDescent="0.45">
      <c r="C895" s="8"/>
    </row>
    <row r="896" spans="3:3" ht="14.25" x14ac:dyDescent="0.45">
      <c r="C896" s="8"/>
    </row>
    <row r="897" spans="3:3" ht="14.25" x14ac:dyDescent="0.45">
      <c r="C897" s="8"/>
    </row>
    <row r="898" spans="3:3" ht="14.25" x14ac:dyDescent="0.45">
      <c r="C898" s="8"/>
    </row>
    <row r="899" spans="3:3" ht="14.25" x14ac:dyDescent="0.45">
      <c r="C899" s="8"/>
    </row>
    <row r="900" spans="3:3" ht="14.25" x14ac:dyDescent="0.45">
      <c r="C900" s="8"/>
    </row>
    <row r="901" spans="3:3" ht="14.25" x14ac:dyDescent="0.45">
      <c r="C901" s="8"/>
    </row>
    <row r="902" spans="3:3" ht="14.25" x14ac:dyDescent="0.45">
      <c r="C902" s="8"/>
    </row>
    <row r="903" spans="3:3" ht="14.25" x14ac:dyDescent="0.45">
      <c r="C903" s="8"/>
    </row>
    <row r="904" spans="3:3" ht="14.25" x14ac:dyDescent="0.45">
      <c r="C904" s="8"/>
    </row>
    <row r="905" spans="3:3" ht="14.25" x14ac:dyDescent="0.45">
      <c r="C905" s="8"/>
    </row>
    <row r="906" spans="3:3" ht="14.25" x14ac:dyDescent="0.45">
      <c r="C906" s="8"/>
    </row>
    <row r="907" spans="3:3" ht="14.25" x14ac:dyDescent="0.45">
      <c r="C907" s="8"/>
    </row>
    <row r="908" spans="3:3" ht="14.25" x14ac:dyDescent="0.45">
      <c r="C908" s="8"/>
    </row>
    <row r="909" spans="3:3" ht="14.25" x14ac:dyDescent="0.45">
      <c r="C909" s="8"/>
    </row>
    <row r="910" spans="3:3" ht="14.25" x14ac:dyDescent="0.45">
      <c r="C910" s="8"/>
    </row>
    <row r="911" spans="3:3" ht="14.25" x14ac:dyDescent="0.45">
      <c r="C911" s="8"/>
    </row>
    <row r="912" spans="3:3" ht="14.25" x14ac:dyDescent="0.45">
      <c r="C912" s="8"/>
    </row>
    <row r="913" spans="3:3" ht="14.25" x14ac:dyDescent="0.45">
      <c r="C913" s="8"/>
    </row>
    <row r="914" spans="3:3" ht="14.25" x14ac:dyDescent="0.45">
      <c r="C914" s="8"/>
    </row>
    <row r="915" spans="3:3" ht="14.25" x14ac:dyDescent="0.45">
      <c r="C915" s="8"/>
    </row>
    <row r="916" spans="3:3" ht="14.25" x14ac:dyDescent="0.45">
      <c r="C916" s="8"/>
    </row>
    <row r="917" spans="3:3" ht="14.25" x14ac:dyDescent="0.45">
      <c r="C917" s="8"/>
    </row>
    <row r="918" spans="3:3" ht="14.25" x14ac:dyDescent="0.45">
      <c r="C918" s="8"/>
    </row>
    <row r="919" spans="3:3" ht="14.25" x14ac:dyDescent="0.45">
      <c r="C919" s="8"/>
    </row>
    <row r="920" spans="3:3" ht="14.25" x14ac:dyDescent="0.45">
      <c r="C920" s="8"/>
    </row>
    <row r="921" spans="3:3" ht="14.25" x14ac:dyDescent="0.45">
      <c r="C921" s="8"/>
    </row>
    <row r="922" spans="3:3" ht="14.25" x14ac:dyDescent="0.45">
      <c r="C922" s="8"/>
    </row>
    <row r="923" spans="3:3" ht="14.25" x14ac:dyDescent="0.45">
      <c r="C923" s="8"/>
    </row>
    <row r="924" spans="3:3" ht="14.25" x14ac:dyDescent="0.45">
      <c r="C924" s="8"/>
    </row>
    <row r="925" spans="3:3" ht="14.25" x14ac:dyDescent="0.45">
      <c r="C925" s="8"/>
    </row>
    <row r="926" spans="3:3" ht="14.25" x14ac:dyDescent="0.45">
      <c r="C926" s="8"/>
    </row>
    <row r="927" spans="3:3" ht="14.25" x14ac:dyDescent="0.45">
      <c r="C927" s="8"/>
    </row>
    <row r="928" spans="3:3" ht="14.25" x14ac:dyDescent="0.45">
      <c r="C928" s="8"/>
    </row>
    <row r="929" spans="3:3" ht="14.25" x14ac:dyDescent="0.45">
      <c r="C929" s="8"/>
    </row>
    <row r="930" spans="3:3" ht="14.25" x14ac:dyDescent="0.45">
      <c r="C930" s="8"/>
    </row>
    <row r="931" spans="3:3" ht="14.25" x14ac:dyDescent="0.45">
      <c r="C931" s="8"/>
    </row>
    <row r="932" spans="3:3" ht="14.25" x14ac:dyDescent="0.45">
      <c r="C932" s="8"/>
    </row>
    <row r="933" spans="3:3" ht="14.25" x14ac:dyDescent="0.45">
      <c r="C933" s="8"/>
    </row>
    <row r="934" spans="3:3" ht="14.25" x14ac:dyDescent="0.45">
      <c r="C934" s="8"/>
    </row>
    <row r="935" spans="3:3" ht="14.25" x14ac:dyDescent="0.45">
      <c r="C935" s="8"/>
    </row>
    <row r="936" spans="3:3" ht="14.25" x14ac:dyDescent="0.45">
      <c r="C936" s="8"/>
    </row>
    <row r="937" spans="3:3" ht="14.25" x14ac:dyDescent="0.45">
      <c r="C937" s="8"/>
    </row>
    <row r="938" spans="3:3" ht="14.25" x14ac:dyDescent="0.45">
      <c r="C938" s="8"/>
    </row>
    <row r="939" spans="3:3" ht="14.25" x14ac:dyDescent="0.45">
      <c r="C939" s="8"/>
    </row>
    <row r="940" spans="3:3" ht="14.25" x14ac:dyDescent="0.45">
      <c r="C940" s="8"/>
    </row>
    <row r="941" spans="3:3" ht="14.25" x14ac:dyDescent="0.45">
      <c r="C941" s="8"/>
    </row>
    <row r="942" spans="3:3" ht="14.25" x14ac:dyDescent="0.45">
      <c r="C942" s="8"/>
    </row>
    <row r="943" spans="3:3" ht="14.25" x14ac:dyDescent="0.45">
      <c r="C943" s="8"/>
    </row>
    <row r="944" spans="3:3" ht="14.25" x14ac:dyDescent="0.45">
      <c r="C944" s="8"/>
    </row>
    <row r="945" spans="3:3" ht="14.25" x14ac:dyDescent="0.45">
      <c r="C945" s="8"/>
    </row>
    <row r="946" spans="3:3" ht="14.25" x14ac:dyDescent="0.45">
      <c r="C946" s="8"/>
    </row>
    <row r="947" spans="3:3" ht="14.25" x14ac:dyDescent="0.45">
      <c r="C947" s="8"/>
    </row>
    <row r="948" spans="3:3" ht="14.25" x14ac:dyDescent="0.45">
      <c r="C948" s="8"/>
    </row>
    <row r="949" spans="3:3" ht="14.25" x14ac:dyDescent="0.45">
      <c r="C949" s="8"/>
    </row>
    <row r="950" spans="3:3" ht="14.25" x14ac:dyDescent="0.45">
      <c r="C950" s="8"/>
    </row>
    <row r="951" spans="3:3" ht="14.25" x14ac:dyDescent="0.45">
      <c r="C951" s="8"/>
    </row>
    <row r="952" spans="3:3" ht="14.25" x14ac:dyDescent="0.45">
      <c r="C952" s="8"/>
    </row>
    <row r="953" spans="3:3" ht="14.25" x14ac:dyDescent="0.45">
      <c r="C953" s="8"/>
    </row>
    <row r="954" spans="3:3" ht="14.25" x14ac:dyDescent="0.45">
      <c r="C954" s="8"/>
    </row>
    <row r="955" spans="3:3" ht="14.25" x14ac:dyDescent="0.45">
      <c r="C955" s="8"/>
    </row>
    <row r="956" spans="3:3" ht="14.25" x14ac:dyDescent="0.45">
      <c r="C956" s="8"/>
    </row>
    <row r="957" spans="3:3" ht="14.25" x14ac:dyDescent="0.45">
      <c r="C957" s="8"/>
    </row>
    <row r="958" spans="3:3" ht="14.25" x14ac:dyDescent="0.45">
      <c r="C958" s="8"/>
    </row>
    <row r="959" spans="3:3" ht="14.25" x14ac:dyDescent="0.45">
      <c r="C959" s="8"/>
    </row>
    <row r="960" spans="3:3" ht="14.25" x14ac:dyDescent="0.45">
      <c r="C960" s="8"/>
    </row>
    <row r="961" spans="3:3" ht="14.25" x14ac:dyDescent="0.45">
      <c r="C961" s="8"/>
    </row>
    <row r="962" spans="3:3" ht="14.25" x14ac:dyDescent="0.45">
      <c r="C962" s="8"/>
    </row>
    <row r="963" spans="3:3" ht="14.25" x14ac:dyDescent="0.45">
      <c r="C963" s="8"/>
    </row>
    <row r="964" spans="3:3" ht="14.25" x14ac:dyDescent="0.45">
      <c r="C964" s="8"/>
    </row>
    <row r="965" spans="3:3" ht="14.25" x14ac:dyDescent="0.45">
      <c r="C965" s="8"/>
    </row>
    <row r="966" spans="3:3" ht="14.25" x14ac:dyDescent="0.45">
      <c r="C966" s="8"/>
    </row>
    <row r="967" spans="3:3" ht="14.25" x14ac:dyDescent="0.45">
      <c r="C967" s="8"/>
    </row>
    <row r="968" spans="3:3" ht="14.25" x14ac:dyDescent="0.45">
      <c r="C968" s="8"/>
    </row>
    <row r="969" spans="3:3" ht="14.25" x14ac:dyDescent="0.45">
      <c r="C969" s="8"/>
    </row>
    <row r="970" spans="3:3" ht="14.25" x14ac:dyDescent="0.45">
      <c r="C970" s="8"/>
    </row>
    <row r="971" spans="3:3" ht="14.25" x14ac:dyDescent="0.45">
      <c r="C971" s="8"/>
    </row>
    <row r="972" spans="3:3" ht="14.25" x14ac:dyDescent="0.45">
      <c r="C972" s="8"/>
    </row>
    <row r="973" spans="3:3" ht="14.25" x14ac:dyDescent="0.45">
      <c r="C973" s="8"/>
    </row>
    <row r="974" spans="3:3" ht="14.25" x14ac:dyDescent="0.45">
      <c r="C974" s="8"/>
    </row>
    <row r="975" spans="3:3" ht="14.25" x14ac:dyDescent="0.45">
      <c r="C975" s="8"/>
    </row>
    <row r="976" spans="3:3" ht="14.25" x14ac:dyDescent="0.45">
      <c r="C976" s="8"/>
    </row>
    <row r="977" spans="3:3" ht="14.25" x14ac:dyDescent="0.45">
      <c r="C977" s="8"/>
    </row>
    <row r="978" spans="3:3" ht="14.25" x14ac:dyDescent="0.45">
      <c r="C978" s="8"/>
    </row>
    <row r="979" spans="3:3" ht="14.25" x14ac:dyDescent="0.45">
      <c r="C979" s="8"/>
    </row>
    <row r="980" spans="3:3" ht="14.25" x14ac:dyDescent="0.45">
      <c r="C980" s="8"/>
    </row>
    <row r="981" spans="3:3" ht="14.25" x14ac:dyDescent="0.45">
      <c r="C981" s="8"/>
    </row>
    <row r="982" spans="3:3" ht="14.25" x14ac:dyDescent="0.45">
      <c r="C982" s="8"/>
    </row>
    <row r="983" spans="3:3" ht="14.25" x14ac:dyDescent="0.45">
      <c r="C983" s="8"/>
    </row>
    <row r="984" spans="3:3" ht="14.25" x14ac:dyDescent="0.45">
      <c r="C984" s="8"/>
    </row>
    <row r="985" spans="3:3" ht="14.25" x14ac:dyDescent="0.45">
      <c r="C985" s="8"/>
    </row>
    <row r="986" spans="3:3" ht="14.25" x14ac:dyDescent="0.45">
      <c r="C986" s="8"/>
    </row>
    <row r="987" spans="3:3" ht="14.25" x14ac:dyDescent="0.45">
      <c r="C987" s="8"/>
    </row>
    <row r="988" spans="3:3" ht="14.25" x14ac:dyDescent="0.45">
      <c r="C988" s="8"/>
    </row>
    <row r="989" spans="3:3" ht="14.25" x14ac:dyDescent="0.45">
      <c r="C989" s="8"/>
    </row>
    <row r="990" spans="3:3" ht="14.25" x14ac:dyDescent="0.45">
      <c r="C990" s="8"/>
    </row>
    <row r="991" spans="3:3" ht="14.25" x14ac:dyDescent="0.45">
      <c r="C991" s="8"/>
    </row>
    <row r="992" spans="3:3" ht="14.25" x14ac:dyDescent="0.45">
      <c r="C992" s="8"/>
    </row>
    <row r="993" spans="3:3" ht="14.25" x14ac:dyDescent="0.45">
      <c r="C993" s="8"/>
    </row>
    <row r="994" spans="3:3" ht="14.25" x14ac:dyDescent="0.45">
      <c r="C994" s="8"/>
    </row>
    <row r="995" spans="3:3" ht="14.25" x14ac:dyDescent="0.45">
      <c r="C995" s="8"/>
    </row>
    <row r="996" spans="3:3" ht="14.25" x14ac:dyDescent="0.45">
      <c r="C996" s="8"/>
    </row>
    <row r="997" spans="3:3" ht="14.25" x14ac:dyDescent="0.45">
      <c r="C997" s="8"/>
    </row>
    <row r="998" spans="3:3" ht="14.25" x14ac:dyDescent="0.45">
      <c r="C998" s="8"/>
    </row>
    <row r="999" spans="3:3" ht="14.25" x14ac:dyDescent="0.45">
      <c r="C99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="80" zoomScaleNormal="80" workbookViewId="0">
      <selection activeCell="G12" sqref="G12"/>
    </sheetView>
  </sheetViews>
  <sheetFormatPr defaultColWidth="14.3984375" defaultRowHeight="15.75" customHeight="1" x14ac:dyDescent="0.35"/>
  <cols>
    <col min="1" max="1" width="3.3984375" style="20" bestFit="1" customWidth="1"/>
    <col min="2" max="2" width="15.1328125" style="20" bestFit="1" customWidth="1"/>
    <col min="3" max="3" width="18" style="20" customWidth="1"/>
    <col min="4" max="4" width="25.59765625" style="20" bestFit="1" customWidth="1"/>
    <col min="5" max="5" width="27.265625" style="20" customWidth="1"/>
    <col min="6" max="16384" width="14.3984375" style="20"/>
  </cols>
  <sheetData>
    <row r="1" spans="1:24" ht="15.75" customHeight="1" x14ac:dyDescent="0.35">
      <c r="A1" s="19" t="s">
        <v>18</v>
      </c>
      <c r="B1" s="19" t="s">
        <v>19</v>
      </c>
      <c r="C1" s="19" t="s">
        <v>20</v>
      </c>
      <c r="D1" s="19" t="s">
        <v>100</v>
      </c>
      <c r="E1" s="25" t="s">
        <v>112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5.75" customHeight="1" x14ac:dyDescent="0.35">
      <c r="A2" s="9">
        <v>1</v>
      </c>
      <c r="B2" s="9">
        <v>34.112000000000002</v>
      </c>
      <c r="C2" s="9">
        <v>36.262999999999998</v>
      </c>
      <c r="D2" s="21">
        <f t="shared" ref="D2:D7" si="0">C2-B2</f>
        <v>2.1509999999999962</v>
      </c>
      <c r="E2" s="20">
        <v>134.76</v>
      </c>
    </row>
    <row r="3" spans="1:24" ht="15.75" customHeight="1" x14ac:dyDescent="0.35">
      <c r="A3" s="9">
        <v>2</v>
      </c>
      <c r="B3" s="9">
        <v>36.176000000000002</v>
      </c>
      <c r="C3" s="9">
        <v>43.787999999999997</v>
      </c>
      <c r="D3" s="21">
        <f t="shared" si="0"/>
        <v>7.6119999999999948</v>
      </c>
      <c r="E3" s="20">
        <v>335.97</v>
      </c>
    </row>
    <row r="4" spans="1:24" ht="15.75" customHeight="1" x14ac:dyDescent="0.35">
      <c r="A4" s="9">
        <v>3</v>
      </c>
      <c r="B4" s="9">
        <v>37.906999999999996</v>
      </c>
      <c r="C4" s="9">
        <v>40.712000000000003</v>
      </c>
      <c r="D4" s="21">
        <f t="shared" si="0"/>
        <v>2.8050000000000068</v>
      </c>
      <c r="E4" s="20">
        <v>281.07</v>
      </c>
    </row>
    <row r="5" spans="1:24" ht="15.75" customHeight="1" x14ac:dyDescent="0.35">
      <c r="A5" s="9">
        <v>4</v>
      </c>
      <c r="B5" s="9">
        <v>39.628</v>
      </c>
      <c r="C5" s="9">
        <v>47.877000000000002</v>
      </c>
      <c r="D5" s="21">
        <f t="shared" si="0"/>
        <v>8.2490000000000023</v>
      </c>
      <c r="E5" s="20">
        <v>323.47000000000003</v>
      </c>
    </row>
    <row r="6" spans="1:24" ht="15.75" customHeight="1" x14ac:dyDescent="0.35">
      <c r="A6" s="9">
        <v>5</v>
      </c>
      <c r="B6" s="9">
        <v>46.582999999999998</v>
      </c>
      <c r="C6" s="9">
        <v>52.281999999999996</v>
      </c>
      <c r="D6" s="21">
        <f t="shared" si="0"/>
        <v>5.6989999999999981</v>
      </c>
      <c r="E6" s="20">
        <v>344.15</v>
      </c>
    </row>
    <row r="7" spans="1:24" ht="15.75" customHeight="1" x14ac:dyDescent="0.35">
      <c r="A7" s="9">
        <v>6</v>
      </c>
      <c r="B7" s="9">
        <v>39.204999999999998</v>
      </c>
      <c r="C7" s="9">
        <v>44.511000000000003</v>
      </c>
      <c r="D7" s="21">
        <f t="shared" si="0"/>
        <v>5.3060000000000045</v>
      </c>
      <c r="E7" s="20">
        <v>476.06</v>
      </c>
    </row>
    <row r="8" spans="1:24" ht="15.75" customHeight="1" x14ac:dyDescent="0.35">
      <c r="A8" s="9"/>
      <c r="B8" s="9"/>
      <c r="C8" s="9"/>
      <c r="D8" s="21"/>
    </row>
    <row r="9" spans="1:24" ht="15.75" customHeight="1" x14ac:dyDescent="0.35">
      <c r="A9" s="18"/>
      <c r="B9" s="18"/>
      <c r="C9" s="18"/>
      <c r="D9" s="18"/>
    </row>
    <row r="10" spans="1:24" ht="15.75" customHeight="1" x14ac:dyDescent="0.35">
      <c r="A10" s="18"/>
      <c r="B10" s="18"/>
      <c r="C10" s="18"/>
      <c r="D10" s="18"/>
    </row>
    <row r="11" spans="1:24" ht="15.75" customHeight="1" x14ac:dyDescent="0.35">
      <c r="A11" s="18"/>
      <c r="B11" s="18"/>
      <c r="C11" s="18"/>
      <c r="D11" s="18"/>
    </row>
    <row r="12" spans="1:24" ht="15.75" customHeight="1" x14ac:dyDescent="0.35">
      <c r="A12" s="18"/>
      <c r="B12" s="18"/>
      <c r="C12" s="18"/>
      <c r="D12" s="18"/>
    </row>
    <row r="13" spans="1:24" ht="15.75" customHeight="1" x14ac:dyDescent="0.35">
      <c r="A13" s="18"/>
      <c r="B13" s="18"/>
      <c r="C13" s="18"/>
      <c r="D13" s="18"/>
    </row>
    <row r="14" spans="1:24" ht="15.75" customHeight="1" x14ac:dyDescent="0.35">
      <c r="A14" s="18"/>
      <c r="B14" s="18"/>
      <c r="C14" s="18"/>
      <c r="D14" s="18"/>
    </row>
    <row r="15" spans="1:24" ht="15.75" customHeight="1" x14ac:dyDescent="0.35">
      <c r="A15" s="18"/>
      <c r="B15" s="18"/>
      <c r="C15" s="18"/>
      <c r="D15" s="18"/>
    </row>
    <row r="16" spans="1:24" ht="15.75" customHeight="1" x14ac:dyDescent="0.35">
      <c r="A16" s="18"/>
      <c r="B16" s="18"/>
      <c r="C16" s="18"/>
      <c r="D16" s="18"/>
    </row>
    <row r="17" spans="1:4" ht="15.75" customHeight="1" x14ac:dyDescent="0.35">
      <c r="A17" s="18"/>
      <c r="B17" s="18"/>
      <c r="C17" s="18"/>
      <c r="D17" s="18"/>
    </row>
    <row r="18" spans="1:4" ht="15.75" customHeight="1" x14ac:dyDescent="0.35">
      <c r="A18" s="18"/>
      <c r="B18" s="18"/>
      <c r="C18" s="18"/>
      <c r="D18" s="18"/>
    </row>
    <row r="19" spans="1:4" ht="15.75" customHeight="1" x14ac:dyDescent="0.35">
      <c r="A19" s="18"/>
      <c r="B19" s="18"/>
      <c r="C19" s="18"/>
      <c r="D19" s="18"/>
    </row>
    <row r="20" spans="1:4" ht="15.75" customHeight="1" x14ac:dyDescent="0.35">
      <c r="A20" s="18"/>
      <c r="B20" s="18"/>
      <c r="C20" s="18"/>
      <c r="D20" s="18"/>
    </row>
    <row r="21" spans="1:4" ht="15.75" customHeight="1" x14ac:dyDescent="0.35">
      <c r="A21" s="18"/>
      <c r="B21" s="18"/>
      <c r="C21" s="18"/>
      <c r="D21" s="18"/>
    </row>
    <row r="22" spans="1:4" ht="15.75" customHeight="1" x14ac:dyDescent="0.35">
      <c r="A22" s="18"/>
      <c r="B22" s="18"/>
      <c r="C22" s="18"/>
      <c r="D22" s="18"/>
    </row>
    <row r="23" spans="1:4" ht="15.75" customHeight="1" x14ac:dyDescent="0.35">
      <c r="A23" s="18"/>
      <c r="B23" s="18"/>
      <c r="C23" s="18"/>
      <c r="D23" s="18"/>
    </row>
    <row r="24" spans="1:4" ht="15.75" customHeight="1" x14ac:dyDescent="0.35">
      <c r="A24" s="18"/>
      <c r="B24" s="18"/>
      <c r="C24" s="18"/>
      <c r="D24" s="18"/>
    </row>
    <row r="25" spans="1:4" ht="15.75" customHeight="1" x14ac:dyDescent="0.35">
      <c r="A25" s="18"/>
      <c r="B25" s="18"/>
      <c r="C25" s="18"/>
      <c r="D25" s="18"/>
    </row>
    <row r="26" spans="1:4" ht="15.75" customHeight="1" x14ac:dyDescent="0.35">
      <c r="A26" s="18"/>
      <c r="B26" s="18"/>
      <c r="C26" s="18"/>
      <c r="D26" s="18"/>
    </row>
    <row r="27" spans="1:4" ht="12.75" x14ac:dyDescent="0.35">
      <c r="A27" s="18"/>
      <c r="B27" s="18"/>
      <c r="C27" s="18"/>
      <c r="D27" s="18"/>
    </row>
    <row r="28" spans="1:4" ht="12.75" x14ac:dyDescent="0.35">
      <c r="A28" s="18"/>
      <c r="B28" s="18"/>
      <c r="C28" s="18"/>
      <c r="D28" s="18"/>
    </row>
    <row r="29" spans="1:4" ht="12.75" x14ac:dyDescent="0.35">
      <c r="A29" s="18"/>
      <c r="B29" s="18"/>
      <c r="C29" s="18"/>
      <c r="D29" s="18"/>
    </row>
    <row r="30" spans="1:4" ht="12.75" x14ac:dyDescent="0.35">
      <c r="A30" s="18"/>
      <c r="B30" s="18"/>
      <c r="C30" s="18"/>
      <c r="D30" s="18"/>
    </row>
    <row r="31" spans="1:4" ht="12.75" x14ac:dyDescent="0.35">
      <c r="A31" s="18"/>
      <c r="B31" s="18"/>
      <c r="C31" s="18"/>
      <c r="D31" s="18"/>
    </row>
    <row r="32" spans="1:4" ht="12.75" x14ac:dyDescent="0.35">
      <c r="A32" s="18"/>
      <c r="B32" s="18"/>
      <c r="C32" s="18"/>
      <c r="D32" s="18"/>
    </row>
    <row r="33" spans="1:4" ht="12.75" x14ac:dyDescent="0.35">
      <c r="A33" s="18"/>
      <c r="B33" s="18"/>
      <c r="C33" s="18"/>
      <c r="D33" s="18"/>
    </row>
    <row r="34" spans="1:4" ht="12.75" x14ac:dyDescent="0.35">
      <c r="A34" s="18"/>
      <c r="B34" s="18"/>
      <c r="C34" s="18"/>
      <c r="D34" s="18"/>
    </row>
    <row r="35" spans="1:4" ht="12.75" x14ac:dyDescent="0.35">
      <c r="A35" s="18"/>
      <c r="B35" s="18"/>
      <c r="C35" s="18"/>
      <c r="D35" s="18"/>
    </row>
    <row r="36" spans="1:4" ht="12.75" x14ac:dyDescent="0.35">
      <c r="A36" s="18"/>
      <c r="B36" s="18"/>
      <c r="C36" s="18"/>
      <c r="D36" s="18"/>
    </row>
    <row r="37" spans="1:4" ht="12.75" x14ac:dyDescent="0.35">
      <c r="A37" s="18"/>
      <c r="B37" s="18"/>
      <c r="C37" s="18"/>
      <c r="D37" s="18"/>
    </row>
    <row r="38" spans="1:4" ht="12.75" x14ac:dyDescent="0.35">
      <c r="A38" s="18"/>
      <c r="B38" s="18"/>
      <c r="C38" s="18"/>
      <c r="D38" s="18"/>
    </row>
    <row r="39" spans="1:4" ht="12.75" x14ac:dyDescent="0.35">
      <c r="A39" s="18"/>
      <c r="B39" s="18"/>
      <c r="C39" s="18"/>
      <c r="D39" s="18"/>
    </row>
    <row r="40" spans="1:4" ht="12.75" x14ac:dyDescent="0.35">
      <c r="A40" s="18"/>
      <c r="B40" s="18"/>
      <c r="C40" s="18"/>
      <c r="D40" s="18"/>
    </row>
    <row r="41" spans="1:4" ht="12.75" x14ac:dyDescent="0.35">
      <c r="A41" s="18"/>
      <c r="B41" s="18"/>
      <c r="C41" s="18"/>
      <c r="D41" s="18"/>
    </row>
    <row r="42" spans="1:4" ht="12.75" x14ac:dyDescent="0.35">
      <c r="A42" s="18"/>
      <c r="B42" s="18"/>
      <c r="C42" s="18"/>
      <c r="D42" s="18"/>
    </row>
    <row r="43" spans="1:4" ht="12.75" x14ac:dyDescent="0.35">
      <c r="A43" s="18"/>
      <c r="B43" s="18"/>
      <c r="C43" s="18"/>
      <c r="D43" s="18"/>
    </row>
    <row r="44" spans="1:4" ht="12.75" x14ac:dyDescent="0.35">
      <c r="A44" s="18"/>
      <c r="B44" s="18"/>
      <c r="C44" s="18"/>
      <c r="D44" s="18"/>
    </row>
    <row r="45" spans="1:4" ht="12.75" x14ac:dyDescent="0.35">
      <c r="A45" s="18"/>
      <c r="B45" s="18"/>
      <c r="C45" s="18"/>
      <c r="D45" s="18"/>
    </row>
    <row r="46" spans="1:4" ht="12.75" x14ac:dyDescent="0.35">
      <c r="A46" s="18"/>
      <c r="B46" s="18"/>
      <c r="C46" s="18"/>
      <c r="D46" s="18"/>
    </row>
    <row r="47" spans="1:4" ht="12.75" x14ac:dyDescent="0.35">
      <c r="A47" s="18"/>
      <c r="B47" s="18"/>
      <c r="C47" s="18"/>
      <c r="D47" s="18"/>
    </row>
    <row r="48" spans="1:4" ht="12.75" x14ac:dyDescent="0.35">
      <c r="A48" s="18"/>
      <c r="B48" s="18"/>
      <c r="C48" s="18"/>
      <c r="D48" s="18"/>
    </row>
    <row r="49" spans="1:4" ht="12.75" x14ac:dyDescent="0.35">
      <c r="A49" s="18"/>
      <c r="B49" s="18"/>
      <c r="C49" s="18"/>
      <c r="D49" s="18"/>
    </row>
    <row r="50" spans="1:4" ht="12.75" x14ac:dyDescent="0.35">
      <c r="A50" s="18"/>
      <c r="B50" s="18"/>
      <c r="C50" s="18"/>
      <c r="D50" s="18"/>
    </row>
    <row r="51" spans="1:4" ht="12.75" x14ac:dyDescent="0.35">
      <c r="A51" s="18"/>
      <c r="B51" s="18"/>
      <c r="C51" s="18"/>
      <c r="D51" s="18"/>
    </row>
    <row r="52" spans="1:4" ht="12.75" x14ac:dyDescent="0.35">
      <c r="A52" s="18"/>
      <c r="B52" s="18"/>
      <c r="C52" s="18"/>
      <c r="D52" s="18"/>
    </row>
    <row r="53" spans="1:4" ht="12.75" x14ac:dyDescent="0.35">
      <c r="A53" s="18"/>
      <c r="B53" s="18"/>
      <c r="C53" s="18"/>
      <c r="D53" s="18"/>
    </row>
    <row r="54" spans="1:4" ht="12.75" x14ac:dyDescent="0.35">
      <c r="A54" s="18"/>
      <c r="B54" s="18"/>
      <c r="C54" s="18"/>
      <c r="D54" s="18"/>
    </row>
    <row r="55" spans="1:4" ht="12.75" x14ac:dyDescent="0.35">
      <c r="A55" s="18"/>
      <c r="B55" s="18"/>
      <c r="C55" s="18"/>
      <c r="D55" s="18"/>
    </row>
    <row r="56" spans="1:4" ht="12.75" x14ac:dyDescent="0.35">
      <c r="A56" s="18"/>
      <c r="B56" s="18"/>
      <c r="C56" s="18"/>
      <c r="D56" s="18"/>
    </row>
    <row r="57" spans="1:4" ht="12.75" x14ac:dyDescent="0.35">
      <c r="A57" s="18"/>
      <c r="B57" s="18"/>
      <c r="C57" s="18"/>
      <c r="D57" s="18"/>
    </row>
    <row r="58" spans="1:4" ht="12.75" x14ac:dyDescent="0.35">
      <c r="A58" s="18"/>
      <c r="B58" s="18"/>
      <c r="C58" s="18"/>
      <c r="D58" s="18"/>
    </row>
    <row r="59" spans="1:4" ht="12.75" x14ac:dyDescent="0.35">
      <c r="A59" s="18"/>
      <c r="B59" s="18"/>
      <c r="C59" s="18"/>
      <c r="D59" s="18"/>
    </row>
    <row r="60" spans="1:4" ht="12.75" x14ac:dyDescent="0.35">
      <c r="A60" s="18"/>
      <c r="B60" s="18"/>
      <c r="C60" s="18"/>
      <c r="D60" s="18"/>
    </row>
    <row r="61" spans="1:4" ht="12.75" x14ac:dyDescent="0.35">
      <c r="A61" s="18"/>
      <c r="B61" s="18"/>
      <c r="C61" s="18"/>
      <c r="D61" s="18"/>
    </row>
    <row r="62" spans="1:4" ht="12.75" x14ac:dyDescent="0.35">
      <c r="A62" s="18"/>
      <c r="B62" s="18"/>
      <c r="C62" s="18"/>
      <c r="D62" s="18"/>
    </row>
    <row r="63" spans="1:4" ht="12.75" x14ac:dyDescent="0.35">
      <c r="A63" s="18"/>
      <c r="B63" s="18"/>
      <c r="C63" s="18"/>
      <c r="D63" s="18"/>
    </row>
    <row r="64" spans="1:4" ht="12.75" x14ac:dyDescent="0.35">
      <c r="A64" s="18"/>
      <c r="B64" s="18"/>
      <c r="C64" s="18"/>
      <c r="D64" s="18"/>
    </row>
    <row r="65" spans="1:4" ht="12.75" x14ac:dyDescent="0.35">
      <c r="A65" s="18"/>
      <c r="B65" s="18"/>
      <c r="C65" s="18"/>
      <c r="D65" s="18"/>
    </row>
    <row r="66" spans="1:4" ht="12.75" x14ac:dyDescent="0.35">
      <c r="A66" s="18"/>
      <c r="B66" s="18"/>
      <c r="C66" s="18"/>
      <c r="D66" s="18"/>
    </row>
    <row r="67" spans="1:4" ht="12.75" x14ac:dyDescent="0.35">
      <c r="A67" s="18"/>
      <c r="B67" s="18"/>
      <c r="C67" s="18"/>
      <c r="D67" s="18"/>
    </row>
    <row r="68" spans="1:4" ht="12.75" x14ac:dyDescent="0.35">
      <c r="A68" s="18"/>
      <c r="B68" s="18"/>
      <c r="C68" s="18"/>
      <c r="D68" s="18"/>
    </row>
    <row r="69" spans="1:4" ht="12.75" x14ac:dyDescent="0.35">
      <c r="A69" s="18"/>
      <c r="B69" s="18"/>
      <c r="C69" s="18"/>
      <c r="D69" s="18"/>
    </row>
    <row r="70" spans="1:4" ht="12.75" x14ac:dyDescent="0.35">
      <c r="A70" s="18"/>
      <c r="B70" s="18"/>
      <c r="C70" s="18"/>
      <c r="D70" s="18"/>
    </row>
    <row r="71" spans="1:4" ht="12.75" x14ac:dyDescent="0.35">
      <c r="A71" s="18"/>
      <c r="B71" s="18"/>
      <c r="C71" s="18"/>
      <c r="D71" s="18"/>
    </row>
    <row r="72" spans="1:4" ht="12.75" x14ac:dyDescent="0.35">
      <c r="A72" s="18"/>
      <c r="B72" s="18"/>
      <c r="C72" s="18"/>
      <c r="D72" s="18"/>
    </row>
    <row r="73" spans="1:4" ht="12.75" x14ac:dyDescent="0.35">
      <c r="A73" s="18"/>
      <c r="B73" s="18"/>
      <c r="C73" s="18"/>
      <c r="D73" s="18"/>
    </row>
    <row r="74" spans="1:4" ht="12.75" x14ac:dyDescent="0.35">
      <c r="A74" s="18"/>
      <c r="B74" s="18"/>
      <c r="C74" s="18"/>
      <c r="D74" s="18"/>
    </row>
    <row r="75" spans="1:4" ht="12.75" x14ac:dyDescent="0.35">
      <c r="A75" s="18"/>
      <c r="B75" s="18"/>
      <c r="C75" s="18"/>
      <c r="D75" s="18"/>
    </row>
    <row r="76" spans="1:4" ht="12.75" x14ac:dyDescent="0.35">
      <c r="A76" s="18"/>
      <c r="B76" s="18"/>
      <c r="C76" s="18"/>
      <c r="D76" s="18"/>
    </row>
    <row r="77" spans="1:4" ht="12.75" x14ac:dyDescent="0.35">
      <c r="A77" s="18"/>
      <c r="B77" s="18"/>
      <c r="C77" s="18"/>
      <c r="D77" s="18"/>
    </row>
    <row r="78" spans="1:4" ht="12.75" x14ac:dyDescent="0.35">
      <c r="A78" s="18"/>
      <c r="B78" s="18"/>
      <c r="C78" s="18"/>
      <c r="D78" s="18"/>
    </row>
    <row r="79" spans="1:4" ht="12.75" x14ac:dyDescent="0.35">
      <c r="A79" s="18"/>
      <c r="B79" s="18"/>
      <c r="C79" s="18"/>
      <c r="D79" s="18"/>
    </row>
    <row r="80" spans="1:4" ht="12.75" x14ac:dyDescent="0.35">
      <c r="A80" s="18"/>
      <c r="B80" s="18"/>
      <c r="C80" s="18"/>
      <c r="D80" s="18"/>
    </row>
    <row r="81" spans="1:4" ht="12.75" x14ac:dyDescent="0.35">
      <c r="A81" s="18"/>
      <c r="B81" s="18"/>
      <c r="C81" s="18"/>
      <c r="D81" s="18"/>
    </row>
    <row r="82" spans="1:4" ht="12.75" x14ac:dyDescent="0.35">
      <c r="A82" s="18"/>
      <c r="B82" s="18"/>
      <c r="C82" s="18"/>
      <c r="D82" s="18"/>
    </row>
    <row r="83" spans="1:4" ht="12.75" x14ac:dyDescent="0.35">
      <c r="A83" s="18"/>
      <c r="B83" s="18"/>
      <c r="C83" s="18"/>
      <c r="D83" s="18"/>
    </row>
    <row r="84" spans="1:4" ht="12.75" x14ac:dyDescent="0.35">
      <c r="A84" s="18"/>
      <c r="B84" s="18"/>
      <c r="C84" s="18"/>
      <c r="D84" s="18"/>
    </row>
    <row r="85" spans="1:4" ht="12.75" x14ac:dyDescent="0.35">
      <c r="A85" s="18"/>
      <c r="B85" s="18"/>
      <c r="C85" s="18"/>
      <c r="D85" s="18"/>
    </row>
    <row r="86" spans="1:4" ht="12.75" x14ac:dyDescent="0.35">
      <c r="A86" s="18"/>
      <c r="B86" s="18"/>
      <c r="C86" s="18"/>
      <c r="D86" s="18"/>
    </row>
    <row r="87" spans="1:4" ht="12.75" x14ac:dyDescent="0.35">
      <c r="A87" s="18"/>
      <c r="B87" s="18"/>
      <c r="C87" s="18"/>
      <c r="D87" s="18"/>
    </row>
    <row r="88" spans="1:4" ht="12.75" x14ac:dyDescent="0.35">
      <c r="A88" s="18"/>
      <c r="B88" s="18"/>
      <c r="C88" s="18"/>
      <c r="D88" s="18"/>
    </row>
    <row r="89" spans="1:4" ht="12.75" x14ac:dyDescent="0.35">
      <c r="A89" s="18"/>
      <c r="B89" s="18"/>
      <c r="C89" s="18"/>
      <c r="D89" s="18"/>
    </row>
    <row r="90" spans="1:4" ht="12.75" x14ac:dyDescent="0.35">
      <c r="A90" s="18"/>
      <c r="B90" s="18"/>
      <c r="C90" s="18"/>
      <c r="D90" s="18"/>
    </row>
    <row r="91" spans="1:4" ht="12.75" x14ac:dyDescent="0.35">
      <c r="A91" s="18"/>
      <c r="B91" s="18"/>
      <c r="C91" s="18"/>
      <c r="D91" s="18"/>
    </row>
    <row r="92" spans="1:4" ht="12.75" x14ac:dyDescent="0.35">
      <c r="A92" s="18"/>
      <c r="B92" s="18"/>
      <c r="C92" s="18"/>
      <c r="D92" s="18"/>
    </row>
    <row r="93" spans="1:4" ht="12.75" x14ac:dyDescent="0.35">
      <c r="A93" s="18"/>
      <c r="B93" s="18"/>
      <c r="C93" s="18"/>
      <c r="D93" s="18"/>
    </row>
    <row r="94" spans="1:4" ht="12.75" x14ac:dyDescent="0.35">
      <c r="A94" s="18"/>
      <c r="B94" s="18"/>
      <c r="C94" s="18"/>
      <c r="D94" s="18"/>
    </row>
    <row r="95" spans="1:4" ht="12.75" x14ac:dyDescent="0.35">
      <c r="A95" s="18"/>
      <c r="B95" s="18"/>
      <c r="C95" s="18"/>
      <c r="D95" s="18"/>
    </row>
    <row r="96" spans="1:4" ht="12.75" x14ac:dyDescent="0.35">
      <c r="A96" s="18"/>
      <c r="B96" s="18"/>
      <c r="C96" s="18"/>
      <c r="D96" s="18"/>
    </row>
    <row r="97" spans="1:4" ht="12.75" x14ac:dyDescent="0.35">
      <c r="A97" s="18"/>
      <c r="B97" s="18"/>
      <c r="C97" s="18"/>
      <c r="D97" s="18"/>
    </row>
    <row r="98" spans="1:4" ht="12.75" x14ac:dyDescent="0.35">
      <c r="A98" s="18"/>
      <c r="B98" s="18"/>
      <c r="C98" s="18"/>
      <c r="D98" s="18"/>
    </row>
    <row r="99" spans="1:4" ht="12.75" x14ac:dyDescent="0.35">
      <c r="A99" s="18"/>
      <c r="B99" s="18"/>
      <c r="C99" s="18"/>
      <c r="D99" s="18"/>
    </row>
    <row r="100" spans="1:4" ht="12.75" x14ac:dyDescent="0.35">
      <c r="A100" s="18"/>
      <c r="B100" s="18"/>
      <c r="C100" s="18"/>
      <c r="D100" s="18"/>
    </row>
    <row r="101" spans="1:4" ht="12.75" x14ac:dyDescent="0.35">
      <c r="A101" s="18"/>
      <c r="B101" s="18"/>
      <c r="C101" s="18"/>
      <c r="D101" s="18"/>
    </row>
    <row r="102" spans="1:4" ht="12.75" x14ac:dyDescent="0.35">
      <c r="A102" s="18"/>
      <c r="B102" s="18"/>
      <c r="C102" s="18"/>
      <c r="D102" s="18"/>
    </row>
    <row r="103" spans="1:4" ht="12.75" x14ac:dyDescent="0.35">
      <c r="A103" s="18"/>
      <c r="B103" s="18"/>
      <c r="C103" s="18"/>
      <c r="D103" s="18"/>
    </row>
    <row r="104" spans="1:4" ht="12.75" x14ac:dyDescent="0.35">
      <c r="A104" s="18"/>
      <c r="B104" s="18"/>
      <c r="C104" s="18"/>
      <c r="D104" s="18"/>
    </row>
    <row r="105" spans="1:4" ht="12.75" x14ac:dyDescent="0.35">
      <c r="A105" s="18"/>
      <c r="B105" s="18"/>
      <c r="C105" s="18"/>
      <c r="D105" s="18"/>
    </row>
    <row r="106" spans="1:4" ht="12.75" x14ac:dyDescent="0.35">
      <c r="A106" s="18"/>
      <c r="B106" s="18"/>
      <c r="C106" s="18"/>
      <c r="D106" s="18"/>
    </row>
    <row r="107" spans="1:4" ht="12.75" x14ac:dyDescent="0.35">
      <c r="A107" s="18"/>
      <c r="B107" s="18"/>
      <c r="C107" s="18"/>
      <c r="D107" s="18"/>
    </row>
    <row r="108" spans="1:4" ht="12.75" x14ac:dyDescent="0.35">
      <c r="A108" s="18"/>
      <c r="B108" s="18"/>
      <c r="C108" s="18"/>
      <c r="D108" s="18"/>
    </row>
    <row r="109" spans="1:4" ht="12.75" x14ac:dyDescent="0.35">
      <c r="A109" s="18"/>
      <c r="B109" s="18"/>
      <c r="C109" s="18"/>
      <c r="D109" s="18"/>
    </row>
    <row r="110" spans="1:4" ht="12.75" x14ac:dyDescent="0.35">
      <c r="A110" s="18"/>
      <c r="B110" s="18"/>
      <c r="C110" s="18"/>
      <c r="D110" s="18"/>
    </row>
    <row r="111" spans="1:4" ht="12.75" x14ac:dyDescent="0.35">
      <c r="A111" s="18"/>
      <c r="B111" s="18"/>
      <c r="C111" s="18"/>
      <c r="D111" s="18"/>
    </row>
    <row r="112" spans="1:4" ht="12.75" x14ac:dyDescent="0.35">
      <c r="A112" s="18"/>
      <c r="B112" s="18"/>
      <c r="C112" s="18"/>
      <c r="D112" s="18"/>
    </row>
    <row r="113" spans="1:4" ht="12.75" x14ac:dyDescent="0.35">
      <c r="A113" s="18"/>
      <c r="B113" s="18"/>
      <c r="C113" s="18"/>
      <c r="D113" s="18"/>
    </row>
    <row r="114" spans="1:4" ht="12.75" x14ac:dyDescent="0.35">
      <c r="A114" s="18"/>
      <c r="B114" s="18"/>
      <c r="C114" s="18"/>
      <c r="D114" s="18"/>
    </row>
    <row r="115" spans="1:4" ht="12.75" x14ac:dyDescent="0.35">
      <c r="A115" s="18"/>
      <c r="B115" s="18"/>
      <c r="C115" s="18"/>
      <c r="D115" s="18"/>
    </row>
    <row r="116" spans="1:4" ht="12.75" x14ac:dyDescent="0.35">
      <c r="A116" s="18"/>
      <c r="B116" s="18"/>
      <c r="C116" s="18"/>
      <c r="D116" s="18"/>
    </row>
    <row r="117" spans="1:4" ht="12.75" x14ac:dyDescent="0.35">
      <c r="A117" s="18"/>
      <c r="B117" s="18"/>
      <c r="C117" s="18"/>
      <c r="D117" s="18"/>
    </row>
    <row r="118" spans="1:4" ht="12.75" x14ac:dyDescent="0.35">
      <c r="A118" s="18"/>
      <c r="B118" s="18"/>
      <c r="C118" s="18"/>
      <c r="D118" s="18"/>
    </row>
    <row r="119" spans="1:4" ht="12.75" x14ac:dyDescent="0.35">
      <c r="A119" s="18"/>
      <c r="B119" s="18"/>
      <c r="C119" s="18"/>
      <c r="D119" s="18"/>
    </row>
    <row r="120" spans="1:4" ht="12.75" x14ac:dyDescent="0.35">
      <c r="A120" s="18"/>
      <c r="B120" s="18"/>
      <c r="C120" s="18"/>
      <c r="D120" s="18"/>
    </row>
    <row r="121" spans="1:4" ht="12.75" x14ac:dyDescent="0.35">
      <c r="A121" s="18"/>
      <c r="B121" s="18"/>
      <c r="C121" s="18"/>
      <c r="D121" s="18"/>
    </row>
    <row r="122" spans="1:4" ht="12.75" x14ac:dyDescent="0.35">
      <c r="A122" s="18"/>
      <c r="B122" s="18"/>
      <c r="C122" s="18"/>
      <c r="D122" s="18"/>
    </row>
    <row r="123" spans="1:4" ht="12.75" x14ac:dyDescent="0.35">
      <c r="A123" s="18"/>
      <c r="B123" s="18"/>
      <c r="C123" s="18"/>
      <c r="D123" s="18"/>
    </row>
    <row r="124" spans="1:4" ht="12.75" x14ac:dyDescent="0.35">
      <c r="A124" s="18"/>
      <c r="B124" s="18"/>
      <c r="C124" s="18"/>
      <c r="D124" s="18"/>
    </row>
    <row r="125" spans="1:4" ht="12.75" x14ac:dyDescent="0.35">
      <c r="A125" s="18"/>
      <c r="B125" s="18"/>
      <c r="C125" s="18"/>
      <c r="D125" s="18"/>
    </row>
    <row r="126" spans="1:4" ht="12.75" x14ac:dyDescent="0.35">
      <c r="A126" s="18"/>
      <c r="B126" s="18"/>
      <c r="C126" s="18"/>
      <c r="D126" s="18"/>
    </row>
    <row r="127" spans="1:4" ht="12.75" x14ac:dyDescent="0.35">
      <c r="A127" s="18"/>
      <c r="B127" s="18"/>
      <c r="C127" s="18"/>
      <c r="D127" s="18"/>
    </row>
    <row r="128" spans="1:4" ht="12.75" x14ac:dyDescent="0.35">
      <c r="A128" s="18"/>
      <c r="B128" s="18"/>
      <c r="C128" s="18"/>
      <c r="D128" s="18"/>
    </row>
    <row r="129" spans="1:4" ht="12.75" x14ac:dyDescent="0.35">
      <c r="A129" s="18"/>
      <c r="B129" s="18"/>
      <c r="C129" s="18"/>
      <c r="D129" s="18"/>
    </row>
    <row r="130" spans="1:4" ht="12.75" x14ac:dyDescent="0.35">
      <c r="A130" s="18"/>
      <c r="B130" s="18"/>
      <c r="C130" s="18"/>
      <c r="D130" s="18"/>
    </row>
    <row r="131" spans="1:4" ht="12.75" x14ac:dyDescent="0.35">
      <c r="A131" s="18"/>
      <c r="B131" s="18"/>
      <c r="C131" s="18"/>
      <c r="D131" s="18"/>
    </row>
    <row r="132" spans="1:4" ht="12.75" x14ac:dyDescent="0.35">
      <c r="A132" s="18"/>
      <c r="B132" s="18"/>
      <c r="C132" s="18"/>
      <c r="D132" s="18"/>
    </row>
    <row r="133" spans="1:4" ht="12.75" x14ac:dyDescent="0.35">
      <c r="A133" s="18"/>
      <c r="B133" s="18"/>
      <c r="C133" s="18"/>
      <c r="D133" s="18"/>
    </row>
    <row r="134" spans="1:4" ht="12.75" x14ac:dyDescent="0.35">
      <c r="A134" s="18"/>
      <c r="B134" s="18"/>
      <c r="C134" s="18"/>
      <c r="D134" s="18"/>
    </row>
    <row r="135" spans="1:4" ht="12.75" x14ac:dyDescent="0.35">
      <c r="A135" s="18"/>
      <c r="B135" s="18"/>
      <c r="C135" s="18"/>
      <c r="D135" s="18"/>
    </row>
    <row r="136" spans="1:4" ht="12.75" x14ac:dyDescent="0.35">
      <c r="A136" s="18"/>
      <c r="B136" s="18"/>
      <c r="C136" s="18"/>
      <c r="D136" s="18"/>
    </row>
    <row r="137" spans="1:4" ht="12.75" x14ac:dyDescent="0.35">
      <c r="A137" s="18"/>
      <c r="B137" s="18"/>
      <c r="C137" s="18"/>
      <c r="D137" s="18"/>
    </row>
    <row r="138" spans="1:4" ht="12.75" x14ac:dyDescent="0.35">
      <c r="A138" s="18"/>
      <c r="B138" s="18"/>
      <c r="C138" s="18"/>
      <c r="D138" s="18"/>
    </row>
    <row r="139" spans="1:4" ht="12.75" x14ac:dyDescent="0.35">
      <c r="A139" s="18"/>
      <c r="B139" s="18"/>
      <c r="C139" s="18"/>
      <c r="D139" s="18"/>
    </row>
    <row r="140" spans="1:4" ht="12.75" x14ac:dyDescent="0.35">
      <c r="A140" s="18"/>
      <c r="B140" s="18"/>
      <c r="C140" s="18"/>
      <c r="D140" s="18"/>
    </row>
    <row r="141" spans="1:4" ht="12.75" x14ac:dyDescent="0.35">
      <c r="A141" s="18"/>
      <c r="B141" s="18"/>
      <c r="C141" s="18"/>
      <c r="D141" s="18"/>
    </row>
    <row r="142" spans="1:4" ht="12.75" x14ac:dyDescent="0.35">
      <c r="A142" s="18"/>
      <c r="B142" s="18"/>
      <c r="C142" s="18"/>
      <c r="D142" s="18"/>
    </row>
    <row r="143" spans="1:4" ht="12.75" x14ac:dyDescent="0.35">
      <c r="A143" s="18"/>
      <c r="B143" s="18"/>
      <c r="C143" s="18"/>
      <c r="D143" s="18"/>
    </row>
    <row r="144" spans="1:4" ht="12.75" x14ac:dyDescent="0.35">
      <c r="A144" s="18"/>
      <c r="B144" s="18"/>
      <c r="C144" s="18"/>
      <c r="D144" s="18"/>
    </row>
    <row r="145" spans="1:4" ht="12.75" x14ac:dyDescent="0.35">
      <c r="A145" s="18"/>
      <c r="B145" s="18"/>
      <c r="C145" s="18"/>
      <c r="D145" s="18"/>
    </row>
    <row r="146" spans="1:4" ht="12.75" x14ac:dyDescent="0.35">
      <c r="A146" s="18"/>
      <c r="B146" s="18"/>
      <c r="C146" s="18"/>
      <c r="D146" s="18"/>
    </row>
    <row r="147" spans="1:4" ht="12.75" x14ac:dyDescent="0.35">
      <c r="A147" s="18"/>
      <c r="B147" s="18"/>
      <c r="C147" s="18"/>
      <c r="D147" s="18"/>
    </row>
    <row r="148" spans="1:4" ht="12.75" x14ac:dyDescent="0.35">
      <c r="A148" s="18"/>
      <c r="B148" s="18"/>
      <c r="C148" s="18"/>
      <c r="D148" s="18"/>
    </row>
    <row r="149" spans="1:4" ht="12.75" x14ac:dyDescent="0.35">
      <c r="A149" s="18"/>
      <c r="B149" s="18"/>
      <c r="C149" s="18"/>
      <c r="D149" s="18"/>
    </row>
    <row r="150" spans="1:4" ht="12.75" x14ac:dyDescent="0.35">
      <c r="A150" s="18"/>
      <c r="B150" s="18"/>
      <c r="C150" s="18"/>
      <c r="D150" s="18"/>
    </row>
    <row r="151" spans="1:4" ht="12.75" x14ac:dyDescent="0.35">
      <c r="A151" s="18"/>
      <c r="B151" s="18"/>
      <c r="C151" s="18"/>
      <c r="D151" s="18"/>
    </row>
    <row r="152" spans="1:4" ht="12.75" x14ac:dyDescent="0.35">
      <c r="A152" s="18"/>
      <c r="B152" s="18"/>
      <c r="C152" s="18"/>
      <c r="D152" s="18"/>
    </row>
    <row r="153" spans="1:4" ht="12.75" x14ac:dyDescent="0.35">
      <c r="A153" s="18"/>
      <c r="B153" s="18"/>
      <c r="C153" s="18"/>
      <c r="D153" s="18"/>
    </row>
    <row r="154" spans="1:4" ht="12.75" x14ac:dyDescent="0.35">
      <c r="A154" s="18"/>
      <c r="B154" s="18"/>
      <c r="C154" s="18"/>
      <c r="D154" s="18"/>
    </row>
    <row r="155" spans="1:4" ht="12.75" x14ac:dyDescent="0.35">
      <c r="A155" s="18"/>
      <c r="B155" s="18"/>
      <c r="C155" s="18"/>
      <c r="D155" s="18"/>
    </row>
    <row r="156" spans="1:4" ht="12.75" x14ac:dyDescent="0.35">
      <c r="A156" s="18"/>
      <c r="B156" s="18"/>
      <c r="C156" s="18"/>
      <c r="D156" s="18"/>
    </row>
    <row r="157" spans="1:4" ht="12.75" x14ac:dyDescent="0.35">
      <c r="A157" s="18"/>
      <c r="B157" s="18"/>
      <c r="C157" s="18"/>
      <c r="D157" s="18"/>
    </row>
    <row r="158" spans="1:4" ht="12.75" x14ac:dyDescent="0.35">
      <c r="A158" s="18"/>
      <c r="B158" s="18"/>
      <c r="C158" s="18"/>
      <c r="D158" s="18"/>
    </row>
    <row r="159" spans="1:4" ht="12.75" x14ac:dyDescent="0.35">
      <c r="A159" s="18"/>
      <c r="B159" s="18"/>
      <c r="C159" s="18"/>
      <c r="D159" s="18"/>
    </row>
    <row r="160" spans="1:4" ht="12.75" x14ac:dyDescent="0.35">
      <c r="A160" s="18"/>
      <c r="B160" s="18"/>
      <c r="C160" s="18"/>
      <c r="D160" s="18"/>
    </row>
    <row r="161" spans="1:4" ht="12.75" x14ac:dyDescent="0.35">
      <c r="A161" s="18"/>
      <c r="B161" s="18"/>
      <c r="C161" s="18"/>
      <c r="D161" s="18"/>
    </row>
    <row r="162" spans="1:4" ht="12.75" x14ac:dyDescent="0.35">
      <c r="A162" s="18"/>
      <c r="B162" s="18"/>
      <c r="C162" s="18"/>
      <c r="D162" s="18"/>
    </row>
    <row r="163" spans="1:4" ht="12.75" x14ac:dyDescent="0.35">
      <c r="A163" s="18"/>
      <c r="B163" s="18"/>
      <c r="C163" s="18"/>
      <c r="D163" s="18"/>
    </row>
    <row r="164" spans="1:4" ht="12.75" x14ac:dyDescent="0.35">
      <c r="A164" s="18"/>
      <c r="B164" s="18"/>
      <c r="C164" s="18"/>
      <c r="D164" s="18"/>
    </row>
    <row r="165" spans="1:4" ht="12.75" x14ac:dyDescent="0.35">
      <c r="A165" s="18"/>
      <c r="B165" s="18"/>
      <c r="C165" s="18"/>
      <c r="D165" s="18"/>
    </row>
    <row r="166" spans="1:4" ht="12.75" x14ac:dyDescent="0.35">
      <c r="A166" s="18"/>
      <c r="B166" s="18"/>
      <c r="C166" s="18"/>
      <c r="D166" s="18"/>
    </row>
    <row r="167" spans="1:4" ht="12.75" x14ac:dyDescent="0.35">
      <c r="A167" s="18"/>
      <c r="B167" s="18"/>
      <c r="C167" s="18"/>
      <c r="D167" s="18"/>
    </row>
    <row r="168" spans="1:4" ht="12.75" x14ac:dyDescent="0.35">
      <c r="A168" s="18"/>
      <c r="B168" s="18"/>
      <c r="C168" s="18"/>
      <c r="D168" s="18"/>
    </row>
    <row r="169" spans="1:4" ht="12.75" x14ac:dyDescent="0.35">
      <c r="A169" s="18"/>
      <c r="B169" s="18"/>
      <c r="C169" s="18"/>
      <c r="D169" s="18"/>
    </row>
    <row r="170" spans="1:4" ht="12.75" x14ac:dyDescent="0.35">
      <c r="A170" s="18"/>
      <c r="B170" s="18"/>
      <c r="C170" s="18"/>
      <c r="D170" s="18"/>
    </row>
    <row r="171" spans="1:4" ht="12.75" x14ac:dyDescent="0.35">
      <c r="A171" s="18"/>
      <c r="B171" s="18"/>
      <c r="C171" s="18"/>
      <c r="D171" s="18"/>
    </row>
    <row r="172" spans="1:4" ht="12.75" x14ac:dyDescent="0.35">
      <c r="A172" s="18"/>
      <c r="B172" s="18"/>
      <c r="C172" s="18"/>
      <c r="D172" s="18"/>
    </row>
    <row r="173" spans="1:4" ht="12.75" x14ac:dyDescent="0.35">
      <c r="A173" s="18"/>
      <c r="B173" s="18"/>
      <c r="C173" s="18"/>
      <c r="D173" s="18"/>
    </row>
    <row r="174" spans="1:4" ht="12.75" x14ac:dyDescent="0.35">
      <c r="A174" s="18"/>
      <c r="B174" s="18"/>
      <c r="C174" s="18"/>
      <c r="D174" s="18"/>
    </row>
    <row r="175" spans="1:4" ht="12.75" x14ac:dyDescent="0.35">
      <c r="A175" s="18"/>
      <c r="B175" s="18"/>
      <c r="C175" s="18"/>
      <c r="D175" s="18"/>
    </row>
    <row r="176" spans="1:4" ht="12.75" x14ac:dyDescent="0.35">
      <c r="A176" s="18"/>
      <c r="B176" s="18"/>
      <c r="C176" s="18"/>
      <c r="D176" s="18"/>
    </row>
    <row r="177" spans="1:4" ht="12.75" x14ac:dyDescent="0.35">
      <c r="A177" s="18"/>
      <c r="B177" s="18"/>
      <c r="C177" s="18"/>
      <c r="D177" s="18"/>
    </row>
    <row r="178" spans="1:4" ht="12.75" x14ac:dyDescent="0.35">
      <c r="A178" s="18"/>
      <c r="B178" s="18"/>
      <c r="C178" s="18"/>
      <c r="D178" s="18"/>
    </row>
    <row r="179" spans="1:4" ht="12.75" x14ac:dyDescent="0.35">
      <c r="A179" s="18"/>
      <c r="B179" s="18"/>
      <c r="C179" s="18"/>
      <c r="D179" s="18"/>
    </row>
    <row r="180" spans="1:4" ht="12.75" x14ac:dyDescent="0.35">
      <c r="A180" s="18"/>
      <c r="B180" s="18"/>
      <c r="C180" s="18"/>
      <c r="D180" s="18"/>
    </row>
    <row r="181" spans="1:4" ht="12.75" x14ac:dyDescent="0.35">
      <c r="A181" s="18"/>
      <c r="B181" s="18"/>
      <c r="C181" s="18"/>
      <c r="D181" s="18"/>
    </row>
    <row r="182" spans="1:4" ht="12.75" x14ac:dyDescent="0.35">
      <c r="A182" s="18"/>
      <c r="B182" s="18"/>
      <c r="C182" s="18"/>
      <c r="D182" s="18"/>
    </row>
    <row r="183" spans="1:4" ht="12.75" x14ac:dyDescent="0.35">
      <c r="A183" s="18"/>
      <c r="B183" s="18"/>
      <c r="C183" s="18"/>
      <c r="D183" s="18"/>
    </row>
    <row r="184" spans="1:4" ht="12.75" x14ac:dyDescent="0.35">
      <c r="A184" s="18"/>
      <c r="B184" s="18"/>
      <c r="C184" s="18"/>
      <c r="D184" s="18"/>
    </row>
    <row r="185" spans="1:4" ht="12.75" x14ac:dyDescent="0.35">
      <c r="A185" s="18"/>
      <c r="B185" s="18"/>
      <c r="C185" s="18"/>
      <c r="D185" s="18"/>
    </row>
    <row r="186" spans="1:4" ht="12.75" x14ac:dyDescent="0.35">
      <c r="A186" s="18"/>
      <c r="B186" s="18"/>
      <c r="C186" s="18"/>
      <c r="D186" s="18"/>
    </row>
    <row r="187" spans="1:4" ht="12.75" x14ac:dyDescent="0.35">
      <c r="A187" s="18"/>
      <c r="B187" s="18"/>
      <c r="C187" s="18"/>
      <c r="D187" s="18"/>
    </row>
    <row r="188" spans="1:4" ht="12.75" x14ac:dyDescent="0.35">
      <c r="A188" s="18"/>
      <c r="B188" s="18"/>
      <c r="C188" s="18"/>
      <c r="D188" s="18"/>
    </row>
    <row r="189" spans="1:4" ht="12.75" x14ac:dyDescent="0.35">
      <c r="A189" s="18"/>
      <c r="B189" s="18"/>
      <c r="C189" s="18"/>
      <c r="D189" s="18"/>
    </row>
    <row r="190" spans="1:4" ht="12.75" x14ac:dyDescent="0.35">
      <c r="A190" s="18"/>
      <c r="B190" s="18"/>
      <c r="C190" s="18"/>
      <c r="D190" s="18"/>
    </row>
    <row r="191" spans="1:4" ht="12.75" x14ac:dyDescent="0.35">
      <c r="A191" s="18"/>
      <c r="B191" s="18"/>
      <c r="C191" s="18"/>
      <c r="D191" s="18"/>
    </row>
    <row r="192" spans="1:4" ht="12.75" x14ac:dyDescent="0.35">
      <c r="A192" s="18"/>
      <c r="B192" s="18"/>
      <c r="C192" s="18"/>
      <c r="D192" s="18"/>
    </row>
    <row r="193" spans="1:4" ht="12.75" x14ac:dyDescent="0.35">
      <c r="A193" s="18"/>
      <c r="B193" s="18"/>
      <c r="C193" s="18"/>
      <c r="D193" s="18"/>
    </row>
    <row r="194" spans="1:4" ht="12.75" x14ac:dyDescent="0.35">
      <c r="A194" s="18"/>
      <c r="B194" s="18"/>
      <c r="C194" s="18"/>
      <c r="D194" s="18"/>
    </row>
    <row r="195" spans="1:4" ht="12.75" x14ac:dyDescent="0.35">
      <c r="A195" s="18"/>
      <c r="B195" s="18"/>
      <c r="C195" s="18"/>
      <c r="D195" s="18"/>
    </row>
    <row r="196" spans="1:4" ht="12.75" x14ac:dyDescent="0.35">
      <c r="A196" s="18"/>
      <c r="B196" s="18"/>
      <c r="C196" s="18"/>
      <c r="D196" s="18"/>
    </row>
    <row r="197" spans="1:4" ht="12.75" x14ac:dyDescent="0.35">
      <c r="A197" s="18"/>
      <c r="B197" s="18"/>
      <c r="C197" s="18"/>
      <c r="D197" s="18"/>
    </row>
    <row r="198" spans="1:4" ht="12.75" x14ac:dyDescent="0.35">
      <c r="A198" s="18"/>
      <c r="B198" s="18"/>
      <c r="C198" s="18"/>
      <c r="D198" s="18"/>
    </row>
    <row r="199" spans="1:4" ht="12.75" x14ac:dyDescent="0.35">
      <c r="A199" s="18"/>
      <c r="B199" s="18"/>
      <c r="C199" s="18"/>
      <c r="D199" s="18"/>
    </row>
    <row r="200" spans="1:4" ht="12.75" x14ac:dyDescent="0.35">
      <c r="A200" s="18"/>
      <c r="B200" s="18"/>
      <c r="C200" s="18"/>
      <c r="D200" s="18"/>
    </row>
    <row r="201" spans="1:4" ht="12.75" x14ac:dyDescent="0.35">
      <c r="A201" s="18"/>
      <c r="B201" s="18"/>
      <c r="C201" s="18"/>
      <c r="D201" s="18"/>
    </row>
    <row r="202" spans="1:4" ht="12.75" x14ac:dyDescent="0.35">
      <c r="A202" s="18"/>
      <c r="B202" s="18"/>
      <c r="C202" s="18"/>
      <c r="D202" s="18"/>
    </row>
    <row r="203" spans="1:4" ht="12.75" x14ac:dyDescent="0.35">
      <c r="A203" s="18"/>
      <c r="B203" s="18"/>
      <c r="C203" s="18"/>
      <c r="D203" s="18"/>
    </row>
    <row r="204" spans="1:4" ht="12.75" x14ac:dyDescent="0.35">
      <c r="A204" s="18"/>
      <c r="B204" s="18"/>
      <c r="C204" s="18"/>
      <c r="D204" s="18"/>
    </row>
    <row r="205" spans="1:4" ht="12.75" x14ac:dyDescent="0.35">
      <c r="A205" s="18"/>
      <c r="B205" s="18"/>
      <c r="C205" s="18"/>
      <c r="D205" s="18"/>
    </row>
    <row r="206" spans="1:4" ht="12.75" x14ac:dyDescent="0.35">
      <c r="A206" s="18"/>
      <c r="B206" s="18"/>
      <c r="C206" s="18"/>
      <c r="D206" s="18"/>
    </row>
    <row r="207" spans="1:4" ht="12.75" x14ac:dyDescent="0.35">
      <c r="A207" s="18"/>
      <c r="B207" s="18"/>
      <c r="C207" s="18"/>
      <c r="D207" s="18"/>
    </row>
    <row r="208" spans="1:4" ht="12.75" x14ac:dyDescent="0.35">
      <c r="A208" s="18"/>
      <c r="B208" s="18"/>
      <c r="C208" s="18"/>
      <c r="D208" s="18"/>
    </row>
    <row r="209" spans="1:4" ht="12.75" x14ac:dyDescent="0.35">
      <c r="A209" s="18"/>
      <c r="B209" s="18"/>
      <c r="C209" s="18"/>
      <c r="D209" s="18"/>
    </row>
    <row r="210" spans="1:4" ht="12.75" x14ac:dyDescent="0.35">
      <c r="A210" s="18"/>
      <c r="B210" s="18"/>
      <c r="C210" s="18"/>
      <c r="D210" s="18"/>
    </row>
    <row r="211" spans="1:4" ht="12.75" x14ac:dyDescent="0.35">
      <c r="A211" s="18"/>
      <c r="B211" s="18"/>
      <c r="C211" s="18"/>
      <c r="D211" s="18"/>
    </row>
    <row r="212" spans="1:4" ht="12.75" x14ac:dyDescent="0.35">
      <c r="A212" s="18"/>
      <c r="B212" s="18"/>
      <c r="C212" s="18"/>
      <c r="D212" s="18"/>
    </row>
    <row r="213" spans="1:4" ht="12.75" x14ac:dyDescent="0.35">
      <c r="A213" s="18"/>
      <c r="B213" s="18"/>
      <c r="C213" s="18"/>
      <c r="D213" s="18"/>
    </row>
    <row r="214" spans="1:4" ht="12.75" x14ac:dyDescent="0.35">
      <c r="A214" s="18"/>
      <c r="B214" s="18"/>
      <c r="C214" s="18"/>
      <c r="D214" s="18"/>
    </row>
    <row r="215" spans="1:4" ht="12.75" x14ac:dyDescent="0.35">
      <c r="A215" s="18"/>
      <c r="B215" s="18"/>
      <c r="C215" s="18"/>
      <c r="D215" s="18"/>
    </row>
    <row r="216" spans="1:4" ht="12.75" x14ac:dyDescent="0.35">
      <c r="A216" s="18"/>
      <c r="B216" s="18"/>
      <c r="C216" s="18"/>
      <c r="D216" s="18"/>
    </row>
    <row r="217" spans="1:4" ht="12.75" x14ac:dyDescent="0.35">
      <c r="A217" s="18"/>
      <c r="B217" s="18"/>
      <c r="C217" s="18"/>
      <c r="D217" s="18"/>
    </row>
    <row r="218" spans="1:4" ht="12.75" x14ac:dyDescent="0.35">
      <c r="A218" s="18"/>
      <c r="B218" s="18"/>
      <c r="C218" s="18"/>
      <c r="D218" s="18"/>
    </row>
    <row r="219" spans="1:4" ht="12.75" x14ac:dyDescent="0.35">
      <c r="A219" s="18"/>
      <c r="B219" s="18"/>
      <c r="C219" s="18"/>
      <c r="D219" s="18"/>
    </row>
    <row r="220" spans="1:4" ht="12.75" x14ac:dyDescent="0.35">
      <c r="A220" s="18"/>
      <c r="B220" s="18"/>
      <c r="C220" s="18"/>
      <c r="D220" s="18"/>
    </row>
    <row r="221" spans="1:4" ht="12.75" x14ac:dyDescent="0.35">
      <c r="A221" s="18"/>
      <c r="B221" s="18"/>
      <c r="C221" s="18"/>
      <c r="D221" s="18"/>
    </row>
    <row r="222" spans="1:4" ht="12.75" x14ac:dyDescent="0.35">
      <c r="A222" s="18"/>
      <c r="B222" s="18"/>
      <c r="C222" s="18"/>
      <c r="D222" s="18"/>
    </row>
    <row r="223" spans="1:4" ht="12.75" x14ac:dyDescent="0.35">
      <c r="A223" s="18"/>
      <c r="B223" s="18"/>
      <c r="C223" s="18"/>
      <c r="D223" s="18"/>
    </row>
    <row r="224" spans="1:4" ht="12.75" x14ac:dyDescent="0.35">
      <c r="A224" s="18"/>
      <c r="B224" s="18"/>
      <c r="C224" s="18"/>
      <c r="D224" s="18"/>
    </row>
    <row r="225" spans="1:4" ht="12.75" x14ac:dyDescent="0.35">
      <c r="A225" s="18"/>
      <c r="B225" s="18"/>
      <c r="C225" s="18"/>
      <c r="D225" s="18"/>
    </row>
    <row r="226" spans="1:4" ht="12.75" x14ac:dyDescent="0.35">
      <c r="A226" s="18"/>
      <c r="B226" s="18"/>
      <c r="C226" s="18"/>
      <c r="D226" s="18"/>
    </row>
    <row r="227" spans="1:4" ht="12.75" x14ac:dyDescent="0.35">
      <c r="A227" s="18"/>
      <c r="B227" s="18"/>
      <c r="C227" s="18"/>
      <c r="D227" s="18"/>
    </row>
    <row r="228" spans="1:4" ht="12.75" x14ac:dyDescent="0.35">
      <c r="A228" s="18"/>
      <c r="B228" s="18"/>
      <c r="C228" s="18"/>
      <c r="D228" s="18"/>
    </row>
    <row r="229" spans="1:4" ht="12.75" x14ac:dyDescent="0.35">
      <c r="A229" s="18"/>
      <c r="B229" s="18"/>
      <c r="C229" s="18"/>
      <c r="D229" s="18"/>
    </row>
    <row r="230" spans="1:4" ht="12.75" x14ac:dyDescent="0.35">
      <c r="A230" s="18"/>
      <c r="B230" s="18"/>
      <c r="C230" s="18"/>
      <c r="D230" s="18"/>
    </row>
    <row r="231" spans="1:4" ht="12.75" x14ac:dyDescent="0.35">
      <c r="A231" s="18"/>
      <c r="B231" s="18"/>
      <c r="C231" s="18"/>
      <c r="D231" s="18"/>
    </row>
    <row r="232" spans="1:4" ht="12.75" x14ac:dyDescent="0.35">
      <c r="A232" s="18"/>
      <c r="B232" s="18"/>
      <c r="C232" s="18"/>
      <c r="D232" s="18"/>
    </row>
    <row r="233" spans="1:4" ht="12.75" x14ac:dyDescent="0.35">
      <c r="A233" s="18"/>
      <c r="B233" s="18"/>
      <c r="C233" s="18"/>
      <c r="D233" s="18"/>
    </row>
    <row r="234" spans="1:4" ht="12.75" x14ac:dyDescent="0.35">
      <c r="A234" s="18"/>
      <c r="B234" s="18"/>
      <c r="C234" s="18"/>
      <c r="D234" s="18"/>
    </row>
    <row r="235" spans="1:4" ht="12.75" x14ac:dyDescent="0.35">
      <c r="A235" s="18"/>
      <c r="B235" s="18"/>
      <c r="C235" s="18"/>
      <c r="D235" s="18"/>
    </row>
    <row r="236" spans="1:4" ht="12.75" x14ac:dyDescent="0.35">
      <c r="A236" s="18"/>
      <c r="B236" s="18"/>
      <c r="C236" s="18"/>
      <c r="D236" s="18"/>
    </row>
    <row r="237" spans="1:4" ht="12.75" x14ac:dyDescent="0.35">
      <c r="A237" s="18"/>
      <c r="B237" s="18"/>
      <c r="C237" s="18"/>
      <c r="D237" s="18"/>
    </row>
    <row r="238" spans="1:4" ht="12.75" x14ac:dyDescent="0.35">
      <c r="A238" s="18"/>
      <c r="B238" s="18"/>
      <c r="C238" s="18"/>
      <c r="D238" s="18"/>
    </row>
    <row r="239" spans="1:4" ht="12.75" x14ac:dyDescent="0.35">
      <c r="A239" s="18"/>
      <c r="B239" s="18"/>
      <c r="C239" s="18"/>
      <c r="D239" s="18"/>
    </row>
    <row r="240" spans="1:4" ht="12.75" x14ac:dyDescent="0.35">
      <c r="A240" s="18"/>
      <c r="B240" s="18"/>
      <c r="C240" s="18"/>
      <c r="D240" s="18"/>
    </row>
    <row r="241" spans="1:4" ht="12.75" x14ac:dyDescent="0.35">
      <c r="A241" s="18"/>
      <c r="B241" s="18"/>
      <c r="C241" s="18"/>
      <c r="D241" s="18"/>
    </row>
    <row r="242" spans="1:4" ht="12.75" x14ac:dyDescent="0.35">
      <c r="A242" s="18"/>
      <c r="B242" s="18"/>
      <c r="C242" s="18"/>
      <c r="D242" s="18"/>
    </row>
    <row r="243" spans="1:4" ht="12.75" x14ac:dyDescent="0.35">
      <c r="A243" s="18"/>
      <c r="B243" s="18"/>
      <c r="C243" s="18"/>
      <c r="D243" s="18"/>
    </row>
    <row r="244" spans="1:4" ht="12.75" x14ac:dyDescent="0.35">
      <c r="A244" s="18"/>
      <c r="B244" s="18"/>
      <c r="C244" s="18"/>
      <c r="D244" s="18"/>
    </row>
    <row r="245" spans="1:4" ht="12.75" x14ac:dyDescent="0.35">
      <c r="A245" s="18"/>
      <c r="B245" s="18"/>
      <c r="C245" s="18"/>
      <c r="D245" s="18"/>
    </row>
    <row r="246" spans="1:4" ht="12.75" x14ac:dyDescent="0.35">
      <c r="A246" s="18"/>
      <c r="B246" s="18"/>
      <c r="C246" s="18"/>
      <c r="D246" s="18"/>
    </row>
    <row r="247" spans="1:4" ht="12.75" x14ac:dyDescent="0.35">
      <c r="A247" s="18"/>
      <c r="B247" s="18"/>
      <c r="C247" s="18"/>
      <c r="D247" s="18"/>
    </row>
    <row r="248" spans="1:4" ht="12.75" x14ac:dyDescent="0.35">
      <c r="A248" s="18"/>
      <c r="B248" s="18"/>
      <c r="C248" s="18"/>
      <c r="D248" s="18"/>
    </row>
    <row r="249" spans="1:4" ht="12.75" x14ac:dyDescent="0.35">
      <c r="A249" s="18"/>
      <c r="B249" s="18"/>
      <c r="C249" s="18"/>
      <c r="D249" s="18"/>
    </row>
    <row r="250" spans="1:4" ht="12.75" x14ac:dyDescent="0.35">
      <c r="A250" s="18"/>
      <c r="B250" s="18"/>
      <c r="C250" s="18"/>
      <c r="D250" s="18"/>
    </row>
    <row r="251" spans="1:4" ht="12.75" x14ac:dyDescent="0.35">
      <c r="A251" s="18"/>
      <c r="B251" s="18"/>
      <c r="C251" s="18"/>
      <c r="D251" s="18"/>
    </row>
    <row r="252" spans="1:4" ht="12.75" x14ac:dyDescent="0.35">
      <c r="A252" s="18"/>
      <c r="B252" s="18"/>
      <c r="C252" s="18"/>
      <c r="D252" s="18"/>
    </row>
    <row r="253" spans="1:4" ht="12.75" x14ac:dyDescent="0.35">
      <c r="A253" s="18"/>
      <c r="B253" s="18"/>
      <c r="C253" s="18"/>
      <c r="D253" s="18"/>
    </row>
    <row r="254" spans="1:4" ht="12.75" x14ac:dyDescent="0.35">
      <c r="A254" s="18"/>
      <c r="B254" s="18"/>
      <c r="C254" s="18"/>
      <c r="D254" s="18"/>
    </row>
    <row r="255" spans="1:4" ht="12.75" x14ac:dyDescent="0.35">
      <c r="A255" s="18"/>
      <c r="B255" s="18"/>
      <c r="C255" s="18"/>
      <c r="D255" s="18"/>
    </row>
    <row r="256" spans="1:4" ht="12.75" x14ac:dyDescent="0.35">
      <c r="A256" s="18"/>
      <c r="B256" s="18"/>
      <c r="C256" s="18"/>
      <c r="D256" s="18"/>
    </row>
    <row r="257" spans="1:4" ht="12.75" x14ac:dyDescent="0.35">
      <c r="A257" s="18"/>
      <c r="B257" s="18"/>
      <c r="C257" s="18"/>
      <c r="D257" s="18"/>
    </row>
    <row r="258" spans="1:4" ht="12.75" x14ac:dyDescent="0.35">
      <c r="A258" s="18"/>
      <c r="B258" s="18"/>
      <c r="C258" s="18"/>
      <c r="D258" s="18"/>
    </row>
    <row r="259" spans="1:4" ht="12.75" x14ac:dyDescent="0.35">
      <c r="A259" s="18"/>
      <c r="B259" s="18"/>
      <c r="C259" s="18"/>
      <c r="D259" s="18"/>
    </row>
    <row r="260" spans="1:4" ht="12.75" x14ac:dyDescent="0.35">
      <c r="A260" s="18"/>
      <c r="B260" s="18"/>
      <c r="C260" s="18"/>
      <c r="D260" s="18"/>
    </row>
    <row r="261" spans="1:4" ht="12.75" x14ac:dyDescent="0.35">
      <c r="A261" s="18"/>
      <c r="B261" s="18"/>
      <c r="C261" s="18"/>
      <c r="D261" s="18"/>
    </row>
    <row r="262" spans="1:4" ht="12.75" x14ac:dyDescent="0.35">
      <c r="A262" s="18"/>
      <c r="B262" s="18"/>
      <c r="C262" s="18"/>
      <c r="D262" s="18"/>
    </row>
    <row r="263" spans="1:4" ht="12.75" x14ac:dyDescent="0.35">
      <c r="A263" s="18"/>
      <c r="B263" s="18"/>
      <c r="C263" s="18"/>
      <c r="D263" s="18"/>
    </row>
    <row r="264" spans="1:4" ht="12.75" x14ac:dyDescent="0.35">
      <c r="A264" s="18"/>
      <c r="B264" s="18"/>
      <c r="C264" s="18"/>
      <c r="D264" s="18"/>
    </row>
    <row r="265" spans="1:4" ht="12.75" x14ac:dyDescent="0.35">
      <c r="A265" s="18"/>
      <c r="B265" s="18"/>
      <c r="C265" s="18"/>
      <c r="D265" s="18"/>
    </row>
    <row r="266" spans="1:4" ht="12.75" x14ac:dyDescent="0.35">
      <c r="A266" s="18"/>
      <c r="B266" s="18"/>
      <c r="C266" s="18"/>
      <c r="D266" s="18"/>
    </row>
    <row r="267" spans="1:4" ht="12.75" x14ac:dyDescent="0.35">
      <c r="A267" s="18"/>
      <c r="B267" s="18"/>
      <c r="C267" s="18"/>
      <c r="D267" s="18"/>
    </row>
    <row r="268" spans="1:4" ht="12.75" x14ac:dyDescent="0.35">
      <c r="A268" s="18"/>
      <c r="B268" s="18"/>
      <c r="C268" s="18"/>
      <c r="D268" s="18"/>
    </row>
    <row r="269" spans="1:4" ht="12.75" x14ac:dyDescent="0.35">
      <c r="A269" s="18"/>
      <c r="B269" s="18"/>
      <c r="C269" s="18"/>
      <c r="D269" s="18"/>
    </row>
    <row r="270" spans="1:4" ht="12.75" x14ac:dyDescent="0.35">
      <c r="A270" s="18"/>
      <c r="B270" s="18"/>
      <c r="C270" s="18"/>
      <c r="D270" s="18"/>
    </row>
    <row r="271" spans="1:4" ht="12.75" x14ac:dyDescent="0.35">
      <c r="A271" s="18"/>
      <c r="B271" s="18"/>
      <c r="C271" s="18"/>
      <c r="D271" s="18"/>
    </row>
    <row r="272" spans="1:4" ht="12.75" x14ac:dyDescent="0.35">
      <c r="A272" s="18"/>
      <c r="B272" s="18"/>
      <c r="C272" s="18"/>
      <c r="D272" s="18"/>
    </row>
    <row r="273" spans="1:4" ht="12.75" x14ac:dyDescent="0.35">
      <c r="A273" s="18"/>
      <c r="B273" s="18"/>
      <c r="C273" s="18"/>
      <c r="D273" s="18"/>
    </row>
    <row r="274" spans="1:4" ht="12.75" x14ac:dyDescent="0.35">
      <c r="A274" s="18"/>
      <c r="B274" s="18"/>
      <c r="C274" s="18"/>
      <c r="D274" s="18"/>
    </row>
    <row r="275" spans="1:4" ht="12.75" x14ac:dyDescent="0.35">
      <c r="A275" s="18"/>
      <c r="B275" s="18"/>
      <c r="C275" s="18"/>
      <c r="D275" s="18"/>
    </row>
    <row r="276" spans="1:4" ht="12.75" x14ac:dyDescent="0.35">
      <c r="A276" s="18"/>
      <c r="B276" s="18"/>
      <c r="C276" s="18"/>
      <c r="D276" s="18"/>
    </row>
    <row r="277" spans="1:4" ht="12.75" x14ac:dyDescent="0.35">
      <c r="A277" s="18"/>
      <c r="B277" s="18"/>
      <c r="C277" s="18"/>
      <c r="D277" s="18"/>
    </row>
    <row r="278" spans="1:4" ht="12.75" x14ac:dyDescent="0.35">
      <c r="A278" s="18"/>
      <c r="B278" s="18"/>
      <c r="C278" s="18"/>
      <c r="D278" s="18"/>
    </row>
    <row r="279" spans="1:4" ht="12.75" x14ac:dyDescent="0.35">
      <c r="A279" s="18"/>
      <c r="B279" s="18"/>
      <c r="C279" s="18"/>
      <c r="D279" s="18"/>
    </row>
    <row r="280" spans="1:4" ht="12.75" x14ac:dyDescent="0.35">
      <c r="A280" s="18"/>
      <c r="B280" s="18"/>
      <c r="C280" s="18"/>
      <c r="D280" s="18"/>
    </row>
    <row r="281" spans="1:4" ht="12.75" x14ac:dyDescent="0.35">
      <c r="A281" s="18"/>
      <c r="B281" s="18"/>
      <c r="C281" s="18"/>
      <c r="D281" s="18"/>
    </row>
    <row r="282" spans="1:4" ht="12.75" x14ac:dyDescent="0.35">
      <c r="A282" s="18"/>
      <c r="B282" s="18"/>
      <c r="C282" s="18"/>
      <c r="D282" s="18"/>
    </row>
    <row r="283" spans="1:4" ht="12.75" x14ac:dyDescent="0.35">
      <c r="A283" s="18"/>
      <c r="B283" s="18"/>
      <c r="C283" s="18"/>
      <c r="D283" s="18"/>
    </row>
    <row r="284" spans="1:4" ht="12.75" x14ac:dyDescent="0.35">
      <c r="A284" s="18"/>
      <c r="B284" s="18"/>
      <c r="C284" s="18"/>
      <c r="D284" s="18"/>
    </row>
    <row r="285" spans="1:4" ht="12.75" x14ac:dyDescent="0.35">
      <c r="A285" s="18"/>
      <c r="B285" s="18"/>
      <c r="C285" s="18"/>
      <c r="D285" s="18"/>
    </row>
    <row r="286" spans="1:4" ht="12.75" x14ac:dyDescent="0.35">
      <c r="A286" s="18"/>
      <c r="B286" s="18"/>
      <c r="C286" s="18"/>
      <c r="D286" s="18"/>
    </row>
    <row r="287" spans="1:4" ht="12.75" x14ac:dyDescent="0.35">
      <c r="A287" s="18"/>
      <c r="B287" s="18"/>
      <c r="C287" s="18"/>
      <c r="D287" s="18"/>
    </row>
    <row r="288" spans="1:4" ht="12.75" x14ac:dyDescent="0.35">
      <c r="A288" s="18"/>
      <c r="B288" s="18"/>
      <c r="C288" s="18"/>
      <c r="D288" s="18"/>
    </row>
    <row r="289" spans="1:4" ht="12.75" x14ac:dyDescent="0.35">
      <c r="A289" s="18"/>
      <c r="B289" s="18"/>
      <c r="C289" s="18"/>
      <c r="D289" s="18"/>
    </row>
    <row r="290" spans="1:4" ht="12.75" x14ac:dyDescent="0.35">
      <c r="A290" s="18"/>
      <c r="B290" s="18"/>
      <c r="C290" s="18"/>
      <c r="D290" s="18"/>
    </row>
    <row r="291" spans="1:4" ht="12.75" x14ac:dyDescent="0.35">
      <c r="A291" s="18"/>
      <c r="B291" s="18"/>
      <c r="C291" s="18"/>
      <c r="D291" s="18"/>
    </row>
    <row r="292" spans="1:4" ht="12.75" x14ac:dyDescent="0.35">
      <c r="A292" s="18"/>
      <c r="B292" s="18"/>
      <c r="C292" s="18"/>
      <c r="D292" s="18"/>
    </row>
    <row r="293" spans="1:4" ht="12.75" x14ac:dyDescent="0.35">
      <c r="A293" s="18"/>
      <c r="B293" s="18"/>
      <c r="C293" s="18"/>
      <c r="D293" s="18"/>
    </row>
    <row r="294" spans="1:4" ht="12.75" x14ac:dyDescent="0.35">
      <c r="A294" s="18"/>
      <c r="B294" s="18"/>
      <c r="C294" s="18"/>
      <c r="D294" s="18"/>
    </row>
    <row r="295" spans="1:4" ht="12.75" x14ac:dyDescent="0.35">
      <c r="A295" s="18"/>
      <c r="B295" s="18"/>
      <c r="C295" s="18"/>
      <c r="D295" s="18"/>
    </row>
    <row r="296" spans="1:4" ht="12.75" x14ac:dyDescent="0.35">
      <c r="A296" s="18"/>
      <c r="B296" s="18"/>
      <c r="C296" s="18"/>
      <c r="D296" s="18"/>
    </row>
    <row r="297" spans="1:4" ht="12.75" x14ac:dyDescent="0.35">
      <c r="A297" s="18"/>
      <c r="B297" s="18"/>
      <c r="C297" s="18"/>
      <c r="D297" s="18"/>
    </row>
    <row r="298" spans="1:4" ht="12.75" x14ac:dyDescent="0.35">
      <c r="A298" s="18"/>
      <c r="B298" s="18"/>
      <c r="C298" s="18"/>
      <c r="D298" s="18"/>
    </row>
    <row r="299" spans="1:4" ht="12.75" x14ac:dyDescent="0.35">
      <c r="A299" s="18"/>
      <c r="B299" s="18"/>
      <c r="C299" s="18"/>
      <c r="D299" s="18"/>
    </row>
    <row r="300" spans="1:4" ht="12.75" x14ac:dyDescent="0.35">
      <c r="A300" s="18"/>
      <c r="B300" s="18"/>
      <c r="C300" s="18"/>
      <c r="D300" s="18"/>
    </row>
    <row r="301" spans="1:4" ht="12.75" x14ac:dyDescent="0.35">
      <c r="A301" s="18"/>
      <c r="B301" s="18"/>
      <c r="C301" s="18"/>
      <c r="D301" s="18"/>
    </row>
    <row r="302" spans="1:4" ht="12.75" x14ac:dyDescent="0.35">
      <c r="A302" s="18"/>
      <c r="B302" s="18"/>
      <c r="C302" s="18"/>
      <c r="D302" s="18"/>
    </row>
    <row r="303" spans="1:4" ht="12.75" x14ac:dyDescent="0.35">
      <c r="A303" s="18"/>
      <c r="B303" s="18"/>
      <c r="C303" s="18"/>
      <c r="D303" s="18"/>
    </row>
    <row r="304" spans="1:4" ht="12.75" x14ac:dyDescent="0.35">
      <c r="A304" s="18"/>
      <c r="B304" s="18"/>
      <c r="C304" s="18"/>
      <c r="D304" s="18"/>
    </row>
    <row r="305" spans="1:4" ht="12.75" x14ac:dyDescent="0.35">
      <c r="A305" s="18"/>
      <c r="B305" s="18"/>
      <c r="C305" s="18"/>
      <c r="D305" s="18"/>
    </row>
    <row r="306" spans="1:4" ht="12.75" x14ac:dyDescent="0.35">
      <c r="A306" s="18"/>
      <c r="B306" s="18"/>
      <c r="C306" s="18"/>
      <c r="D306" s="18"/>
    </row>
    <row r="307" spans="1:4" ht="12.75" x14ac:dyDescent="0.35">
      <c r="A307" s="18"/>
      <c r="B307" s="18"/>
      <c r="C307" s="18"/>
      <c r="D307" s="18"/>
    </row>
    <row r="308" spans="1:4" ht="12.75" x14ac:dyDescent="0.35">
      <c r="A308" s="18"/>
      <c r="B308" s="18"/>
      <c r="C308" s="18"/>
      <c r="D308" s="18"/>
    </row>
    <row r="309" spans="1:4" ht="12.75" x14ac:dyDescent="0.35">
      <c r="A309" s="18"/>
      <c r="B309" s="18"/>
      <c r="C309" s="18"/>
      <c r="D309" s="18"/>
    </row>
    <row r="310" spans="1:4" ht="12.75" x14ac:dyDescent="0.35">
      <c r="A310" s="18"/>
      <c r="B310" s="18"/>
      <c r="C310" s="18"/>
      <c r="D310" s="18"/>
    </row>
    <row r="311" spans="1:4" ht="12.75" x14ac:dyDescent="0.35">
      <c r="A311" s="18"/>
      <c r="B311" s="18"/>
      <c r="C311" s="18"/>
      <c r="D311" s="18"/>
    </row>
    <row r="312" spans="1:4" ht="12.75" x14ac:dyDescent="0.35">
      <c r="A312" s="18"/>
      <c r="B312" s="18"/>
      <c r="C312" s="18"/>
      <c r="D312" s="18"/>
    </row>
    <row r="313" spans="1:4" ht="12.75" x14ac:dyDescent="0.35">
      <c r="A313" s="18"/>
      <c r="B313" s="18"/>
      <c r="C313" s="18"/>
      <c r="D313" s="18"/>
    </row>
    <row r="314" spans="1:4" ht="12.75" x14ac:dyDescent="0.35">
      <c r="A314" s="18"/>
      <c r="B314" s="18"/>
      <c r="C314" s="18"/>
      <c r="D314" s="18"/>
    </row>
    <row r="315" spans="1:4" ht="12.75" x14ac:dyDescent="0.35">
      <c r="A315" s="18"/>
      <c r="B315" s="18"/>
      <c r="C315" s="18"/>
      <c r="D315" s="18"/>
    </row>
    <row r="316" spans="1:4" ht="12.75" x14ac:dyDescent="0.35">
      <c r="A316" s="18"/>
      <c r="B316" s="18"/>
      <c r="C316" s="18"/>
      <c r="D316" s="18"/>
    </row>
    <row r="317" spans="1:4" ht="12.75" x14ac:dyDescent="0.35">
      <c r="A317" s="18"/>
      <c r="B317" s="18"/>
      <c r="C317" s="18"/>
      <c r="D317" s="18"/>
    </row>
    <row r="318" spans="1:4" ht="12.75" x14ac:dyDescent="0.35">
      <c r="A318" s="18"/>
      <c r="B318" s="18"/>
      <c r="C318" s="18"/>
      <c r="D318" s="18"/>
    </row>
    <row r="319" spans="1:4" ht="12.75" x14ac:dyDescent="0.35">
      <c r="A319" s="18"/>
      <c r="B319" s="18"/>
      <c r="C319" s="18"/>
      <c r="D319" s="18"/>
    </row>
    <row r="320" spans="1:4" ht="12.75" x14ac:dyDescent="0.35">
      <c r="A320" s="18"/>
      <c r="B320" s="18"/>
      <c r="C320" s="18"/>
      <c r="D320" s="18"/>
    </row>
    <row r="321" spans="1:4" ht="12.75" x14ac:dyDescent="0.35">
      <c r="A321" s="18"/>
      <c r="B321" s="18"/>
      <c r="C321" s="18"/>
      <c r="D321" s="18"/>
    </row>
    <row r="322" spans="1:4" ht="12.75" x14ac:dyDescent="0.35">
      <c r="A322" s="18"/>
      <c r="B322" s="18"/>
      <c r="C322" s="18"/>
      <c r="D322" s="18"/>
    </row>
    <row r="323" spans="1:4" ht="12.75" x14ac:dyDescent="0.35">
      <c r="A323" s="18"/>
      <c r="B323" s="18"/>
      <c r="C323" s="18"/>
      <c r="D323" s="18"/>
    </row>
    <row r="324" spans="1:4" ht="12.75" x14ac:dyDescent="0.35">
      <c r="A324" s="18"/>
      <c r="B324" s="18"/>
      <c r="C324" s="18"/>
      <c r="D324" s="18"/>
    </row>
    <row r="325" spans="1:4" ht="12.75" x14ac:dyDescent="0.35">
      <c r="A325" s="18"/>
      <c r="B325" s="18"/>
      <c r="C325" s="18"/>
      <c r="D325" s="18"/>
    </row>
    <row r="326" spans="1:4" ht="12.75" x14ac:dyDescent="0.35">
      <c r="A326" s="18"/>
      <c r="B326" s="18"/>
      <c r="C326" s="18"/>
      <c r="D326" s="18"/>
    </row>
    <row r="327" spans="1:4" ht="12.75" x14ac:dyDescent="0.35">
      <c r="A327" s="18"/>
      <c r="B327" s="18"/>
      <c r="C327" s="18"/>
      <c r="D327" s="18"/>
    </row>
    <row r="328" spans="1:4" ht="12.75" x14ac:dyDescent="0.35">
      <c r="A328" s="18"/>
      <c r="B328" s="18"/>
      <c r="C328" s="18"/>
      <c r="D328" s="18"/>
    </row>
    <row r="329" spans="1:4" ht="12.75" x14ac:dyDescent="0.35">
      <c r="A329" s="18"/>
      <c r="B329" s="18"/>
      <c r="C329" s="18"/>
      <c r="D329" s="18"/>
    </row>
    <row r="330" spans="1:4" ht="12.75" x14ac:dyDescent="0.35">
      <c r="A330" s="18"/>
      <c r="B330" s="18"/>
      <c r="C330" s="18"/>
      <c r="D330" s="18"/>
    </row>
    <row r="331" spans="1:4" ht="12.75" x14ac:dyDescent="0.35">
      <c r="A331" s="18"/>
      <c r="B331" s="18"/>
      <c r="C331" s="18"/>
      <c r="D331" s="18"/>
    </row>
    <row r="332" spans="1:4" ht="12.75" x14ac:dyDescent="0.35">
      <c r="A332" s="18"/>
      <c r="B332" s="18"/>
      <c r="C332" s="18"/>
      <c r="D332" s="18"/>
    </row>
    <row r="333" spans="1:4" ht="12.75" x14ac:dyDescent="0.35">
      <c r="A333" s="18"/>
      <c r="B333" s="18"/>
      <c r="C333" s="18"/>
      <c r="D333" s="18"/>
    </row>
    <row r="334" spans="1:4" ht="12.75" x14ac:dyDescent="0.35">
      <c r="A334" s="18"/>
      <c r="B334" s="18"/>
      <c r="C334" s="18"/>
      <c r="D334" s="18"/>
    </row>
    <row r="335" spans="1:4" ht="12.75" x14ac:dyDescent="0.35">
      <c r="A335" s="18"/>
      <c r="B335" s="18"/>
      <c r="C335" s="18"/>
      <c r="D335" s="18"/>
    </row>
    <row r="336" spans="1:4" ht="12.75" x14ac:dyDescent="0.35">
      <c r="A336" s="18"/>
      <c r="B336" s="18"/>
      <c r="C336" s="18"/>
      <c r="D336" s="18"/>
    </row>
    <row r="337" spans="1:4" ht="12.75" x14ac:dyDescent="0.35">
      <c r="A337" s="18"/>
      <c r="B337" s="18"/>
      <c r="C337" s="18"/>
      <c r="D337" s="18"/>
    </row>
    <row r="338" spans="1:4" ht="12.75" x14ac:dyDescent="0.35">
      <c r="A338" s="18"/>
      <c r="B338" s="18"/>
      <c r="C338" s="18"/>
      <c r="D338" s="18"/>
    </row>
    <row r="339" spans="1:4" ht="12.75" x14ac:dyDescent="0.35">
      <c r="A339" s="18"/>
      <c r="B339" s="18"/>
      <c r="C339" s="18"/>
      <c r="D339" s="18"/>
    </row>
    <row r="340" spans="1:4" ht="12.75" x14ac:dyDescent="0.35">
      <c r="A340" s="18"/>
      <c r="B340" s="18"/>
      <c r="C340" s="18"/>
      <c r="D340" s="18"/>
    </row>
    <row r="341" spans="1:4" ht="12.75" x14ac:dyDescent="0.35">
      <c r="A341" s="18"/>
      <c r="B341" s="18"/>
      <c r="C341" s="18"/>
      <c r="D341" s="18"/>
    </row>
    <row r="342" spans="1:4" ht="12.75" x14ac:dyDescent="0.35">
      <c r="A342" s="18"/>
      <c r="B342" s="18"/>
      <c r="C342" s="18"/>
      <c r="D342" s="18"/>
    </row>
    <row r="343" spans="1:4" ht="12.75" x14ac:dyDescent="0.35">
      <c r="A343" s="18"/>
      <c r="B343" s="18"/>
      <c r="C343" s="18"/>
      <c r="D343" s="18"/>
    </row>
    <row r="344" spans="1:4" ht="12.75" x14ac:dyDescent="0.35">
      <c r="A344" s="18"/>
      <c r="B344" s="18"/>
      <c r="C344" s="18"/>
      <c r="D344" s="18"/>
    </row>
    <row r="345" spans="1:4" ht="12.75" x14ac:dyDescent="0.35">
      <c r="A345" s="18"/>
      <c r="B345" s="18"/>
      <c r="C345" s="18"/>
      <c r="D345" s="18"/>
    </row>
    <row r="346" spans="1:4" ht="12.75" x14ac:dyDescent="0.35">
      <c r="A346" s="18"/>
      <c r="B346" s="18"/>
      <c r="C346" s="18"/>
      <c r="D346" s="18"/>
    </row>
    <row r="347" spans="1:4" ht="12.75" x14ac:dyDescent="0.35">
      <c r="A347" s="18"/>
      <c r="B347" s="18"/>
      <c r="C347" s="18"/>
      <c r="D347" s="18"/>
    </row>
    <row r="348" spans="1:4" ht="12.75" x14ac:dyDescent="0.35">
      <c r="A348" s="18"/>
      <c r="B348" s="18"/>
      <c r="C348" s="18"/>
      <c r="D348" s="18"/>
    </row>
    <row r="349" spans="1:4" ht="12.75" x14ac:dyDescent="0.35">
      <c r="A349" s="18"/>
      <c r="B349" s="18"/>
      <c r="C349" s="18"/>
      <c r="D349" s="18"/>
    </row>
    <row r="350" spans="1:4" ht="12.75" x14ac:dyDescent="0.35">
      <c r="A350" s="18"/>
      <c r="B350" s="18"/>
      <c r="C350" s="18"/>
      <c r="D350" s="18"/>
    </row>
    <row r="351" spans="1:4" ht="12.75" x14ac:dyDescent="0.35">
      <c r="A351" s="18"/>
      <c r="B351" s="18"/>
      <c r="C351" s="18"/>
      <c r="D351" s="18"/>
    </row>
    <row r="352" spans="1:4" ht="12.75" x14ac:dyDescent="0.35">
      <c r="A352" s="18"/>
      <c r="B352" s="18"/>
      <c r="C352" s="18"/>
      <c r="D352" s="18"/>
    </row>
    <row r="353" spans="1:4" ht="12.75" x14ac:dyDescent="0.35">
      <c r="A353" s="18"/>
      <c r="B353" s="18"/>
      <c r="C353" s="18"/>
      <c r="D353" s="18"/>
    </row>
    <row r="354" spans="1:4" ht="12.75" x14ac:dyDescent="0.35">
      <c r="A354" s="18"/>
      <c r="B354" s="18"/>
      <c r="C354" s="18"/>
      <c r="D354" s="18"/>
    </row>
    <row r="355" spans="1:4" ht="12.75" x14ac:dyDescent="0.35">
      <c r="A355" s="18"/>
      <c r="B355" s="18"/>
      <c r="C355" s="18"/>
      <c r="D355" s="18"/>
    </row>
    <row r="356" spans="1:4" ht="12.75" x14ac:dyDescent="0.35">
      <c r="A356" s="18"/>
      <c r="B356" s="18"/>
      <c r="C356" s="18"/>
      <c r="D356" s="18"/>
    </row>
    <row r="357" spans="1:4" ht="12.75" x14ac:dyDescent="0.35">
      <c r="A357" s="18"/>
      <c r="B357" s="18"/>
      <c r="C357" s="18"/>
      <c r="D357" s="18"/>
    </row>
    <row r="358" spans="1:4" ht="12.75" x14ac:dyDescent="0.35">
      <c r="A358" s="18"/>
      <c r="B358" s="18"/>
      <c r="C358" s="18"/>
      <c r="D358" s="18"/>
    </row>
    <row r="359" spans="1:4" ht="12.75" x14ac:dyDescent="0.35">
      <c r="A359" s="18"/>
      <c r="B359" s="18"/>
      <c r="C359" s="18"/>
      <c r="D359" s="18"/>
    </row>
    <row r="360" spans="1:4" ht="12.75" x14ac:dyDescent="0.35">
      <c r="A360" s="18"/>
      <c r="B360" s="18"/>
      <c r="C360" s="18"/>
      <c r="D360" s="18"/>
    </row>
    <row r="361" spans="1:4" ht="12.75" x14ac:dyDescent="0.35">
      <c r="A361" s="18"/>
      <c r="B361" s="18"/>
      <c r="C361" s="18"/>
      <c r="D361" s="18"/>
    </row>
    <row r="362" spans="1:4" ht="12.75" x14ac:dyDescent="0.35">
      <c r="A362" s="18"/>
      <c r="B362" s="18"/>
      <c r="C362" s="18"/>
      <c r="D362" s="18"/>
    </row>
    <row r="363" spans="1:4" ht="12.75" x14ac:dyDescent="0.35">
      <c r="A363" s="18"/>
      <c r="B363" s="18"/>
      <c r="C363" s="18"/>
      <c r="D363" s="18"/>
    </row>
    <row r="364" spans="1:4" ht="12.75" x14ac:dyDescent="0.35">
      <c r="A364" s="18"/>
      <c r="B364" s="18"/>
      <c r="C364" s="18"/>
      <c r="D364" s="18"/>
    </row>
    <row r="365" spans="1:4" ht="12.75" x14ac:dyDescent="0.35">
      <c r="A365" s="18"/>
      <c r="B365" s="18"/>
      <c r="C365" s="18"/>
      <c r="D365" s="18"/>
    </row>
    <row r="366" spans="1:4" ht="12.75" x14ac:dyDescent="0.35">
      <c r="A366" s="18"/>
      <c r="B366" s="18"/>
      <c r="C366" s="18"/>
      <c r="D366" s="18"/>
    </row>
    <row r="367" spans="1:4" ht="12.75" x14ac:dyDescent="0.35">
      <c r="A367" s="18"/>
      <c r="B367" s="18"/>
      <c r="C367" s="18"/>
      <c r="D367" s="18"/>
    </row>
    <row r="368" spans="1:4" ht="12.75" x14ac:dyDescent="0.35">
      <c r="A368" s="18"/>
      <c r="B368" s="18"/>
      <c r="C368" s="18"/>
      <c r="D368" s="18"/>
    </row>
    <row r="369" spans="1:4" ht="12.75" x14ac:dyDescent="0.35">
      <c r="A369" s="18"/>
      <c r="B369" s="18"/>
      <c r="C369" s="18"/>
      <c r="D369" s="18"/>
    </row>
    <row r="370" spans="1:4" ht="12.75" x14ac:dyDescent="0.35">
      <c r="A370" s="18"/>
      <c r="B370" s="18"/>
      <c r="C370" s="18"/>
      <c r="D370" s="18"/>
    </row>
    <row r="371" spans="1:4" ht="12.75" x14ac:dyDescent="0.35">
      <c r="A371" s="18"/>
      <c r="B371" s="18"/>
      <c r="C371" s="18"/>
      <c r="D371" s="18"/>
    </row>
    <row r="372" spans="1:4" ht="12.75" x14ac:dyDescent="0.35">
      <c r="A372" s="18"/>
      <c r="B372" s="18"/>
      <c r="C372" s="18"/>
      <c r="D372" s="18"/>
    </row>
    <row r="373" spans="1:4" ht="12.75" x14ac:dyDescent="0.35">
      <c r="A373" s="18"/>
      <c r="B373" s="18"/>
      <c r="C373" s="18"/>
      <c r="D373" s="18"/>
    </row>
    <row r="374" spans="1:4" ht="12.75" x14ac:dyDescent="0.35">
      <c r="A374" s="18"/>
      <c r="B374" s="18"/>
      <c r="C374" s="18"/>
      <c r="D374" s="18"/>
    </row>
    <row r="375" spans="1:4" ht="12.75" x14ac:dyDescent="0.35">
      <c r="A375" s="18"/>
      <c r="B375" s="18"/>
      <c r="C375" s="18"/>
      <c r="D375" s="18"/>
    </row>
    <row r="376" spans="1:4" ht="12.75" x14ac:dyDescent="0.35">
      <c r="A376" s="18"/>
      <c r="B376" s="18"/>
      <c r="C376" s="18"/>
      <c r="D376" s="18"/>
    </row>
    <row r="377" spans="1:4" ht="12.75" x14ac:dyDescent="0.35">
      <c r="A377" s="18"/>
      <c r="B377" s="18"/>
      <c r="C377" s="18"/>
      <c r="D377" s="18"/>
    </row>
    <row r="378" spans="1:4" ht="12.75" x14ac:dyDescent="0.35">
      <c r="A378" s="18"/>
      <c r="B378" s="18"/>
      <c r="C378" s="18"/>
      <c r="D378" s="18"/>
    </row>
    <row r="379" spans="1:4" ht="12.75" x14ac:dyDescent="0.35">
      <c r="A379" s="18"/>
      <c r="B379" s="18"/>
      <c r="C379" s="18"/>
      <c r="D379" s="18"/>
    </row>
    <row r="380" spans="1:4" ht="12.75" x14ac:dyDescent="0.35">
      <c r="A380" s="18"/>
      <c r="B380" s="18"/>
      <c r="C380" s="18"/>
      <c r="D380" s="18"/>
    </row>
    <row r="381" spans="1:4" ht="12.75" x14ac:dyDescent="0.35">
      <c r="A381" s="18"/>
      <c r="B381" s="18"/>
      <c r="C381" s="18"/>
      <c r="D381" s="18"/>
    </row>
    <row r="382" spans="1:4" ht="12.75" x14ac:dyDescent="0.35">
      <c r="A382" s="18"/>
      <c r="B382" s="18"/>
      <c r="C382" s="18"/>
      <c r="D382" s="18"/>
    </row>
    <row r="383" spans="1:4" ht="12.75" x14ac:dyDescent="0.35">
      <c r="A383" s="18"/>
      <c r="B383" s="18"/>
      <c r="C383" s="18"/>
      <c r="D383" s="18"/>
    </row>
    <row r="384" spans="1:4" ht="12.75" x14ac:dyDescent="0.35">
      <c r="A384" s="18"/>
      <c r="B384" s="18"/>
      <c r="C384" s="18"/>
      <c r="D384" s="18"/>
    </row>
    <row r="385" spans="1:4" ht="12.75" x14ac:dyDescent="0.35">
      <c r="A385" s="18"/>
      <c r="B385" s="18"/>
      <c r="C385" s="18"/>
      <c r="D385" s="18"/>
    </row>
    <row r="386" spans="1:4" ht="12.75" x14ac:dyDescent="0.35">
      <c r="A386" s="18"/>
      <c r="B386" s="18"/>
      <c r="C386" s="18"/>
      <c r="D386" s="18"/>
    </row>
    <row r="387" spans="1:4" ht="12.75" x14ac:dyDescent="0.35">
      <c r="A387" s="18"/>
      <c r="B387" s="18"/>
      <c r="C387" s="18"/>
      <c r="D387" s="18"/>
    </row>
    <row r="388" spans="1:4" ht="12.75" x14ac:dyDescent="0.35">
      <c r="A388" s="18"/>
      <c r="B388" s="18"/>
      <c r="C388" s="18"/>
      <c r="D388" s="18"/>
    </row>
    <row r="389" spans="1:4" ht="12.75" x14ac:dyDescent="0.35">
      <c r="A389" s="18"/>
      <c r="B389" s="18"/>
      <c r="C389" s="18"/>
      <c r="D389" s="18"/>
    </row>
    <row r="390" spans="1:4" ht="12.75" x14ac:dyDescent="0.35">
      <c r="A390" s="18"/>
      <c r="B390" s="18"/>
      <c r="C390" s="18"/>
      <c r="D390" s="18"/>
    </row>
    <row r="391" spans="1:4" ht="12.75" x14ac:dyDescent="0.35">
      <c r="A391" s="18"/>
      <c r="B391" s="18"/>
      <c r="C391" s="18"/>
      <c r="D391" s="18"/>
    </row>
    <row r="392" spans="1:4" ht="12.75" x14ac:dyDescent="0.35">
      <c r="A392" s="18"/>
      <c r="B392" s="18"/>
      <c r="C392" s="18"/>
      <c r="D392" s="18"/>
    </row>
    <row r="393" spans="1:4" ht="12.75" x14ac:dyDescent="0.35">
      <c r="A393" s="18"/>
      <c r="B393" s="18"/>
      <c r="C393" s="18"/>
      <c r="D393" s="18"/>
    </row>
    <row r="394" spans="1:4" ht="12.75" x14ac:dyDescent="0.35">
      <c r="A394" s="18"/>
      <c r="B394" s="18"/>
      <c r="C394" s="18"/>
      <c r="D394" s="18"/>
    </row>
    <row r="395" spans="1:4" ht="12.75" x14ac:dyDescent="0.35">
      <c r="A395" s="18"/>
      <c r="B395" s="18"/>
      <c r="C395" s="18"/>
      <c r="D395" s="18"/>
    </row>
    <row r="396" spans="1:4" ht="12.75" x14ac:dyDescent="0.35">
      <c r="A396" s="18"/>
      <c r="B396" s="18"/>
      <c r="C396" s="18"/>
      <c r="D396" s="18"/>
    </row>
    <row r="397" spans="1:4" ht="12.75" x14ac:dyDescent="0.35">
      <c r="A397" s="18"/>
      <c r="B397" s="18"/>
      <c r="C397" s="18"/>
      <c r="D397" s="18"/>
    </row>
    <row r="398" spans="1:4" ht="12.75" x14ac:dyDescent="0.35">
      <c r="A398" s="18"/>
      <c r="B398" s="18"/>
      <c r="C398" s="18"/>
      <c r="D398" s="18"/>
    </row>
    <row r="399" spans="1:4" ht="12.75" x14ac:dyDescent="0.35">
      <c r="A399" s="18"/>
      <c r="B399" s="18"/>
      <c r="C399" s="18"/>
      <c r="D399" s="18"/>
    </row>
    <row r="400" spans="1:4" ht="12.75" x14ac:dyDescent="0.35">
      <c r="A400" s="18"/>
      <c r="B400" s="18"/>
      <c r="C400" s="18"/>
      <c r="D400" s="18"/>
    </row>
    <row r="401" spans="1:4" ht="12.75" x14ac:dyDescent="0.35">
      <c r="A401" s="18"/>
      <c r="B401" s="18"/>
      <c r="C401" s="18"/>
      <c r="D401" s="18"/>
    </row>
    <row r="402" spans="1:4" ht="12.75" x14ac:dyDescent="0.35">
      <c r="A402" s="18"/>
      <c r="B402" s="18"/>
      <c r="C402" s="18"/>
      <c r="D402" s="18"/>
    </row>
    <row r="403" spans="1:4" ht="12.75" x14ac:dyDescent="0.35">
      <c r="A403" s="18"/>
      <c r="B403" s="18"/>
      <c r="C403" s="18"/>
      <c r="D403" s="18"/>
    </row>
    <row r="404" spans="1:4" ht="12.75" x14ac:dyDescent="0.35">
      <c r="A404" s="18"/>
      <c r="B404" s="18"/>
      <c r="C404" s="18"/>
      <c r="D404" s="18"/>
    </row>
    <row r="405" spans="1:4" ht="12.75" x14ac:dyDescent="0.35">
      <c r="A405" s="18"/>
      <c r="B405" s="18"/>
      <c r="C405" s="18"/>
      <c r="D405" s="18"/>
    </row>
    <row r="406" spans="1:4" ht="12.75" x14ac:dyDescent="0.35">
      <c r="A406" s="18"/>
      <c r="B406" s="18"/>
      <c r="C406" s="18"/>
      <c r="D406" s="18"/>
    </row>
    <row r="407" spans="1:4" ht="12.75" x14ac:dyDescent="0.35">
      <c r="A407" s="18"/>
      <c r="B407" s="18"/>
      <c r="C407" s="18"/>
      <c r="D407" s="18"/>
    </row>
    <row r="408" spans="1:4" ht="12.75" x14ac:dyDescent="0.35">
      <c r="A408" s="18"/>
      <c r="B408" s="18"/>
      <c r="C408" s="18"/>
      <c r="D408" s="18"/>
    </row>
    <row r="409" spans="1:4" ht="12.75" x14ac:dyDescent="0.35">
      <c r="A409" s="18"/>
      <c r="B409" s="18"/>
      <c r="C409" s="18"/>
      <c r="D409" s="18"/>
    </row>
    <row r="410" spans="1:4" ht="12.75" x14ac:dyDescent="0.35">
      <c r="A410" s="18"/>
      <c r="B410" s="18"/>
      <c r="C410" s="18"/>
      <c r="D410" s="18"/>
    </row>
    <row r="411" spans="1:4" ht="12.75" x14ac:dyDescent="0.35">
      <c r="A411" s="18"/>
      <c r="B411" s="18"/>
      <c r="C411" s="18"/>
      <c r="D411" s="18"/>
    </row>
    <row r="412" spans="1:4" ht="12.75" x14ac:dyDescent="0.35">
      <c r="A412" s="18"/>
      <c r="B412" s="18"/>
      <c r="C412" s="18"/>
      <c r="D412" s="18"/>
    </row>
    <row r="413" spans="1:4" ht="12.75" x14ac:dyDescent="0.35">
      <c r="A413" s="18"/>
      <c r="B413" s="18"/>
      <c r="C413" s="18"/>
      <c r="D413" s="18"/>
    </row>
    <row r="414" spans="1:4" ht="12.75" x14ac:dyDescent="0.35">
      <c r="A414" s="18"/>
      <c r="B414" s="18"/>
      <c r="C414" s="18"/>
      <c r="D414" s="18"/>
    </row>
    <row r="415" spans="1:4" ht="12.75" x14ac:dyDescent="0.35">
      <c r="A415" s="18"/>
      <c r="B415" s="18"/>
      <c r="C415" s="18"/>
      <c r="D415" s="18"/>
    </row>
    <row r="416" spans="1:4" ht="12.75" x14ac:dyDescent="0.35">
      <c r="A416" s="18"/>
      <c r="B416" s="18"/>
      <c r="C416" s="18"/>
      <c r="D416" s="18"/>
    </row>
    <row r="417" spans="1:4" ht="12.75" x14ac:dyDescent="0.35">
      <c r="A417" s="18"/>
      <c r="B417" s="18"/>
      <c r="C417" s="18"/>
      <c r="D417" s="18"/>
    </row>
    <row r="418" spans="1:4" ht="12.75" x14ac:dyDescent="0.35">
      <c r="A418" s="18"/>
      <c r="B418" s="18"/>
      <c r="C418" s="18"/>
      <c r="D418" s="18"/>
    </row>
    <row r="419" spans="1:4" ht="12.75" x14ac:dyDescent="0.35">
      <c r="A419" s="18"/>
      <c r="B419" s="18"/>
      <c r="C419" s="18"/>
      <c r="D419" s="18"/>
    </row>
    <row r="420" spans="1:4" ht="12.75" x14ac:dyDescent="0.35">
      <c r="A420" s="18"/>
      <c r="B420" s="18"/>
      <c r="C420" s="18"/>
      <c r="D420" s="18"/>
    </row>
    <row r="421" spans="1:4" ht="12.75" x14ac:dyDescent="0.35">
      <c r="A421" s="18"/>
      <c r="B421" s="18"/>
      <c r="C421" s="18"/>
      <c r="D421" s="18"/>
    </row>
    <row r="422" spans="1:4" ht="12.75" x14ac:dyDescent="0.35">
      <c r="A422" s="18"/>
      <c r="B422" s="18"/>
      <c r="C422" s="18"/>
      <c r="D422" s="18"/>
    </row>
    <row r="423" spans="1:4" ht="12.75" x14ac:dyDescent="0.35">
      <c r="A423" s="18"/>
      <c r="B423" s="18"/>
      <c r="C423" s="18"/>
      <c r="D423" s="18"/>
    </row>
    <row r="424" spans="1:4" ht="12.75" x14ac:dyDescent="0.35">
      <c r="A424" s="18"/>
      <c r="B424" s="18"/>
      <c r="C424" s="18"/>
      <c r="D424" s="18"/>
    </row>
    <row r="425" spans="1:4" ht="12.75" x14ac:dyDescent="0.35">
      <c r="A425" s="18"/>
      <c r="B425" s="18"/>
      <c r="C425" s="18"/>
      <c r="D425" s="18"/>
    </row>
    <row r="426" spans="1:4" ht="12.75" x14ac:dyDescent="0.35">
      <c r="A426" s="18"/>
      <c r="B426" s="18"/>
      <c r="C426" s="18"/>
      <c r="D426" s="18"/>
    </row>
    <row r="427" spans="1:4" ht="12.75" x14ac:dyDescent="0.35">
      <c r="A427" s="18"/>
      <c r="B427" s="18"/>
      <c r="C427" s="18"/>
      <c r="D427" s="18"/>
    </row>
    <row r="428" spans="1:4" ht="12.75" x14ac:dyDescent="0.35">
      <c r="A428" s="18"/>
      <c r="B428" s="18"/>
      <c r="C428" s="18"/>
      <c r="D428" s="18"/>
    </row>
    <row r="429" spans="1:4" ht="12.75" x14ac:dyDescent="0.35">
      <c r="A429" s="18"/>
      <c r="B429" s="18"/>
      <c r="C429" s="18"/>
      <c r="D429" s="18"/>
    </row>
    <row r="430" spans="1:4" ht="12.75" x14ac:dyDescent="0.35">
      <c r="A430" s="18"/>
      <c r="B430" s="18"/>
      <c r="C430" s="18"/>
      <c r="D430" s="18"/>
    </row>
    <row r="431" spans="1:4" ht="12.75" x14ac:dyDescent="0.35">
      <c r="A431" s="18"/>
      <c r="B431" s="18"/>
      <c r="C431" s="18"/>
      <c r="D431" s="18"/>
    </row>
    <row r="432" spans="1:4" ht="12.75" x14ac:dyDescent="0.35">
      <c r="A432" s="18"/>
      <c r="B432" s="18"/>
      <c r="C432" s="18"/>
      <c r="D432" s="18"/>
    </row>
    <row r="433" spans="1:4" ht="12.75" x14ac:dyDescent="0.35">
      <c r="A433" s="18"/>
      <c r="B433" s="18"/>
      <c r="C433" s="18"/>
      <c r="D433" s="18"/>
    </row>
    <row r="434" spans="1:4" ht="12.75" x14ac:dyDescent="0.35">
      <c r="A434" s="18"/>
      <c r="B434" s="18"/>
      <c r="C434" s="18"/>
      <c r="D434" s="18"/>
    </row>
    <row r="435" spans="1:4" ht="12.75" x14ac:dyDescent="0.35">
      <c r="A435" s="18"/>
      <c r="B435" s="18"/>
      <c r="C435" s="18"/>
      <c r="D435" s="18"/>
    </row>
    <row r="436" spans="1:4" ht="12.75" x14ac:dyDescent="0.35">
      <c r="A436" s="18"/>
      <c r="B436" s="18"/>
      <c r="C436" s="18"/>
      <c r="D436" s="18"/>
    </row>
    <row r="437" spans="1:4" ht="12.75" x14ac:dyDescent="0.35">
      <c r="A437" s="18"/>
      <c r="B437" s="18"/>
      <c r="C437" s="18"/>
      <c r="D437" s="18"/>
    </row>
    <row r="438" spans="1:4" ht="12.75" x14ac:dyDescent="0.35">
      <c r="A438" s="18"/>
      <c r="B438" s="18"/>
      <c r="C438" s="18"/>
      <c r="D438" s="18"/>
    </row>
    <row r="439" spans="1:4" ht="12.75" x14ac:dyDescent="0.35">
      <c r="A439" s="18"/>
      <c r="B439" s="18"/>
      <c r="C439" s="18"/>
      <c r="D439" s="18"/>
    </row>
    <row r="440" spans="1:4" ht="12.75" x14ac:dyDescent="0.35">
      <c r="A440" s="18"/>
      <c r="B440" s="18"/>
      <c r="C440" s="18"/>
      <c r="D440" s="18"/>
    </row>
    <row r="441" spans="1:4" ht="12.75" x14ac:dyDescent="0.35">
      <c r="A441" s="18"/>
      <c r="B441" s="18"/>
      <c r="C441" s="18"/>
      <c r="D441" s="18"/>
    </row>
    <row r="442" spans="1:4" ht="12.75" x14ac:dyDescent="0.35">
      <c r="A442" s="18"/>
      <c r="B442" s="18"/>
      <c r="C442" s="18"/>
      <c r="D442" s="18"/>
    </row>
    <row r="443" spans="1:4" ht="12.75" x14ac:dyDescent="0.35">
      <c r="A443" s="18"/>
      <c r="B443" s="18"/>
      <c r="C443" s="18"/>
      <c r="D443" s="18"/>
    </row>
    <row r="444" spans="1:4" ht="12.75" x14ac:dyDescent="0.35">
      <c r="A444" s="18"/>
      <c r="B444" s="18"/>
      <c r="C444" s="18"/>
      <c r="D444" s="18"/>
    </row>
    <row r="445" spans="1:4" ht="12.75" x14ac:dyDescent="0.35">
      <c r="A445" s="18"/>
      <c r="B445" s="18"/>
      <c r="C445" s="18"/>
      <c r="D445" s="18"/>
    </row>
    <row r="446" spans="1:4" ht="12.75" x14ac:dyDescent="0.35">
      <c r="A446" s="18"/>
      <c r="B446" s="18"/>
      <c r="C446" s="18"/>
      <c r="D446" s="18"/>
    </row>
    <row r="447" spans="1:4" ht="12.75" x14ac:dyDescent="0.35">
      <c r="A447" s="18"/>
      <c r="B447" s="18"/>
      <c r="C447" s="18"/>
      <c r="D447" s="18"/>
    </row>
    <row r="448" spans="1:4" ht="12.75" x14ac:dyDescent="0.35">
      <c r="A448" s="18"/>
      <c r="B448" s="18"/>
      <c r="C448" s="18"/>
      <c r="D448" s="18"/>
    </row>
    <row r="449" spans="1:4" ht="12.75" x14ac:dyDescent="0.35">
      <c r="A449" s="18"/>
      <c r="B449" s="18"/>
      <c r="C449" s="18"/>
      <c r="D449" s="18"/>
    </row>
    <row r="450" spans="1:4" ht="12.75" x14ac:dyDescent="0.35">
      <c r="A450" s="18"/>
      <c r="B450" s="18"/>
      <c r="C450" s="18"/>
      <c r="D450" s="18"/>
    </row>
    <row r="451" spans="1:4" ht="12.75" x14ac:dyDescent="0.35">
      <c r="A451" s="18"/>
      <c r="B451" s="18"/>
      <c r="C451" s="18"/>
      <c r="D451" s="18"/>
    </row>
    <row r="452" spans="1:4" ht="12.75" x14ac:dyDescent="0.35">
      <c r="A452" s="18"/>
      <c r="B452" s="18"/>
      <c r="C452" s="18"/>
      <c r="D452" s="18"/>
    </row>
    <row r="453" spans="1:4" ht="12.75" x14ac:dyDescent="0.35">
      <c r="A453" s="18"/>
      <c r="B453" s="18"/>
      <c r="C453" s="18"/>
      <c r="D453" s="18"/>
    </row>
    <row r="454" spans="1:4" ht="12.75" x14ac:dyDescent="0.35">
      <c r="A454" s="18"/>
      <c r="B454" s="18"/>
      <c r="C454" s="18"/>
      <c r="D454" s="18"/>
    </row>
    <row r="455" spans="1:4" ht="12.75" x14ac:dyDescent="0.35">
      <c r="A455" s="18"/>
      <c r="B455" s="18"/>
      <c r="C455" s="18"/>
      <c r="D455" s="18"/>
    </row>
    <row r="456" spans="1:4" ht="12.75" x14ac:dyDescent="0.35">
      <c r="A456" s="18"/>
      <c r="B456" s="18"/>
      <c r="C456" s="18"/>
      <c r="D456" s="18"/>
    </row>
    <row r="457" spans="1:4" ht="12.75" x14ac:dyDescent="0.35">
      <c r="A457" s="18"/>
      <c r="B457" s="18"/>
      <c r="C457" s="18"/>
      <c r="D457" s="18"/>
    </row>
    <row r="458" spans="1:4" ht="12.75" x14ac:dyDescent="0.35">
      <c r="A458" s="18"/>
      <c r="B458" s="18"/>
      <c r="C458" s="18"/>
      <c r="D458" s="18"/>
    </row>
    <row r="459" spans="1:4" ht="12.75" x14ac:dyDescent="0.35">
      <c r="A459" s="18"/>
      <c r="B459" s="18"/>
      <c r="C459" s="18"/>
      <c r="D459" s="18"/>
    </row>
    <row r="460" spans="1:4" ht="12.75" x14ac:dyDescent="0.35">
      <c r="A460" s="18"/>
      <c r="B460" s="18"/>
      <c r="C460" s="18"/>
      <c r="D460" s="18"/>
    </row>
    <row r="461" spans="1:4" ht="12.75" x14ac:dyDescent="0.35">
      <c r="A461" s="18"/>
      <c r="B461" s="18"/>
      <c r="C461" s="18"/>
      <c r="D461" s="18"/>
    </row>
    <row r="462" spans="1:4" ht="12.75" x14ac:dyDescent="0.35">
      <c r="A462" s="18"/>
      <c r="B462" s="18"/>
      <c r="C462" s="18"/>
      <c r="D462" s="18"/>
    </row>
    <row r="463" spans="1:4" ht="12.75" x14ac:dyDescent="0.35">
      <c r="A463" s="18"/>
      <c r="B463" s="18"/>
      <c r="C463" s="18"/>
      <c r="D463" s="18"/>
    </row>
    <row r="464" spans="1:4" ht="12.75" x14ac:dyDescent="0.35">
      <c r="A464" s="18"/>
      <c r="B464" s="18"/>
      <c r="C464" s="18"/>
      <c r="D464" s="18"/>
    </row>
    <row r="465" spans="1:4" ht="12.75" x14ac:dyDescent="0.35">
      <c r="A465" s="18"/>
      <c r="B465" s="18"/>
      <c r="C465" s="18"/>
      <c r="D465" s="18"/>
    </row>
    <row r="466" spans="1:4" ht="12.75" x14ac:dyDescent="0.35">
      <c r="A466" s="18"/>
      <c r="B466" s="18"/>
      <c r="C466" s="18"/>
      <c r="D466" s="18"/>
    </row>
    <row r="467" spans="1:4" ht="12.75" x14ac:dyDescent="0.35">
      <c r="A467" s="18"/>
      <c r="B467" s="18"/>
      <c r="C467" s="18"/>
      <c r="D467" s="18"/>
    </row>
    <row r="468" spans="1:4" ht="12.75" x14ac:dyDescent="0.35">
      <c r="A468" s="18"/>
      <c r="B468" s="18"/>
      <c r="C468" s="18"/>
      <c r="D468" s="18"/>
    </row>
    <row r="469" spans="1:4" ht="12.75" x14ac:dyDescent="0.35">
      <c r="A469" s="18"/>
      <c r="B469" s="18"/>
      <c r="C469" s="18"/>
      <c r="D469" s="18"/>
    </row>
    <row r="470" spans="1:4" ht="12.75" x14ac:dyDescent="0.35">
      <c r="A470" s="18"/>
      <c r="B470" s="18"/>
      <c r="C470" s="18"/>
      <c r="D470" s="18"/>
    </row>
    <row r="471" spans="1:4" ht="12.75" x14ac:dyDescent="0.35">
      <c r="A471" s="18"/>
      <c r="B471" s="18"/>
      <c r="C471" s="18"/>
      <c r="D471" s="18"/>
    </row>
    <row r="472" spans="1:4" ht="12.75" x14ac:dyDescent="0.35">
      <c r="A472" s="18"/>
      <c r="B472" s="18"/>
      <c r="C472" s="18"/>
      <c r="D472" s="18"/>
    </row>
    <row r="473" spans="1:4" ht="12.75" x14ac:dyDescent="0.35">
      <c r="A473" s="18"/>
      <c r="B473" s="18"/>
      <c r="C473" s="18"/>
      <c r="D473" s="18"/>
    </row>
    <row r="474" spans="1:4" ht="12.75" x14ac:dyDescent="0.35">
      <c r="A474" s="18"/>
      <c r="B474" s="18"/>
      <c r="C474" s="18"/>
      <c r="D474" s="18"/>
    </row>
    <row r="475" spans="1:4" ht="12.75" x14ac:dyDescent="0.35">
      <c r="A475" s="18"/>
      <c r="B475" s="18"/>
      <c r="C475" s="18"/>
      <c r="D475" s="18"/>
    </row>
    <row r="476" spans="1:4" ht="12.75" x14ac:dyDescent="0.35">
      <c r="A476" s="18"/>
      <c r="B476" s="18"/>
      <c r="C476" s="18"/>
      <c r="D476" s="18"/>
    </row>
    <row r="477" spans="1:4" ht="12.75" x14ac:dyDescent="0.35">
      <c r="A477" s="18"/>
      <c r="B477" s="18"/>
      <c r="C477" s="18"/>
      <c r="D477" s="18"/>
    </row>
    <row r="478" spans="1:4" ht="12.75" x14ac:dyDescent="0.35">
      <c r="A478" s="18"/>
      <c r="B478" s="18"/>
      <c r="C478" s="18"/>
      <c r="D478" s="18"/>
    </row>
    <row r="479" spans="1:4" ht="12.75" x14ac:dyDescent="0.35">
      <c r="A479" s="18"/>
      <c r="B479" s="18"/>
      <c r="C479" s="18"/>
      <c r="D479" s="18"/>
    </row>
    <row r="480" spans="1:4" ht="12.75" x14ac:dyDescent="0.35">
      <c r="A480" s="18"/>
      <c r="B480" s="18"/>
      <c r="C480" s="18"/>
      <c r="D480" s="18"/>
    </row>
    <row r="481" spans="1:4" ht="12.75" x14ac:dyDescent="0.35">
      <c r="A481" s="18"/>
      <c r="B481" s="18"/>
      <c r="C481" s="18"/>
      <c r="D481" s="18"/>
    </row>
    <row r="482" spans="1:4" ht="12.75" x14ac:dyDescent="0.35">
      <c r="A482" s="18"/>
      <c r="B482" s="18"/>
      <c r="C482" s="18"/>
      <c r="D482" s="18"/>
    </row>
    <row r="483" spans="1:4" ht="12.75" x14ac:dyDescent="0.35">
      <c r="A483" s="18"/>
      <c r="B483" s="18"/>
      <c r="C483" s="18"/>
      <c r="D483" s="18"/>
    </row>
    <row r="484" spans="1:4" ht="12.75" x14ac:dyDescent="0.35">
      <c r="A484" s="18"/>
      <c r="B484" s="18"/>
      <c r="C484" s="18"/>
      <c r="D484" s="18"/>
    </row>
    <row r="485" spans="1:4" ht="12.75" x14ac:dyDescent="0.35">
      <c r="A485" s="18"/>
      <c r="B485" s="18"/>
      <c r="C485" s="18"/>
      <c r="D485" s="18"/>
    </row>
    <row r="486" spans="1:4" ht="12.75" x14ac:dyDescent="0.35">
      <c r="A486" s="18"/>
      <c r="B486" s="18"/>
      <c r="C486" s="18"/>
      <c r="D486" s="18"/>
    </row>
    <row r="487" spans="1:4" ht="12.75" x14ac:dyDescent="0.35">
      <c r="A487" s="18"/>
      <c r="B487" s="18"/>
      <c r="C487" s="18"/>
      <c r="D487" s="18"/>
    </row>
    <row r="488" spans="1:4" ht="12.75" x14ac:dyDescent="0.35">
      <c r="A488" s="18"/>
      <c r="B488" s="18"/>
      <c r="C488" s="18"/>
      <c r="D488" s="18"/>
    </row>
    <row r="489" spans="1:4" ht="12.75" x14ac:dyDescent="0.35">
      <c r="A489" s="18"/>
      <c r="B489" s="18"/>
      <c r="C489" s="18"/>
      <c r="D489" s="18"/>
    </row>
    <row r="490" spans="1:4" ht="12.75" x14ac:dyDescent="0.35">
      <c r="A490" s="18"/>
      <c r="B490" s="18"/>
      <c r="C490" s="18"/>
      <c r="D490" s="18"/>
    </row>
    <row r="491" spans="1:4" ht="12.75" x14ac:dyDescent="0.35">
      <c r="A491" s="18"/>
      <c r="B491" s="18"/>
      <c r="C491" s="18"/>
      <c r="D491" s="18"/>
    </row>
    <row r="492" spans="1:4" ht="12.75" x14ac:dyDescent="0.35">
      <c r="A492" s="18"/>
      <c r="B492" s="18"/>
      <c r="C492" s="18"/>
      <c r="D492" s="18"/>
    </row>
    <row r="493" spans="1:4" ht="12.75" x14ac:dyDescent="0.35">
      <c r="A493" s="18"/>
      <c r="B493" s="18"/>
      <c r="C493" s="18"/>
      <c r="D493" s="18"/>
    </row>
    <row r="494" spans="1:4" ht="12.75" x14ac:dyDescent="0.35">
      <c r="A494" s="18"/>
      <c r="B494" s="18"/>
      <c r="C494" s="18"/>
      <c r="D494" s="18"/>
    </row>
    <row r="495" spans="1:4" ht="12.75" x14ac:dyDescent="0.35">
      <c r="A495" s="18"/>
      <c r="B495" s="18"/>
      <c r="C495" s="18"/>
      <c r="D495" s="18"/>
    </row>
    <row r="496" spans="1:4" ht="12.75" x14ac:dyDescent="0.35">
      <c r="A496" s="18"/>
      <c r="B496" s="18"/>
      <c r="C496" s="18"/>
      <c r="D496" s="18"/>
    </row>
    <row r="497" spans="1:4" ht="12.75" x14ac:dyDescent="0.35">
      <c r="A497" s="18"/>
      <c r="B497" s="18"/>
      <c r="C497" s="18"/>
      <c r="D497" s="18"/>
    </row>
    <row r="498" spans="1:4" ht="12.75" x14ac:dyDescent="0.35">
      <c r="A498" s="18"/>
      <c r="B498" s="18"/>
      <c r="C498" s="18"/>
      <c r="D498" s="18"/>
    </row>
    <row r="499" spans="1:4" ht="12.75" x14ac:dyDescent="0.35">
      <c r="A499" s="18"/>
      <c r="B499" s="18"/>
      <c r="C499" s="18"/>
      <c r="D499" s="18"/>
    </row>
    <row r="500" spans="1:4" ht="12.75" x14ac:dyDescent="0.35">
      <c r="A500" s="18"/>
      <c r="B500" s="18"/>
      <c r="C500" s="18"/>
      <c r="D500" s="18"/>
    </row>
    <row r="501" spans="1:4" ht="12.75" x14ac:dyDescent="0.35">
      <c r="A501" s="18"/>
      <c r="B501" s="18"/>
      <c r="C501" s="18"/>
      <c r="D501" s="18"/>
    </row>
    <row r="502" spans="1:4" ht="12.75" x14ac:dyDescent="0.35">
      <c r="A502" s="18"/>
      <c r="B502" s="18"/>
      <c r="C502" s="18"/>
      <c r="D502" s="18"/>
    </row>
    <row r="503" spans="1:4" ht="12.75" x14ac:dyDescent="0.35">
      <c r="A503" s="18"/>
      <c r="B503" s="18"/>
      <c r="C503" s="18"/>
      <c r="D503" s="18"/>
    </row>
    <row r="504" spans="1:4" ht="12.75" x14ac:dyDescent="0.35">
      <c r="A504" s="18"/>
      <c r="B504" s="18"/>
      <c r="C504" s="18"/>
      <c r="D504" s="18"/>
    </row>
    <row r="505" spans="1:4" ht="12.75" x14ac:dyDescent="0.35">
      <c r="A505" s="18"/>
      <c r="B505" s="18"/>
      <c r="C505" s="18"/>
      <c r="D505" s="18"/>
    </row>
    <row r="506" spans="1:4" ht="12.75" x14ac:dyDescent="0.35">
      <c r="A506" s="18"/>
      <c r="B506" s="18"/>
      <c r="C506" s="18"/>
      <c r="D506" s="18"/>
    </row>
    <row r="507" spans="1:4" ht="12.75" x14ac:dyDescent="0.35">
      <c r="A507" s="18"/>
      <c r="B507" s="18"/>
      <c r="C507" s="18"/>
      <c r="D507" s="18"/>
    </row>
    <row r="508" spans="1:4" ht="12.75" x14ac:dyDescent="0.35">
      <c r="A508" s="18"/>
      <c r="B508" s="18"/>
      <c r="C508" s="18"/>
      <c r="D508" s="18"/>
    </row>
    <row r="509" spans="1:4" ht="12.75" x14ac:dyDescent="0.35">
      <c r="A509" s="18"/>
      <c r="B509" s="18"/>
      <c r="C509" s="18"/>
      <c r="D509" s="18"/>
    </row>
    <row r="510" spans="1:4" ht="12.75" x14ac:dyDescent="0.35">
      <c r="A510" s="18"/>
      <c r="B510" s="18"/>
      <c r="C510" s="18"/>
      <c r="D510" s="18"/>
    </row>
    <row r="511" spans="1:4" ht="12.75" x14ac:dyDescent="0.35">
      <c r="A511" s="18"/>
      <c r="B511" s="18"/>
      <c r="C511" s="18"/>
      <c r="D511" s="18"/>
    </row>
    <row r="512" spans="1:4" ht="12.75" x14ac:dyDescent="0.35">
      <c r="A512" s="18"/>
      <c r="B512" s="18"/>
      <c r="C512" s="18"/>
      <c r="D512" s="18"/>
    </row>
    <row r="513" spans="1:4" ht="12.75" x14ac:dyDescent="0.35">
      <c r="A513" s="18"/>
      <c r="B513" s="18"/>
      <c r="C513" s="18"/>
      <c r="D513" s="18"/>
    </row>
    <row r="514" spans="1:4" ht="12.75" x14ac:dyDescent="0.35">
      <c r="A514" s="18"/>
      <c r="B514" s="18"/>
      <c r="C514" s="18"/>
      <c r="D514" s="18"/>
    </row>
    <row r="515" spans="1:4" ht="12.75" x14ac:dyDescent="0.35">
      <c r="A515" s="18"/>
      <c r="B515" s="18"/>
      <c r="C515" s="18"/>
      <c r="D515" s="18"/>
    </row>
    <row r="516" spans="1:4" ht="12.75" x14ac:dyDescent="0.35">
      <c r="A516" s="18"/>
      <c r="B516" s="18"/>
      <c r="C516" s="18"/>
      <c r="D516" s="18"/>
    </row>
    <row r="517" spans="1:4" ht="12.75" x14ac:dyDescent="0.35">
      <c r="A517" s="18"/>
      <c r="B517" s="18"/>
      <c r="C517" s="18"/>
      <c r="D517" s="18"/>
    </row>
    <row r="518" spans="1:4" ht="12.75" x14ac:dyDescent="0.35">
      <c r="A518" s="18"/>
      <c r="B518" s="18"/>
      <c r="C518" s="18"/>
      <c r="D518" s="18"/>
    </row>
    <row r="519" spans="1:4" ht="12.75" x14ac:dyDescent="0.35">
      <c r="A519" s="18"/>
      <c r="B519" s="18"/>
      <c r="C519" s="18"/>
      <c r="D519" s="18"/>
    </row>
    <row r="520" spans="1:4" ht="12.75" x14ac:dyDescent="0.35">
      <c r="A520" s="18"/>
      <c r="B520" s="18"/>
      <c r="C520" s="18"/>
      <c r="D520" s="18"/>
    </row>
    <row r="521" spans="1:4" ht="12.75" x14ac:dyDescent="0.35">
      <c r="A521" s="18"/>
      <c r="B521" s="18"/>
      <c r="C521" s="18"/>
      <c r="D521" s="18"/>
    </row>
    <row r="522" spans="1:4" ht="12.75" x14ac:dyDescent="0.35">
      <c r="A522" s="18"/>
      <c r="B522" s="18"/>
      <c r="C522" s="18"/>
      <c r="D522" s="18"/>
    </row>
    <row r="523" spans="1:4" ht="12.75" x14ac:dyDescent="0.35">
      <c r="A523" s="18"/>
      <c r="B523" s="18"/>
      <c r="C523" s="18"/>
      <c r="D523" s="18"/>
    </row>
    <row r="524" spans="1:4" ht="12.75" x14ac:dyDescent="0.35">
      <c r="A524" s="18"/>
      <c r="B524" s="18"/>
      <c r="C524" s="18"/>
      <c r="D524" s="18"/>
    </row>
    <row r="525" spans="1:4" ht="12.75" x14ac:dyDescent="0.35">
      <c r="A525" s="18"/>
      <c r="B525" s="18"/>
      <c r="C525" s="18"/>
      <c r="D525" s="18"/>
    </row>
    <row r="526" spans="1:4" ht="12.75" x14ac:dyDescent="0.35">
      <c r="A526" s="18"/>
      <c r="B526" s="18"/>
      <c r="C526" s="18"/>
      <c r="D526" s="18"/>
    </row>
    <row r="527" spans="1:4" ht="12.75" x14ac:dyDescent="0.35">
      <c r="A527" s="18"/>
      <c r="B527" s="18"/>
      <c r="C527" s="18"/>
      <c r="D527" s="18"/>
    </row>
    <row r="528" spans="1:4" ht="12.75" x14ac:dyDescent="0.35">
      <c r="A528" s="18"/>
      <c r="B528" s="18"/>
      <c r="C528" s="18"/>
      <c r="D528" s="18"/>
    </row>
    <row r="529" spans="1:4" ht="12.75" x14ac:dyDescent="0.35">
      <c r="A529" s="18"/>
      <c r="B529" s="18"/>
      <c r="C529" s="18"/>
      <c r="D529" s="18"/>
    </row>
    <row r="530" spans="1:4" ht="12.75" x14ac:dyDescent="0.35">
      <c r="A530" s="18"/>
      <c r="B530" s="18"/>
      <c r="C530" s="18"/>
      <c r="D530" s="18"/>
    </row>
    <row r="531" spans="1:4" ht="12.75" x14ac:dyDescent="0.35">
      <c r="A531" s="18"/>
      <c r="B531" s="18"/>
      <c r="C531" s="18"/>
      <c r="D531" s="18"/>
    </row>
    <row r="532" spans="1:4" ht="12.75" x14ac:dyDescent="0.35">
      <c r="A532" s="18"/>
      <c r="B532" s="18"/>
      <c r="C532" s="18"/>
      <c r="D532" s="18"/>
    </row>
    <row r="533" spans="1:4" ht="12.75" x14ac:dyDescent="0.35">
      <c r="A533" s="18"/>
      <c r="B533" s="18"/>
      <c r="C533" s="18"/>
      <c r="D533" s="18"/>
    </row>
    <row r="534" spans="1:4" ht="12.75" x14ac:dyDescent="0.35">
      <c r="A534" s="18"/>
      <c r="B534" s="18"/>
      <c r="C534" s="18"/>
      <c r="D534" s="18"/>
    </row>
    <row r="535" spans="1:4" ht="12.75" x14ac:dyDescent="0.35">
      <c r="A535" s="18"/>
      <c r="B535" s="18"/>
      <c r="C535" s="18"/>
      <c r="D535" s="18"/>
    </row>
    <row r="536" spans="1:4" ht="12.75" x14ac:dyDescent="0.35">
      <c r="A536" s="18"/>
      <c r="B536" s="18"/>
      <c r="C536" s="18"/>
      <c r="D536" s="18"/>
    </row>
    <row r="537" spans="1:4" ht="12.75" x14ac:dyDescent="0.35">
      <c r="A537" s="18"/>
      <c r="B537" s="18"/>
      <c r="C537" s="18"/>
      <c r="D537" s="18"/>
    </row>
    <row r="538" spans="1:4" ht="12.75" x14ac:dyDescent="0.35">
      <c r="A538" s="18"/>
      <c r="B538" s="18"/>
      <c r="C538" s="18"/>
      <c r="D538" s="18"/>
    </row>
    <row r="539" spans="1:4" ht="12.75" x14ac:dyDescent="0.35">
      <c r="A539" s="18"/>
      <c r="B539" s="18"/>
      <c r="C539" s="18"/>
      <c r="D539" s="18"/>
    </row>
    <row r="540" spans="1:4" ht="12.75" x14ac:dyDescent="0.35">
      <c r="A540" s="18"/>
      <c r="B540" s="18"/>
      <c r="C540" s="18"/>
      <c r="D540" s="18"/>
    </row>
    <row r="541" spans="1:4" ht="12.75" x14ac:dyDescent="0.35">
      <c r="A541" s="18"/>
      <c r="B541" s="18"/>
      <c r="C541" s="18"/>
      <c r="D541" s="18"/>
    </row>
    <row r="542" spans="1:4" ht="12.75" x14ac:dyDescent="0.35">
      <c r="A542" s="18"/>
      <c r="B542" s="18"/>
      <c r="C542" s="18"/>
      <c r="D542" s="18"/>
    </row>
    <row r="543" spans="1:4" ht="12.75" x14ac:dyDescent="0.35">
      <c r="A543" s="18"/>
      <c r="B543" s="18"/>
      <c r="C543" s="18"/>
      <c r="D543" s="18"/>
    </row>
    <row r="544" spans="1:4" ht="12.75" x14ac:dyDescent="0.35">
      <c r="A544" s="18"/>
      <c r="B544" s="18"/>
      <c r="C544" s="18"/>
      <c r="D544" s="18"/>
    </row>
    <row r="545" spans="1:4" ht="12.75" x14ac:dyDescent="0.35">
      <c r="A545" s="18"/>
      <c r="B545" s="18"/>
      <c r="C545" s="18"/>
      <c r="D545" s="18"/>
    </row>
    <row r="546" spans="1:4" ht="12.75" x14ac:dyDescent="0.35">
      <c r="A546" s="18"/>
      <c r="B546" s="18"/>
      <c r="C546" s="18"/>
      <c r="D546" s="18"/>
    </row>
    <row r="547" spans="1:4" ht="12.75" x14ac:dyDescent="0.35">
      <c r="A547" s="18"/>
      <c r="B547" s="18"/>
      <c r="C547" s="18"/>
      <c r="D547" s="18"/>
    </row>
    <row r="548" spans="1:4" ht="12.75" x14ac:dyDescent="0.35">
      <c r="A548" s="18"/>
      <c r="B548" s="18"/>
      <c r="C548" s="18"/>
      <c r="D548" s="18"/>
    </row>
    <row r="549" spans="1:4" ht="12.75" x14ac:dyDescent="0.35">
      <c r="A549" s="18"/>
      <c r="B549" s="18"/>
      <c r="C549" s="18"/>
      <c r="D549" s="18"/>
    </row>
    <row r="550" spans="1:4" ht="12.75" x14ac:dyDescent="0.35">
      <c r="A550" s="18"/>
      <c r="B550" s="18"/>
      <c r="C550" s="18"/>
      <c r="D550" s="18"/>
    </row>
    <row r="551" spans="1:4" ht="12.75" x14ac:dyDescent="0.35">
      <c r="A551" s="18"/>
      <c r="B551" s="18"/>
      <c r="C551" s="18"/>
      <c r="D551" s="18"/>
    </row>
    <row r="552" spans="1:4" ht="12.75" x14ac:dyDescent="0.35">
      <c r="A552" s="18"/>
      <c r="B552" s="18"/>
      <c r="C552" s="18"/>
      <c r="D552" s="18"/>
    </row>
    <row r="553" spans="1:4" ht="12.75" x14ac:dyDescent="0.35">
      <c r="A553" s="18"/>
      <c r="B553" s="18"/>
      <c r="C553" s="18"/>
      <c r="D553" s="18"/>
    </row>
    <row r="554" spans="1:4" ht="12.75" x14ac:dyDescent="0.35">
      <c r="A554" s="18"/>
      <c r="B554" s="18"/>
      <c r="C554" s="18"/>
      <c r="D554" s="18"/>
    </row>
    <row r="555" spans="1:4" ht="12.75" x14ac:dyDescent="0.35">
      <c r="A555" s="18"/>
      <c r="B555" s="18"/>
      <c r="C555" s="18"/>
      <c r="D555" s="18"/>
    </row>
    <row r="556" spans="1:4" ht="12.75" x14ac:dyDescent="0.35">
      <c r="A556" s="18"/>
      <c r="B556" s="18"/>
      <c r="C556" s="18"/>
      <c r="D556" s="18"/>
    </row>
    <row r="557" spans="1:4" ht="12.75" x14ac:dyDescent="0.35">
      <c r="A557" s="18"/>
      <c r="B557" s="18"/>
      <c r="C557" s="18"/>
      <c r="D557" s="18"/>
    </row>
    <row r="558" spans="1:4" ht="12.75" x14ac:dyDescent="0.35">
      <c r="A558" s="18"/>
      <c r="B558" s="18"/>
      <c r="C558" s="18"/>
      <c r="D558" s="18"/>
    </row>
    <row r="559" spans="1:4" ht="12.75" x14ac:dyDescent="0.35">
      <c r="A559" s="18"/>
      <c r="B559" s="18"/>
      <c r="C559" s="18"/>
      <c r="D559" s="18"/>
    </row>
    <row r="560" spans="1:4" ht="12.75" x14ac:dyDescent="0.35">
      <c r="A560" s="18"/>
      <c r="B560" s="18"/>
      <c r="C560" s="18"/>
      <c r="D560" s="18"/>
    </row>
    <row r="561" spans="1:4" ht="12.75" x14ac:dyDescent="0.35">
      <c r="A561" s="18"/>
      <c r="B561" s="18"/>
      <c r="C561" s="18"/>
      <c r="D561" s="18"/>
    </row>
    <row r="562" spans="1:4" ht="12.75" x14ac:dyDescent="0.35">
      <c r="A562" s="18"/>
      <c r="B562" s="18"/>
      <c r="C562" s="18"/>
      <c r="D562" s="18"/>
    </row>
    <row r="563" spans="1:4" ht="12.75" x14ac:dyDescent="0.35">
      <c r="A563" s="18"/>
      <c r="B563" s="18"/>
      <c r="C563" s="18"/>
      <c r="D563" s="18"/>
    </row>
    <row r="564" spans="1:4" ht="12.75" x14ac:dyDescent="0.35">
      <c r="A564" s="18"/>
      <c r="B564" s="18"/>
      <c r="C564" s="18"/>
      <c r="D564" s="18"/>
    </row>
    <row r="565" spans="1:4" ht="12.75" x14ac:dyDescent="0.35">
      <c r="A565" s="18"/>
      <c r="B565" s="18"/>
      <c r="C565" s="18"/>
      <c r="D565" s="18"/>
    </row>
    <row r="566" spans="1:4" ht="12.75" x14ac:dyDescent="0.35">
      <c r="A566" s="18"/>
      <c r="B566" s="18"/>
      <c r="C566" s="18"/>
      <c r="D566" s="18"/>
    </row>
    <row r="567" spans="1:4" ht="12.75" x14ac:dyDescent="0.35">
      <c r="A567" s="18"/>
      <c r="B567" s="18"/>
      <c r="C567" s="18"/>
      <c r="D567" s="18"/>
    </row>
    <row r="568" spans="1:4" ht="12.75" x14ac:dyDescent="0.35">
      <c r="A568" s="18"/>
      <c r="B568" s="18"/>
      <c r="C568" s="18"/>
      <c r="D568" s="18"/>
    </row>
    <row r="569" spans="1:4" ht="12.75" x14ac:dyDescent="0.35">
      <c r="A569" s="18"/>
      <c r="B569" s="18"/>
      <c r="C569" s="18"/>
      <c r="D569" s="18"/>
    </row>
    <row r="570" spans="1:4" ht="12.75" x14ac:dyDescent="0.35">
      <c r="A570" s="18"/>
      <c r="B570" s="18"/>
      <c r="C570" s="18"/>
      <c r="D570" s="18"/>
    </row>
    <row r="571" spans="1:4" ht="12.75" x14ac:dyDescent="0.35">
      <c r="A571" s="18"/>
      <c r="B571" s="18"/>
      <c r="C571" s="18"/>
      <c r="D571" s="18"/>
    </row>
    <row r="572" spans="1:4" ht="12.75" x14ac:dyDescent="0.35">
      <c r="A572" s="18"/>
      <c r="B572" s="18"/>
      <c r="C572" s="18"/>
      <c r="D572" s="18"/>
    </row>
    <row r="573" spans="1:4" ht="12.75" x14ac:dyDescent="0.35">
      <c r="A573" s="18"/>
      <c r="B573" s="18"/>
      <c r="C573" s="18"/>
      <c r="D573" s="18"/>
    </row>
    <row r="574" spans="1:4" ht="12.75" x14ac:dyDescent="0.35">
      <c r="A574" s="18"/>
      <c r="B574" s="18"/>
      <c r="C574" s="18"/>
      <c r="D574" s="18"/>
    </row>
    <row r="575" spans="1:4" ht="12.75" x14ac:dyDescent="0.35">
      <c r="A575" s="18"/>
      <c r="B575" s="18"/>
      <c r="C575" s="18"/>
      <c r="D575" s="18"/>
    </row>
    <row r="576" spans="1:4" ht="12.75" x14ac:dyDescent="0.35">
      <c r="A576" s="18"/>
      <c r="B576" s="18"/>
      <c r="C576" s="18"/>
      <c r="D576" s="18"/>
    </row>
    <row r="577" spans="1:4" ht="12.75" x14ac:dyDescent="0.35">
      <c r="A577" s="18"/>
      <c r="B577" s="18"/>
      <c r="C577" s="18"/>
      <c r="D577" s="18"/>
    </row>
    <row r="578" spans="1:4" ht="12.75" x14ac:dyDescent="0.35">
      <c r="A578" s="18"/>
      <c r="B578" s="18"/>
      <c r="C578" s="18"/>
      <c r="D578" s="18"/>
    </row>
    <row r="579" spans="1:4" ht="12.75" x14ac:dyDescent="0.35">
      <c r="A579" s="18"/>
      <c r="B579" s="18"/>
      <c r="C579" s="18"/>
      <c r="D579" s="18"/>
    </row>
    <row r="580" spans="1:4" ht="12.75" x14ac:dyDescent="0.35">
      <c r="A580" s="18"/>
      <c r="B580" s="18"/>
      <c r="C580" s="18"/>
      <c r="D580" s="18"/>
    </row>
    <row r="581" spans="1:4" ht="12.75" x14ac:dyDescent="0.35">
      <c r="A581" s="18"/>
      <c r="B581" s="18"/>
      <c r="C581" s="18"/>
      <c r="D581" s="18"/>
    </row>
    <row r="582" spans="1:4" ht="12.75" x14ac:dyDescent="0.35">
      <c r="A582" s="18"/>
      <c r="B582" s="18"/>
      <c r="C582" s="18"/>
      <c r="D582" s="18"/>
    </row>
    <row r="583" spans="1:4" ht="12.75" x14ac:dyDescent="0.35">
      <c r="A583" s="18"/>
      <c r="B583" s="18"/>
      <c r="C583" s="18"/>
      <c r="D583" s="18"/>
    </row>
    <row r="584" spans="1:4" ht="12.75" x14ac:dyDescent="0.35">
      <c r="A584" s="18"/>
      <c r="B584" s="18"/>
      <c r="C584" s="18"/>
      <c r="D584" s="18"/>
    </row>
    <row r="585" spans="1:4" ht="12.75" x14ac:dyDescent="0.35">
      <c r="A585" s="18"/>
      <c r="B585" s="18"/>
      <c r="C585" s="18"/>
      <c r="D585" s="18"/>
    </row>
    <row r="586" spans="1:4" ht="12.75" x14ac:dyDescent="0.35">
      <c r="A586" s="18"/>
      <c r="B586" s="18"/>
      <c r="C586" s="18"/>
      <c r="D586" s="18"/>
    </row>
    <row r="587" spans="1:4" ht="12.75" x14ac:dyDescent="0.35">
      <c r="A587" s="18"/>
      <c r="B587" s="18"/>
      <c r="C587" s="18"/>
      <c r="D587" s="18"/>
    </row>
    <row r="588" spans="1:4" ht="12.75" x14ac:dyDescent="0.35">
      <c r="A588" s="18"/>
      <c r="B588" s="18"/>
      <c r="C588" s="18"/>
      <c r="D588" s="18"/>
    </row>
    <row r="589" spans="1:4" ht="12.75" x14ac:dyDescent="0.35">
      <c r="A589" s="18"/>
      <c r="B589" s="18"/>
      <c r="C589" s="18"/>
      <c r="D589" s="18"/>
    </row>
    <row r="590" spans="1:4" ht="12.75" x14ac:dyDescent="0.35">
      <c r="A590" s="18"/>
      <c r="B590" s="18"/>
      <c r="C590" s="18"/>
      <c r="D590" s="18"/>
    </row>
    <row r="591" spans="1:4" ht="12.75" x14ac:dyDescent="0.35">
      <c r="A591" s="18"/>
      <c r="B591" s="18"/>
      <c r="C591" s="18"/>
      <c r="D591" s="18"/>
    </row>
    <row r="592" spans="1:4" ht="12.75" x14ac:dyDescent="0.35">
      <c r="A592" s="18"/>
      <c r="B592" s="18"/>
      <c r="C592" s="18"/>
      <c r="D592" s="18"/>
    </row>
    <row r="593" spans="1:4" ht="12.75" x14ac:dyDescent="0.35">
      <c r="A593" s="18"/>
      <c r="B593" s="18"/>
      <c r="C593" s="18"/>
      <c r="D593" s="18"/>
    </row>
    <row r="594" spans="1:4" ht="12.75" x14ac:dyDescent="0.35">
      <c r="A594" s="18"/>
      <c r="B594" s="18"/>
      <c r="C594" s="18"/>
      <c r="D594" s="18"/>
    </row>
    <row r="595" spans="1:4" ht="12.75" x14ac:dyDescent="0.35">
      <c r="A595" s="18"/>
      <c r="B595" s="18"/>
      <c r="C595" s="18"/>
      <c r="D595" s="18"/>
    </row>
    <row r="596" spans="1:4" ht="12.75" x14ac:dyDescent="0.35">
      <c r="A596" s="18"/>
      <c r="B596" s="18"/>
      <c r="C596" s="18"/>
      <c r="D596" s="18"/>
    </row>
    <row r="597" spans="1:4" ht="12.75" x14ac:dyDescent="0.35">
      <c r="A597" s="18"/>
      <c r="B597" s="18"/>
      <c r="C597" s="18"/>
      <c r="D597" s="18"/>
    </row>
    <row r="598" spans="1:4" ht="12.75" x14ac:dyDescent="0.35">
      <c r="A598" s="18"/>
      <c r="B598" s="18"/>
      <c r="C598" s="18"/>
      <c r="D598" s="18"/>
    </row>
    <row r="599" spans="1:4" ht="12.75" x14ac:dyDescent="0.35">
      <c r="A599" s="18"/>
      <c r="B599" s="18"/>
      <c r="C599" s="18"/>
      <c r="D599" s="18"/>
    </row>
    <row r="600" spans="1:4" ht="12.75" x14ac:dyDescent="0.35">
      <c r="A600" s="18"/>
      <c r="B600" s="18"/>
      <c r="C600" s="18"/>
      <c r="D600" s="18"/>
    </row>
    <row r="601" spans="1:4" ht="12.75" x14ac:dyDescent="0.35">
      <c r="A601" s="18"/>
      <c r="B601" s="18"/>
      <c r="C601" s="18"/>
      <c r="D601" s="18"/>
    </row>
    <row r="602" spans="1:4" ht="12.75" x14ac:dyDescent="0.35">
      <c r="A602" s="18"/>
      <c r="B602" s="18"/>
      <c r="C602" s="18"/>
      <c r="D602" s="18"/>
    </row>
    <row r="603" spans="1:4" ht="12.75" x14ac:dyDescent="0.35">
      <c r="A603" s="18"/>
      <c r="B603" s="18"/>
      <c r="C603" s="18"/>
      <c r="D603" s="18"/>
    </row>
    <row r="604" spans="1:4" ht="12.75" x14ac:dyDescent="0.35">
      <c r="A604" s="18"/>
      <c r="B604" s="18"/>
      <c r="C604" s="18"/>
      <c r="D604" s="18"/>
    </row>
    <row r="605" spans="1:4" ht="12.75" x14ac:dyDescent="0.35">
      <c r="A605" s="18"/>
      <c r="B605" s="18"/>
      <c r="C605" s="18"/>
      <c r="D605" s="18"/>
    </row>
    <row r="606" spans="1:4" ht="12.75" x14ac:dyDescent="0.35">
      <c r="A606" s="18"/>
      <c r="B606" s="18"/>
      <c r="C606" s="18"/>
      <c r="D606" s="18"/>
    </row>
    <row r="607" spans="1:4" ht="12.75" x14ac:dyDescent="0.35">
      <c r="A607" s="18"/>
      <c r="B607" s="18"/>
      <c r="C607" s="18"/>
      <c r="D607" s="18"/>
    </row>
    <row r="608" spans="1:4" ht="12.75" x14ac:dyDescent="0.35">
      <c r="A608" s="18"/>
      <c r="B608" s="18"/>
      <c r="C608" s="18"/>
      <c r="D608" s="18"/>
    </row>
    <row r="609" spans="1:4" ht="12.75" x14ac:dyDescent="0.35">
      <c r="A609" s="18"/>
      <c r="B609" s="18"/>
      <c r="C609" s="18"/>
      <c r="D609" s="18"/>
    </row>
    <row r="610" spans="1:4" ht="12.75" x14ac:dyDescent="0.35">
      <c r="A610" s="18"/>
      <c r="B610" s="18"/>
      <c r="C610" s="18"/>
      <c r="D610" s="18"/>
    </row>
    <row r="611" spans="1:4" ht="12.75" x14ac:dyDescent="0.35">
      <c r="A611" s="18"/>
      <c r="B611" s="18"/>
      <c r="C611" s="18"/>
      <c r="D611" s="18"/>
    </row>
    <row r="612" spans="1:4" ht="12.75" x14ac:dyDescent="0.35">
      <c r="A612" s="18"/>
      <c r="B612" s="18"/>
      <c r="C612" s="18"/>
      <c r="D612" s="18"/>
    </row>
    <row r="613" spans="1:4" ht="12.75" x14ac:dyDescent="0.35">
      <c r="A613" s="18"/>
      <c r="B613" s="18"/>
      <c r="C613" s="18"/>
      <c r="D613" s="18"/>
    </row>
    <row r="614" spans="1:4" ht="12.75" x14ac:dyDescent="0.35">
      <c r="A614" s="18"/>
      <c r="B614" s="18"/>
      <c r="C614" s="18"/>
      <c r="D614" s="18"/>
    </row>
    <row r="615" spans="1:4" ht="12.75" x14ac:dyDescent="0.35">
      <c r="A615" s="18"/>
      <c r="B615" s="18"/>
      <c r="C615" s="18"/>
      <c r="D615" s="18"/>
    </row>
    <row r="616" spans="1:4" ht="12.75" x14ac:dyDescent="0.35">
      <c r="A616" s="18"/>
      <c r="B616" s="18"/>
      <c r="C616" s="18"/>
      <c r="D616" s="18"/>
    </row>
    <row r="617" spans="1:4" ht="12.75" x14ac:dyDescent="0.35">
      <c r="A617" s="18"/>
      <c r="B617" s="18"/>
      <c r="C617" s="18"/>
      <c r="D617" s="18"/>
    </row>
    <row r="618" spans="1:4" ht="12.75" x14ac:dyDescent="0.35">
      <c r="A618" s="18"/>
      <c r="B618" s="18"/>
      <c r="C618" s="18"/>
      <c r="D618" s="18"/>
    </row>
    <row r="619" spans="1:4" ht="12.75" x14ac:dyDescent="0.35">
      <c r="A619" s="18"/>
      <c r="B619" s="18"/>
      <c r="C619" s="18"/>
      <c r="D619" s="18"/>
    </row>
    <row r="620" spans="1:4" ht="12.75" x14ac:dyDescent="0.35">
      <c r="A620" s="18"/>
      <c r="B620" s="18"/>
      <c r="C620" s="18"/>
      <c r="D620" s="18"/>
    </row>
    <row r="621" spans="1:4" ht="12.75" x14ac:dyDescent="0.35">
      <c r="A621" s="18"/>
      <c r="B621" s="18"/>
      <c r="C621" s="18"/>
      <c r="D621" s="18"/>
    </row>
    <row r="622" spans="1:4" ht="12.75" x14ac:dyDescent="0.35">
      <c r="A622" s="18"/>
      <c r="B622" s="18"/>
      <c r="C622" s="18"/>
      <c r="D622" s="18"/>
    </row>
    <row r="623" spans="1:4" ht="12.75" x14ac:dyDescent="0.35">
      <c r="A623" s="18"/>
      <c r="B623" s="18"/>
      <c r="C623" s="18"/>
      <c r="D623" s="18"/>
    </row>
    <row r="624" spans="1:4" ht="12.75" x14ac:dyDescent="0.35">
      <c r="A624" s="18"/>
      <c r="B624" s="18"/>
      <c r="C624" s="18"/>
      <c r="D624" s="18"/>
    </row>
    <row r="625" spans="1:4" ht="12.75" x14ac:dyDescent="0.35">
      <c r="A625" s="18"/>
      <c r="B625" s="18"/>
      <c r="C625" s="18"/>
      <c r="D625" s="18"/>
    </row>
    <row r="626" spans="1:4" ht="12.75" x14ac:dyDescent="0.35">
      <c r="A626" s="18"/>
      <c r="B626" s="18"/>
      <c r="C626" s="18"/>
      <c r="D626" s="18"/>
    </row>
    <row r="627" spans="1:4" ht="12.75" x14ac:dyDescent="0.35">
      <c r="A627" s="18"/>
      <c r="B627" s="18"/>
      <c r="C627" s="18"/>
      <c r="D627" s="18"/>
    </row>
    <row r="628" spans="1:4" ht="12.75" x14ac:dyDescent="0.35">
      <c r="A628" s="18"/>
      <c r="B628" s="18"/>
      <c r="C628" s="18"/>
      <c r="D628" s="18"/>
    </row>
    <row r="629" spans="1:4" ht="12.75" x14ac:dyDescent="0.35">
      <c r="A629" s="18"/>
      <c r="B629" s="18"/>
      <c r="C629" s="18"/>
      <c r="D629" s="18"/>
    </row>
    <row r="630" spans="1:4" ht="12.75" x14ac:dyDescent="0.35">
      <c r="A630" s="18"/>
      <c r="B630" s="18"/>
      <c r="C630" s="18"/>
      <c r="D630" s="18"/>
    </row>
    <row r="631" spans="1:4" ht="12.75" x14ac:dyDescent="0.35">
      <c r="A631" s="18"/>
      <c r="B631" s="18"/>
      <c r="C631" s="18"/>
      <c r="D631" s="18"/>
    </row>
    <row r="632" spans="1:4" ht="12.75" x14ac:dyDescent="0.35">
      <c r="A632" s="18"/>
      <c r="B632" s="18"/>
      <c r="C632" s="18"/>
      <c r="D632" s="18"/>
    </row>
    <row r="633" spans="1:4" ht="12.75" x14ac:dyDescent="0.35">
      <c r="A633" s="18"/>
      <c r="B633" s="18"/>
      <c r="C633" s="18"/>
      <c r="D633" s="18"/>
    </row>
    <row r="634" spans="1:4" ht="12.75" x14ac:dyDescent="0.35">
      <c r="A634" s="18"/>
      <c r="B634" s="18"/>
      <c r="C634" s="18"/>
      <c r="D634" s="18"/>
    </row>
    <row r="635" spans="1:4" ht="12.75" x14ac:dyDescent="0.35">
      <c r="A635" s="18"/>
      <c r="B635" s="18"/>
      <c r="C635" s="18"/>
      <c r="D635" s="18"/>
    </row>
    <row r="636" spans="1:4" ht="12.75" x14ac:dyDescent="0.35">
      <c r="A636" s="18"/>
      <c r="B636" s="18"/>
      <c r="C636" s="18"/>
      <c r="D636" s="18"/>
    </row>
    <row r="637" spans="1:4" ht="12.75" x14ac:dyDescent="0.35">
      <c r="A637" s="18"/>
      <c r="B637" s="18"/>
      <c r="C637" s="18"/>
      <c r="D637" s="18"/>
    </row>
    <row r="638" spans="1:4" ht="12.75" x14ac:dyDescent="0.35">
      <c r="A638" s="18"/>
      <c r="B638" s="18"/>
      <c r="C638" s="18"/>
      <c r="D638" s="18"/>
    </row>
    <row r="639" spans="1:4" ht="12.75" x14ac:dyDescent="0.35">
      <c r="A639" s="18"/>
      <c r="B639" s="18"/>
      <c r="C639" s="18"/>
      <c r="D639" s="18"/>
    </row>
    <row r="640" spans="1:4" ht="12.75" x14ac:dyDescent="0.35">
      <c r="A640" s="18"/>
      <c r="B640" s="18"/>
      <c r="C640" s="18"/>
      <c r="D640" s="18"/>
    </row>
    <row r="641" spans="1:4" ht="12.75" x14ac:dyDescent="0.35">
      <c r="A641" s="18"/>
      <c r="B641" s="18"/>
      <c r="C641" s="18"/>
      <c r="D641" s="18"/>
    </row>
    <row r="642" spans="1:4" ht="12.75" x14ac:dyDescent="0.35">
      <c r="A642" s="18"/>
      <c r="B642" s="18"/>
      <c r="C642" s="18"/>
      <c r="D642" s="18"/>
    </row>
    <row r="643" spans="1:4" ht="12.75" x14ac:dyDescent="0.35">
      <c r="A643" s="18"/>
      <c r="B643" s="18"/>
      <c r="C643" s="18"/>
      <c r="D643" s="18"/>
    </row>
    <row r="644" spans="1:4" ht="12.75" x14ac:dyDescent="0.35">
      <c r="A644" s="18"/>
      <c r="B644" s="18"/>
      <c r="C644" s="18"/>
      <c r="D644" s="18"/>
    </row>
    <row r="645" spans="1:4" ht="12.75" x14ac:dyDescent="0.35">
      <c r="A645" s="18"/>
      <c r="B645" s="18"/>
      <c r="C645" s="18"/>
      <c r="D645" s="18"/>
    </row>
    <row r="646" spans="1:4" ht="12.75" x14ac:dyDescent="0.35">
      <c r="A646" s="18"/>
      <c r="B646" s="18"/>
      <c r="C646" s="18"/>
      <c r="D646" s="18"/>
    </row>
    <row r="647" spans="1:4" ht="12.75" x14ac:dyDescent="0.35">
      <c r="A647" s="18"/>
      <c r="B647" s="18"/>
      <c r="C647" s="18"/>
      <c r="D647" s="18"/>
    </row>
    <row r="648" spans="1:4" ht="12.75" x14ac:dyDescent="0.35">
      <c r="A648" s="18"/>
      <c r="B648" s="18"/>
      <c r="C648" s="18"/>
      <c r="D648" s="18"/>
    </row>
    <row r="649" spans="1:4" ht="12.75" x14ac:dyDescent="0.35">
      <c r="A649" s="18"/>
      <c r="B649" s="18"/>
      <c r="C649" s="18"/>
      <c r="D649" s="18"/>
    </row>
    <row r="650" spans="1:4" ht="12.75" x14ac:dyDescent="0.35">
      <c r="A650" s="18"/>
      <c r="B650" s="18"/>
      <c r="C650" s="18"/>
      <c r="D650" s="18"/>
    </row>
    <row r="651" spans="1:4" ht="12.75" x14ac:dyDescent="0.35">
      <c r="A651" s="18"/>
      <c r="B651" s="18"/>
      <c r="C651" s="18"/>
      <c r="D651" s="18"/>
    </row>
    <row r="652" spans="1:4" ht="12.75" x14ac:dyDescent="0.35">
      <c r="A652" s="18"/>
      <c r="B652" s="18"/>
      <c r="C652" s="18"/>
      <c r="D652" s="18"/>
    </row>
    <row r="653" spans="1:4" ht="12.75" x14ac:dyDescent="0.35">
      <c r="A653" s="18"/>
      <c r="B653" s="18"/>
      <c r="C653" s="18"/>
      <c r="D653" s="18"/>
    </row>
    <row r="654" spans="1:4" ht="12.75" x14ac:dyDescent="0.35">
      <c r="A654" s="18"/>
      <c r="B654" s="18"/>
      <c r="C654" s="18"/>
      <c r="D654" s="18"/>
    </row>
    <row r="655" spans="1:4" ht="12.75" x14ac:dyDescent="0.35">
      <c r="A655" s="18"/>
      <c r="B655" s="18"/>
      <c r="C655" s="18"/>
      <c r="D655" s="18"/>
    </row>
    <row r="656" spans="1:4" ht="12.75" x14ac:dyDescent="0.35">
      <c r="A656" s="18"/>
      <c r="B656" s="18"/>
      <c r="C656" s="18"/>
      <c r="D656" s="18"/>
    </row>
    <row r="657" spans="1:4" ht="12.75" x14ac:dyDescent="0.35">
      <c r="A657" s="18"/>
      <c r="B657" s="18"/>
      <c r="C657" s="18"/>
      <c r="D657" s="18"/>
    </row>
    <row r="658" spans="1:4" ht="12.75" x14ac:dyDescent="0.35">
      <c r="A658" s="18"/>
      <c r="B658" s="18"/>
      <c r="C658" s="18"/>
      <c r="D658" s="18"/>
    </row>
    <row r="659" spans="1:4" ht="12.75" x14ac:dyDescent="0.35">
      <c r="A659" s="18"/>
      <c r="B659" s="18"/>
      <c r="C659" s="18"/>
      <c r="D659" s="18"/>
    </row>
    <row r="660" spans="1:4" ht="12.75" x14ac:dyDescent="0.35">
      <c r="A660" s="18"/>
      <c r="B660" s="18"/>
      <c r="C660" s="18"/>
      <c r="D660" s="18"/>
    </row>
    <row r="661" spans="1:4" ht="12.75" x14ac:dyDescent="0.35">
      <c r="A661" s="18"/>
      <c r="B661" s="18"/>
      <c r="C661" s="18"/>
      <c r="D661" s="18"/>
    </row>
    <row r="662" spans="1:4" ht="12.75" x14ac:dyDescent="0.35">
      <c r="A662" s="18"/>
      <c r="B662" s="18"/>
      <c r="C662" s="18"/>
      <c r="D662" s="18"/>
    </row>
    <row r="663" spans="1:4" ht="12.75" x14ac:dyDescent="0.35">
      <c r="A663" s="18"/>
      <c r="B663" s="18"/>
      <c r="C663" s="18"/>
      <c r="D663" s="18"/>
    </row>
    <row r="664" spans="1:4" ht="12.75" x14ac:dyDescent="0.35">
      <c r="A664" s="18"/>
      <c r="B664" s="18"/>
      <c r="C664" s="18"/>
      <c r="D664" s="18"/>
    </row>
    <row r="665" spans="1:4" ht="12.75" x14ac:dyDescent="0.35">
      <c r="A665" s="18"/>
      <c r="B665" s="18"/>
      <c r="C665" s="18"/>
      <c r="D665" s="18"/>
    </row>
    <row r="666" spans="1:4" ht="12.75" x14ac:dyDescent="0.35">
      <c r="A666" s="18"/>
      <c r="B666" s="18"/>
      <c r="C666" s="18"/>
      <c r="D666" s="18"/>
    </row>
    <row r="667" spans="1:4" ht="12.75" x14ac:dyDescent="0.35">
      <c r="A667" s="18"/>
      <c r="B667" s="18"/>
      <c r="C667" s="18"/>
      <c r="D667" s="18"/>
    </row>
    <row r="668" spans="1:4" ht="12.75" x14ac:dyDescent="0.35">
      <c r="A668" s="18"/>
      <c r="B668" s="18"/>
      <c r="C668" s="18"/>
      <c r="D668" s="18"/>
    </row>
    <row r="669" spans="1:4" ht="12.75" x14ac:dyDescent="0.35">
      <c r="A669" s="18"/>
      <c r="B669" s="18"/>
      <c r="C669" s="18"/>
      <c r="D669" s="18"/>
    </row>
    <row r="670" spans="1:4" ht="12.75" x14ac:dyDescent="0.35">
      <c r="A670" s="18"/>
      <c r="B670" s="18"/>
      <c r="C670" s="18"/>
      <c r="D670" s="18"/>
    </row>
    <row r="671" spans="1:4" ht="12.75" x14ac:dyDescent="0.35">
      <c r="A671" s="18"/>
      <c r="B671" s="18"/>
      <c r="C671" s="18"/>
      <c r="D671" s="18"/>
    </row>
    <row r="672" spans="1:4" ht="12.75" x14ac:dyDescent="0.35">
      <c r="A672" s="18"/>
      <c r="B672" s="18"/>
      <c r="C672" s="18"/>
      <c r="D672" s="18"/>
    </row>
    <row r="673" spans="1:4" ht="12.75" x14ac:dyDescent="0.35">
      <c r="A673" s="18"/>
      <c r="B673" s="18"/>
      <c r="C673" s="18"/>
      <c r="D673" s="18"/>
    </row>
    <row r="674" spans="1:4" ht="12.75" x14ac:dyDescent="0.35">
      <c r="A674" s="18"/>
      <c r="B674" s="18"/>
      <c r="C674" s="18"/>
      <c r="D674" s="18"/>
    </row>
    <row r="675" spans="1:4" ht="12.75" x14ac:dyDescent="0.35">
      <c r="A675" s="18"/>
      <c r="B675" s="18"/>
      <c r="C675" s="18"/>
      <c r="D675" s="18"/>
    </row>
    <row r="676" spans="1:4" ht="12.75" x14ac:dyDescent="0.35">
      <c r="A676" s="18"/>
      <c r="B676" s="18"/>
      <c r="C676" s="18"/>
      <c r="D676" s="18"/>
    </row>
    <row r="677" spans="1:4" ht="12.75" x14ac:dyDescent="0.35">
      <c r="A677" s="18"/>
      <c r="B677" s="18"/>
      <c r="C677" s="18"/>
      <c r="D677" s="18"/>
    </row>
    <row r="678" spans="1:4" ht="12.75" x14ac:dyDescent="0.35">
      <c r="A678" s="18"/>
      <c r="B678" s="18"/>
      <c r="C678" s="18"/>
      <c r="D678" s="18"/>
    </row>
    <row r="679" spans="1:4" ht="12.75" x14ac:dyDescent="0.35">
      <c r="A679" s="18"/>
      <c r="B679" s="18"/>
      <c r="C679" s="18"/>
      <c r="D679" s="18"/>
    </row>
    <row r="680" spans="1:4" ht="12.75" x14ac:dyDescent="0.35">
      <c r="A680" s="18"/>
      <c r="B680" s="18"/>
      <c r="C680" s="18"/>
      <c r="D680" s="18"/>
    </row>
    <row r="681" spans="1:4" ht="12.75" x14ac:dyDescent="0.35">
      <c r="A681" s="18"/>
      <c r="B681" s="18"/>
      <c r="C681" s="18"/>
      <c r="D681" s="18"/>
    </row>
    <row r="682" spans="1:4" ht="12.75" x14ac:dyDescent="0.35">
      <c r="A682" s="18"/>
      <c r="B682" s="18"/>
      <c r="C682" s="18"/>
      <c r="D682" s="18"/>
    </row>
    <row r="683" spans="1:4" ht="12.75" x14ac:dyDescent="0.35">
      <c r="A683" s="18"/>
      <c r="B683" s="18"/>
      <c r="C683" s="18"/>
      <c r="D683" s="18"/>
    </row>
    <row r="684" spans="1:4" ht="12.75" x14ac:dyDescent="0.35">
      <c r="A684" s="18"/>
      <c r="B684" s="18"/>
      <c r="C684" s="18"/>
      <c r="D684" s="18"/>
    </row>
    <row r="685" spans="1:4" ht="12.75" x14ac:dyDescent="0.35">
      <c r="A685" s="18"/>
      <c r="B685" s="18"/>
      <c r="C685" s="18"/>
      <c r="D685" s="18"/>
    </row>
    <row r="686" spans="1:4" ht="12.75" x14ac:dyDescent="0.35">
      <c r="A686" s="18"/>
      <c r="B686" s="18"/>
      <c r="C686" s="18"/>
      <c r="D686" s="18"/>
    </row>
    <row r="687" spans="1:4" ht="12.75" x14ac:dyDescent="0.35">
      <c r="A687" s="18"/>
      <c r="B687" s="18"/>
      <c r="C687" s="18"/>
      <c r="D687" s="18"/>
    </row>
    <row r="688" spans="1:4" ht="12.75" x14ac:dyDescent="0.35">
      <c r="A688" s="18"/>
      <c r="B688" s="18"/>
      <c r="C688" s="18"/>
      <c r="D688" s="18"/>
    </row>
    <row r="689" spans="1:4" ht="12.75" x14ac:dyDescent="0.35">
      <c r="A689" s="18"/>
      <c r="B689" s="18"/>
      <c r="C689" s="18"/>
      <c r="D689" s="18"/>
    </row>
    <row r="690" spans="1:4" ht="12.75" x14ac:dyDescent="0.35">
      <c r="A690" s="18"/>
      <c r="B690" s="18"/>
      <c r="C690" s="18"/>
      <c r="D690" s="18"/>
    </row>
    <row r="691" spans="1:4" ht="12.75" x14ac:dyDescent="0.35">
      <c r="A691" s="18"/>
      <c r="B691" s="18"/>
      <c r="C691" s="18"/>
      <c r="D691" s="18"/>
    </row>
    <row r="692" spans="1:4" ht="12.75" x14ac:dyDescent="0.35">
      <c r="A692" s="18"/>
      <c r="B692" s="18"/>
      <c r="C692" s="18"/>
      <c r="D692" s="18"/>
    </row>
    <row r="693" spans="1:4" ht="12.75" x14ac:dyDescent="0.35">
      <c r="A693" s="18"/>
      <c r="B693" s="18"/>
      <c r="C693" s="18"/>
      <c r="D693" s="18"/>
    </row>
    <row r="694" spans="1:4" ht="12.75" x14ac:dyDescent="0.35">
      <c r="A694" s="18"/>
      <c r="B694" s="18"/>
      <c r="C694" s="18"/>
      <c r="D694" s="18"/>
    </row>
    <row r="695" spans="1:4" ht="12.75" x14ac:dyDescent="0.35">
      <c r="A695" s="18"/>
      <c r="B695" s="18"/>
      <c r="C695" s="18"/>
      <c r="D695" s="18"/>
    </row>
    <row r="696" spans="1:4" ht="12.75" x14ac:dyDescent="0.35">
      <c r="A696" s="18"/>
      <c r="B696" s="18"/>
      <c r="C696" s="18"/>
      <c r="D696" s="18"/>
    </row>
    <row r="697" spans="1:4" ht="12.75" x14ac:dyDescent="0.35">
      <c r="A697" s="18"/>
      <c r="B697" s="18"/>
      <c r="C697" s="18"/>
      <c r="D697" s="18"/>
    </row>
    <row r="698" spans="1:4" ht="12.75" x14ac:dyDescent="0.35">
      <c r="A698" s="18"/>
      <c r="B698" s="18"/>
      <c r="C698" s="18"/>
      <c r="D698" s="18"/>
    </row>
    <row r="699" spans="1:4" ht="12.75" x14ac:dyDescent="0.35">
      <c r="A699" s="18"/>
      <c r="B699" s="18"/>
      <c r="C699" s="18"/>
      <c r="D699" s="18"/>
    </row>
    <row r="700" spans="1:4" ht="12.75" x14ac:dyDescent="0.35">
      <c r="A700" s="18"/>
      <c r="B700" s="18"/>
      <c r="C700" s="18"/>
      <c r="D700" s="18"/>
    </row>
    <row r="701" spans="1:4" ht="12.75" x14ac:dyDescent="0.35">
      <c r="A701" s="18"/>
      <c r="B701" s="18"/>
      <c r="C701" s="18"/>
      <c r="D701" s="18"/>
    </row>
    <row r="702" spans="1:4" ht="12.75" x14ac:dyDescent="0.35">
      <c r="A702" s="18"/>
      <c r="B702" s="18"/>
      <c r="C702" s="18"/>
      <c r="D702" s="18"/>
    </row>
    <row r="703" spans="1:4" ht="12.75" x14ac:dyDescent="0.35">
      <c r="A703" s="18"/>
      <c r="B703" s="18"/>
      <c r="C703" s="18"/>
      <c r="D703" s="18"/>
    </row>
    <row r="704" spans="1:4" ht="12.75" x14ac:dyDescent="0.35">
      <c r="A704" s="18"/>
      <c r="B704" s="18"/>
      <c r="C704" s="18"/>
      <c r="D704" s="18"/>
    </row>
    <row r="705" spans="1:4" ht="12.75" x14ac:dyDescent="0.35">
      <c r="A705" s="18"/>
      <c r="B705" s="18"/>
      <c r="C705" s="18"/>
      <c r="D705" s="18"/>
    </row>
    <row r="706" spans="1:4" ht="12.75" x14ac:dyDescent="0.35">
      <c r="A706" s="18"/>
      <c r="B706" s="18"/>
      <c r="C706" s="18"/>
      <c r="D706" s="18"/>
    </row>
    <row r="707" spans="1:4" ht="12.75" x14ac:dyDescent="0.35">
      <c r="A707" s="18"/>
      <c r="B707" s="18"/>
      <c r="C707" s="18"/>
      <c r="D707" s="18"/>
    </row>
    <row r="708" spans="1:4" ht="12.75" x14ac:dyDescent="0.35">
      <c r="A708" s="18"/>
      <c r="B708" s="18"/>
      <c r="C708" s="18"/>
      <c r="D708" s="18"/>
    </row>
    <row r="709" spans="1:4" ht="12.75" x14ac:dyDescent="0.35">
      <c r="A709" s="18"/>
      <c r="B709" s="18"/>
      <c r="C709" s="18"/>
      <c r="D709" s="18"/>
    </row>
    <row r="710" spans="1:4" ht="12.75" x14ac:dyDescent="0.35">
      <c r="A710" s="18"/>
      <c r="B710" s="18"/>
      <c r="C710" s="18"/>
      <c r="D710" s="18"/>
    </row>
    <row r="711" spans="1:4" ht="12.75" x14ac:dyDescent="0.35">
      <c r="A711" s="18"/>
      <c r="B711" s="18"/>
      <c r="C711" s="18"/>
      <c r="D711" s="18"/>
    </row>
    <row r="712" spans="1:4" ht="12.75" x14ac:dyDescent="0.35">
      <c r="A712" s="18"/>
      <c r="B712" s="18"/>
      <c r="C712" s="18"/>
      <c r="D712" s="18"/>
    </row>
    <row r="713" spans="1:4" ht="12.75" x14ac:dyDescent="0.35">
      <c r="A713" s="18"/>
      <c r="B713" s="18"/>
      <c r="C713" s="18"/>
      <c r="D713" s="18"/>
    </row>
    <row r="714" spans="1:4" ht="12.75" x14ac:dyDescent="0.35">
      <c r="A714" s="18"/>
      <c r="B714" s="18"/>
      <c r="C714" s="18"/>
      <c r="D714" s="18"/>
    </row>
    <row r="715" spans="1:4" ht="12.75" x14ac:dyDescent="0.35">
      <c r="A715" s="18"/>
      <c r="B715" s="18"/>
      <c r="C715" s="18"/>
      <c r="D715" s="18"/>
    </row>
    <row r="716" spans="1:4" ht="12.75" x14ac:dyDescent="0.35">
      <c r="A716" s="18"/>
      <c r="B716" s="18"/>
      <c r="C716" s="18"/>
      <c r="D716" s="18"/>
    </row>
    <row r="717" spans="1:4" ht="12.75" x14ac:dyDescent="0.35">
      <c r="A717" s="18"/>
      <c r="B717" s="18"/>
      <c r="C717" s="18"/>
      <c r="D717" s="18"/>
    </row>
    <row r="718" spans="1:4" ht="12.75" x14ac:dyDescent="0.35">
      <c r="A718" s="18"/>
      <c r="B718" s="18"/>
      <c r="C718" s="18"/>
      <c r="D718" s="18"/>
    </row>
    <row r="719" spans="1:4" ht="12.75" x14ac:dyDescent="0.35">
      <c r="A719" s="18"/>
      <c r="B719" s="18"/>
      <c r="C719" s="18"/>
      <c r="D719" s="18"/>
    </row>
    <row r="720" spans="1:4" ht="12.75" x14ac:dyDescent="0.35">
      <c r="A720" s="18"/>
      <c r="B720" s="18"/>
      <c r="C720" s="18"/>
      <c r="D720" s="18"/>
    </row>
    <row r="721" spans="1:4" ht="12.75" x14ac:dyDescent="0.35">
      <c r="A721" s="18"/>
      <c r="B721" s="18"/>
      <c r="C721" s="18"/>
      <c r="D721" s="18"/>
    </row>
    <row r="722" spans="1:4" ht="12.75" x14ac:dyDescent="0.35">
      <c r="A722" s="18"/>
      <c r="B722" s="18"/>
      <c r="C722" s="18"/>
      <c r="D722" s="18"/>
    </row>
    <row r="723" spans="1:4" ht="12.75" x14ac:dyDescent="0.35">
      <c r="A723" s="18"/>
      <c r="B723" s="18"/>
      <c r="C723" s="18"/>
      <c r="D723" s="18"/>
    </row>
    <row r="724" spans="1:4" ht="12.75" x14ac:dyDescent="0.35">
      <c r="A724" s="18"/>
      <c r="B724" s="18"/>
      <c r="C724" s="18"/>
      <c r="D724" s="18"/>
    </row>
    <row r="725" spans="1:4" ht="12.75" x14ac:dyDescent="0.35">
      <c r="A725" s="18"/>
      <c r="B725" s="18"/>
      <c r="C725" s="18"/>
      <c r="D725" s="18"/>
    </row>
    <row r="726" spans="1:4" ht="12.75" x14ac:dyDescent="0.35">
      <c r="A726" s="18"/>
      <c r="B726" s="18"/>
      <c r="C726" s="18"/>
      <c r="D726" s="18"/>
    </row>
    <row r="727" spans="1:4" ht="12.75" x14ac:dyDescent="0.35">
      <c r="A727" s="18"/>
      <c r="B727" s="18"/>
      <c r="C727" s="18"/>
      <c r="D727" s="18"/>
    </row>
    <row r="728" spans="1:4" ht="12.75" x14ac:dyDescent="0.35">
      <c r="A728" s="18"/>
      <c r="B728" s="18"/>
      <c r="C728" s="18"/>
      <c r="D728" s="18"/>
    </row>
    <row r="729" spans="1:4" ht="12.75" x14ac:dyDescent="0.35">
      <c r="A729" s="18"/>
      <c r="B729" s="18"/>
      <c r="C729" s="18"/>
      <c r="D729" s="18"/>
    </row>
    <row r="730" spans="1:4" ht="12.75" x14ac:dyDescent="0.35">
      <c r="A730" s="18"/>
      <c r="B730" s="18"/>
      <c r="C730" s="18"/>
      <c r="D730" s="18"/>
    </row>
    <row r="731" spans="1:4" ht="12.75" x14ac:dyDescent="0.35">
      <c r="A731" s="18"/>
      <c r="B731" s="18"/>
      <c r="C731" s="18"/>
      <c r="D731" s="18"/>
    </row>
    <row r="732" spans="1:4" ht="12.75" x14ac:dyDescent="0.35">
      <c r="A732" s="18"/>
      <c r="B732" s="18"/>
      <c r="C732" s="18"/>
      <c r="D732" s="18"/>
    </row>
    <row r="733" spans="1:4" ht="12.75" x14ac:dyDescent="0.35">
      <c r="A733" s="18"/>
      <c r="B733" s="18"/>
      <c r="C733" s="18"/>
      <c r="D733" s="18"/>
    </row>
    <row r="734" spans="1:4" ht="12.75" x14ac:dyDescent="0.35">
      <c r="A734" s="18"/>
      <c r="B734" s="18"/>
      <c r="C734" s="18"/>
      <c r="D734" s="18"/>
    </row>
    <row r="735" spans="1:4" ht="12.75" x14ac:dyDescent="0.35">
      <c r="A735" s="18"/>
      <c r="B735" s="18"/>
      <c r="C735" s="18"/>
      <c r="D735" s="18"/>
    </row>
    <row r="736" spans="1:4" ht="12.75" x14ac:dyDescent="0.35">
      <c r="A736" s="18"/>
      <c r="B736" s="18"/>
      <c r="C736" s="18"/>
      <c r="D736" s="18"/>
    </row>
    <row r="737" spans="1:4" ht="12.75" x14ac:dyDescent="0.35">
      <c r="A737" s="18"/>
      <c r="B737" s="18"/>
      <c r="C737" s="18"/>
      <c r="D737" s="18"/>
    </row>
    <row r="738" spans="1:4" ht="12.75" x14ac:dyDescent="0.35">
      <c r="A738" s="18"/>
      <c r="B738" s="18"/>
      <c r="C738" s="18"/>
      <c r="D738" s="18"/>
    </row>
    <row r="739" spans="1:4" ht="12.75" x14ac:dyDescent="0.35">
      <c r="A739" s="18"/>
      <c r="B739" s="18"/>
      <c r="C739" s="18"/>
      <c r="D739" s="18"/>
    </row>
    <row r="740" spans="1:4" ht="12.75" x14ac:dyDescent="0.35">
      <c r="A740" s="18"/>
      <c r="B740" s="18"/>
      <c r="C740" s="18"/>
      <c r="D740" s="18"/>
    </row>
    <row r="741" spans="1:4" ht="12.75" x14ac:dyDescent="0.35">
      <c r="A741" s="18"/>
      <c r="B741" s="18"/>
      <c r="C741" s="18"/>
      <c r="D741" s="18"/>
    </row>
    <row r="742" spans="1:4" ht="12.75" x14ac:dyDescent="0.35">
      <c r="A742" s="18"/>
      <c r="B742" s="18"/>
      <c r="C742" s="18"/>
      <c r="D742" s="18"/>
    </row>
    <row r="743" spans="1:4" ht="12.75" x14ac:dyDescent="0.35">
      <c r="A743" s="18"/>
      <c r="B743" s="18"/>
      <c r="C743" s="18"/>
      <c r="D743" s="18"/>
    </row>
    <row r="744" spans="1:4" ht="12.75" x14ac:dyDescent="0.35">
      <c r="A744" s="18"/>
      <c r="B744" s="18"/>
      <c r="C744" s="18"/>
      <c r="D744" s="18"/>
    </row>
    <row r="745" spans="1:4" ht="12.75" x14ac:dyDescent="0.35">
      <c r="A745" s="18"/>
      <c r="B745" s="18"/>
      <c r="C745" s="18"/>
      <c r="D745" s="18"/>
    </row>
    <row r="746" spans="1:4" ht="12.75" x14ac:dyDescent="0.35">
      <c r="A746" s="18"/>
      <c r="B746" s="18"/>
      <c r="C746" s="18"/>
      <c r="D746" s="18"/>
    </row>
    <row r="747" spans="1:4" ht="12.75" x14ac:dyDescent="0.35">
      <c r="A747" s="18"/>
      <c r="B747" s="18"/>
      <c r="C747" s="18"/>
      <c r="D747" s="18"/>
    </row>
    <row r="748" spans="1:4" ht="12.75" x14ac:dyDescent="0.35">
      <c r="A748" s="18"/>
      <c r="B748" s="18"/>
      <c r="C748" s="18"/>
      <c r="D748" s="18"/>
    </row>
    <row r="749" spans="1:4" ht="12.75" x14ac:dyDescent="0.35">
      <c r="A749" s="18"/>
      <c r="B749" s="18"/>
      <c r="C749" s="18"/>
      <c r="D749" s="18"/>
    </row>
    <row r="750" spans="1:4" ht="12.75" x14ac:dyDescent="0.35">
      <c r="A750" s="18"/>
      <c r="B750" s="18"/>
      <c r="C750" s="18"/>
      <c r="D750" s="18"/>
    </row>
    <row r="751" spans="1:4" ht="12.75" x14ac:dyDescent="0.35">
      <c r="A751" s="18"/>
      <c r="B751" s="18"/>
      <c r="C751" s="18"/>
      <c r="D751" s="18"/>
    </row>
    <row r="752" spans="1:4" ht="12.75" x14ac:dyDescent="0.35">
      <c r="A752" s="18"/>
      <c r="B752" s="18"/>
      <c r="C752" s="18"/>
      <c r="D752" s="18"/>
    </row>
    <row r="753" spans="1:4" ht="12.75" x14ac:dyDescent="0.35">
      <c r="A753" s="18"/>
      <c r="B753" s="18"/>
      <c r="C753" s="18"/>
      <c r="D753" s="18"/>
    </row>
    <row r="754" spans="1:4" ht="12.75" x14ac:dyDescent="0.35">
      <c r="A754" s="18"/>
      <c r="B754" s="18"/>
      <c r="C754" s="18"/>
      <c r="D754" s="18"/>
    </row>
    <row r="755" spans="1:4" ht="12.75" x14ac:dyDescent="0.35">
      <c r="A755" s="18"/>
      <c r="B755" s="18"/>
      <c r="C755" s="18"/>
      <c r="D755" s="18"/>
    </row>
    <row r="756" spans="1:4" ht="12.75" x14ac:dyDescent="0.35">
      <c r="A756" s="18"/>
      <c r="B756" s="18"/>
      <c r="C756" s="18"/>
      <c r="D756" s="18"/>
    </row>
    <row r="757" spans="1:4" ht="12.75" x14ac:dyDescent="0.35">
      <c r="A757" s="18"/>
      <c r="B757" s="18"/>
      <c r="C757" s="18"/>
      <c r="D757" s="18"/>
    </row>
    <row r="758" spans="1:4" ht="12.75" x14ac:dyDescent="0.35">
      <c r="A758" s="18"/>
      <c r="B758" s="18"/>
      <c r="C758" s="18"/>
      <c r="D758" s="18"/>
    </row>
    <row r="759" spans="1:4" ht="12.75" x14ac:dyDescent="0.35">
      <c r="A759" s="18"/>
      <c r="B759" s="18"/>
      <c r="C759" s="18"/>
      <c r="D759" s="18"/>
    </row>
    <row r="760" spans="1:4" ht="12.75" x14ac:dyDescent="0.35">
      <c r="A760" s="18"/>
      <c r="B760" s="18"/>
      <c r="C760" s="18"/>
      <c r="D760" s="18"/>
    </row>
    <row r="761" spans="1:4" ht="12.75" x14ac:dyDescent="0.35">
      <c r="A761" s="18"/>
      <c r="B761" s="18"/>
      <c r="C761" s="18"/>
      <c r="D761" s="18"/>
    </row>
    <row r="762" spans="1:4" ht="12.75" x14ac:dyDescent="0.35">
      <c r="A762" s="18"/>
      <c r="B762" s="18"/>
      <c r="C762" s="18"/>
      <c r="D762" s="18"/>
    </row>
    <row r="763" spans="1:4" ht="12.75" x14ac:dyDescent="0.35">
      <c r="A763" s="18"/>
      <c r="B763" s="18"/>
      <c r="C763" s="18"/>
      <c r="D763" s="18"/>
    </row>
    <row r="764" spans="1:4" ht="12.75" x14ac:dyDescent="0.35">
      <c r="A764" s="18"/>
      <c r="B764" s="18"/>
      <c r="C764" s="18"/>
      <c r="D764" s="18"/>
    </row>
    <row r="765" spans="1:4" ht="12.75" x14ac:dyDescent="0.35">
      <c r="A765" s="18"/>
      <c r="B765" s="18"/>
      <c r="C765" s="18"/>
      <c r="D765" s="18"/>
    </row>
    <row r="766" spans="1:4" ht="12.75" x14ac:dyDescent="0.35">
      <c r="A766" s="18"/>
      <c r="B766" s="18"/>
      <c r="C766" s="18"/>
      <c r="D766" s="18"/>
    </row>
    <row r="767" spans="1:4" ht="12.75" x14ac:dyDescent="0.35">
      <c r="A767" s="18"/>
      <c r="B767" s="18"/>
      <c r="C767" s="18"/>
      <c r="D767" s="18"/>
    </row>
    <row r="768" spans="1:4" ht="12.75" x14ac:dyDescent="0.35">
      <c r="A768" s="18"/>
      <c r="B768" s="18"/>
      <c r="C768" s="18"/>
      <c r="D768" s="18"/>
    </row>
    <row r="769" spans="1:4" ht="12.75" x14ac:dyDescent="0.35">
      <c r="A769" s="18"/>
      <c r="B769" s="18"/>
      <c r="C769" s="18"/>
      <c r="D769" s="18"/>
    </row>
    <row r="770" spans="1:4" ht="12.75" x14ac:dyDescent="0.35">
      <c r="A770" s="18"/>
      <c r="B770" s="18"/>
      <c r="C770" s="18"/>
      <c r="D770" s="18"/>
    </row>
    <row r="771" spans="1:4" ht="12.75" x14ac:dyDescent="0.35">
      <c r="A771" s="18"/>
      <c r="B771" s="18"/>
      <c r="C771" s="18"/>
      <c r="D771" s="18"/>
    </row>
    <row r="772" spans="1:4" ht="12.75" x14ac:dyDescent="0.35">
      <c r="A772" s="18"/>
      <c r="B772" s="18"/>
      <c r="C772" s="18"/>
      <c r="D772" s="18"/>
    </row>
    <row r="773" spans="1:4" ht="12.75" x14ac:dyDescent="0.35">
      <c r="A773" s="18"/>
      <c r="B773" s="18"/>
      <c r="C773" s="18"/>
      <c r="D773" s="18"/>
    </row>
    <row r="774" spans="1:4" ht="12.75" x14ac:dyDescent="0.35">
      <c r="A774" s="18"/>
      <c r="B774" s="18"/>
      <c r="C774" s="18"/>
      <c r="D774" s="18"/>
    </row>
    <row r="775" spans="1:4" ht="12.75" x14ac:dyDescent="0.35">
      <c r="A775" s="18"/>
      <c r="B775" s="18"/>
      <c r="C775" s="18"/>
      <c r="D775" s="18"/>
    </row>
    <row r="776" spans="1:4" ht="12.75" x14ac:dyDescent="0.35">
      <c r="A776" s="18"/>
      <c r="B776" s="18"/>
      <c r="C776" s="18"/>
      <c r="D776" s="18"/>
    </row>
    <row r="777" spans="1:4" ht="12.75" x14ac:dyDescent="0.35">
      <c r="A777" s="18"/>
      <c r="B777" s="18"/>
      <c r="C777" s="18"/>
      <c r="D777" s="18"/>
    </row>
    <row r="778" spans="1:4" ht="12.75" x14ac:dyDescent="0.35">
      <c r="A778" s="18"/>
      <c r="B778" s="18"/>
      <c r="C778" s="18"/>
      <c r="D778" s="18"/>
    </row>
    <row r="779" spans="1:4" ht="12.75" x14ac:dyDescent="0.35">
      <c r="A779" s="18"/>
      <c r="B779" s="18"/>
      <c r="C779" s="18"/>
      <c r="D779" s="18"/>
    </row>
    <row r="780" spans="1:4" ht="12.75" x14ac:dyDescent="0.35">
      <c r="A780" s="18"/>
      <c r="B780" s="18"/>
      <c r="C780" s="18"/>
      <c r="D780" s="18"/>
    </row>
    <row r="781" spans="1:4" ht="12.75" x14ac:dyDescent="0.35">
      <c r="A781" s="18"/>
      <c r="B781" s="18"/>
      <c r="C781" s="18"/>
      <c r="D781" s="18"/>
    </row>
    <row r="782" spans="1:4" ht="12.75" x14ac:dyDescent="0.35">
      <c r="A782" s="18"/>
      <c r="B782" s="18"/>
      <c r="C782" s="18"/>
      <c r="D782" s="18"/>
    </row>
    <row r="783" spans="1:4" ht="12.75" x14ac:dyDescent="0.35">
      <c r="A783" s="18"/>
      <c r="B783" s="18"/>
      <c r="C783" s="18"/>
      <c r="D783" s="18"/>
    </row>
    <row r="784" spans="1:4" ht="12.75" x14ac:dyDescent="0.35">
      <c r="A784" s="18"/>
      <c r="B784" s="18"/>
      <c r="C784" s="18"/>
      <c r="D784" s="18"/>
    </row>
    <row r="785" spans="1:4" ht="12.75" x14ac:dyDescent="0.35">
      <c r="A785" s="18"/>
      <c r="B785" s="18"/>
      <c r="C785" s="18"/>
      <c r="D785" s="18"/>
    </row>
    <row r="786" spans="1:4" ht="12.75" x14ac:dyDescent="0.35">
      <c r="A786" s="18"/>
      <c r="B786" s="18"/>
      <c r="C786" s="18"/>
      <c r="D786" s="18"/>
    </row>
    <row r="787" spans="1:4" ht="12.75" x14ac:dyDescent="0.35">
      <c r="A787" s="18"/>
      <c r="B787" s="18"/>
      <c r="C787" s="18"/>
      <c r="D787" s="18"/>
    </row>
    <row r="788" spans="1:4" ht="12.75" x14ac:dyDescent="0.35">
      <c r="A788" s="18"/>
      <c r="B788" s="18"/>
      <c r="C788" s="18"/>
      <c r="D788" s="18"/>
    </row>
    <row r="789" spans="1:4" ht="12.75" x14ac:dyDescent="0.35">
      <c r="A789" s="18"/>
      <c r="B789" s="18"/>
      <c r="C789" s="18"/>
      <c r="D789" s="18"/>
    </row>
    <row r="790" spans="1:4" ht="12.75" x14ac:dyDescent="0.35">
      <c r="A790" s="18"/>
      <c r="B790" s="18"/>
      <c r="C790" s="18"/>
      <c r="D790" s="18"/>
    </row>
    <row r="791" spans="1:4" ht="12.75" x14ac:dyDescent="0.35">
      <c r="A791" s="18"/>
      <c r="B791" s="18"/>
      <c r="C791" s="18"/>
      <c r="D791" s="18"/>
    </row>
    <row r="792" spans="1:4" ht="12.75" x14ac:dyDescent="0.35">
      <c r="A792" s="18"/>
      <c r="B792" s="18"/>
      <c r="C792" s="18"/>
      <c r="D792" s="18"/>
    </row>
    <row r="793" spans="1:4" ht="12.75" x14ac:dyDescent="0.35">
      <c r="A793" s="18"/>
      <c r="B793" s="18"/>
      <c r="C793" s="18"/>
      <c r="D793" s="18"/>
    </row>
    <row r="794" spans="1:4" ht="12.75" x14ac:dyDescent="0.35">
      <c r="A794" s="18"/>
      <c r="B794" s="18"/>
      <c r="C794" s="18"/>
      <c r="D794" s="18"/>
    </row>
    <row r="795" spans="1:4" ht="12.75" x14ac:dyDescent="0.35">
      <c r="A795" s="18"/>
      <c r="B795" s="18"/>
      <c r="C795" s="18"/>
      <c r="D795" s="18"/>
    </row>
    <row r="796" spans="1:4" ht="12.75" x14ac:dyDescent="0.35">
      <c r="A796" s="18"/>
      <c r="B796" s="18"/>
      <c r="C796" s="18"/>
      <c r="D796" s="18"/>
    </row>
    <row r="797" spans="1:4" ht="12.75" x14ac:dyDescent="0.35">
      <c r="A797" s="18"/>
      <c r="B797" s="18"/>
      <c r="C797" s="18"/>
      <c r="D797" s="18"/>
    </row>
    <row r="798" spans="1:4" ht="12.75" x14ac:dyDescent="0.35">
      <c r="A798" s="18"/>
      <c r="B798" s="18"/>
      <c r="C798" s="18"/>
      <c r="D798" s="18"/>
    </row>
    <row r="799" spans="1:4" ht="12.75" x14ac:dyDescent="0.35">
      <c r="A799" s="18"/>
      <c r="B799" s="18"/>
      <c r="C799" s="18"/>
      <c r="D799" s="18"/>
    </row>
    <row r="800" spans="1:4" ht="12.75" x14ac:dyDescent="0.35">
      <c r="A800" s="18"/>
      <c r="B800" s="18"/>
      <c r="C800" s="18"/>
      <c r="D800" s="18"/>
    </row>
    <row r="801" spans="1:4" ht="12.75" x14ac:dyDescent="0.35">
      <c r="A801" s="18"/>
      <c r="B801" s="18"/>
      <c r="C801" s="18"/>
      <c r="D801" s="18"/>
    </row>
    <row r="802" spans="1:4" ht="12.75" x14ac:dyDescent="0.35">
      <c r="A802" s="18"/>
      <c r="B802" s="18"/>
      <c r="C802" s="18"/>
      <c r="D802" s="18"/>
    </row>
    <row r="803" spans="1:4" ht="12.75" x14ac:dyDescent="0.35">
      <c r="A803" s="18"/>
      <c r="B803" s="18"/>
      <c r="C803" s="18"/>
      <c r="D803" s="18"/>
    </row>
    <row r="804" spans="1:4" ht="12.75" x14ac:dyDescent="0.35">
      <c r="A804" s="18"/>
      <c r="B804" s="18"/>
      <c r="C804" s="18"/>
      <c r="D804" s="18"/>
    </row>
    <row r="805" spans="1:4" ht="12.75" x14ac:dyDescent="0.35">
      <c r="A805" s="18"/>
      <c r="B805" s="18"/>
      <c r="C805" s="18"/>
      <c r="D805" s="18"/>
    </row>
    <row r="806" spans="1:4" ht="12.75" x14ac:dyDescent="0.35">
      <c r="A806" s="18"/>
      <c r="B806" s="18"/>
      <c r="C806" s="18"/>
      <c r="D806" s="18"/>
    </row>
    <row r="807" spans="1:4" ht="12.75" x14ac:dyDescent="0.35">
      <c r="A807" s="18"/>
      <c r="B807" s="18"/>
      <c r="C807" s="18"/>
      <c r="D807" s="18"/>
    </row>
    <row r="808" spans="1:4" ht="12.75" x14ac:dyDescent="0.35">
      <c r="A808" s="18"/>
      <c r="B808" s="18"/>
      <c r="C808" s="18"/>
      <c r="D808" s="18"/>
    </row>
    <row r="809" spans="1:4" ht="12.75" x14ac:dyDescent="0.35">
      <c r="A809" s="18"/>
      <c r="B809" s="18"/>
      <c r="C809" s="18"/>
      <c r="D809" s="18"/>
    </row>
    <row r="810" spans="1:4" ht="12.75" x14ac:dyDescent="0.35">
      <c r="A810" s="18"/>
      <c r="B810" s="18"/>
      <c r="C810" s="18"/>
      <c r="D810" s="18"/>
    </row>
    <row r="811" spans="1:4" ht="12.75" x14ac:dyDescent="0.35">
      <c r="A811" s="18"/>
      <c r="B811" s="18"/>
      <c r="C811" s="18"/>
      <c r="D811" s="18"/>
    </row>
    <row r="812" spans="1:4" ht="12.75" x14ac:dyDescent="0.35">
      <c r="A812" s="18"/>
      <c r="B812" s="18"/>
      <c r="C812" s="18"/>
      <c r="D812" s="18"/>
    </row>
    <row r="813" spans="1:4" ht="12.75" x14ac:dyDescent="0.35">
      <c r="A813" s="18"/>
      <c r="B813" s="18"/>
      <c r="C813" s="18"/>
      <c r="D813" s="18"/>
    </row>
    <row r="814" spans="1:4" ht="12.75" x14ac:dyDescent="0.35">
      <c r="A814" s="18"/>
      <c r="B814" s="18"/>
      <c r="C814" s="18"/>
      <c r="D814" s="18"/>
    </row>
    <row r="815" spans="1:4" ht="12.75" x14ac:dyDescent="0.35">
      <c r="A815" s="18"/>
      <c r="B815" s="18"/>
      <c r="C815" s="18"/>
      <c r="D815" s="18"/>
    </row>
    <row r="816" spans="1:4" ht="12.75" x14ac:dyDescent="0.35">
      <c r="A816" s="18"/>
      <c r="B816" s="18"/>
      <c r="C816" s="18"/>
      <c r="D816" s="18"/>
    </row>
    <row r="817" spans="1:4" ht="12.75" x14ac:dyDescent="0.35">
      <c r="A817" s="18"/>
      <c r="B817" s="18"/>
      <c r="C817" s="18"/>
      <c r="D817" s="18"/>
    </row>
    <row r="818" spans="1:4" ht="12.75" x14ac:dyDescent="0.35">
      <c r="A818" s="18"/>
      <c r="B818" s="18"/>
      <c r="C818" s="18"/>
      <c r="D818" s="18"/>
    </row>
    <row r="819" spans="1:4" ht="12.75" x14ac:dyDescent="0.35">
      <c r="A819" s="18"/>
      <c r="B819" s="18"/>
      <c r="C819" s="18"/>
      <c r="D819" s="18"/>
    </row>
    <row r="820" spans="1:4" ht="12.75" x14ac:dyDescent="0.35">
      <c r="A820" s="18"/>
      <c r="B820" s="18"/>
      <c r="C820" s="18"/>
      <c r="D820" s="18"/>
    </row>
    <row r="821" spans="1:4" ht="12.75" x14ac:dyDescent="0.35">
      <c r="A821" s="18"/>
      <c r="B821" s="18"/>
      <c r="C821" s="18"/>
      <c r="D821" s="18"/>
    </row>
    <row r="822" spans="1:4" ht="12.75" x14ac:dyDescent="0.35">
      <c r="A822" s="18"/>
      <c r="B822" s="18"/>
      <c r="C822" s="18"/>
      <c r="D822" s="18"/>
    </row>
    <row r="823" spans="1:4" ht="12.75" x14ac:dyDescent="0.35">
      <c r="A823" s="18"/>
      <c r="B823" s="18"/>
      <c r="C823" s="18"/>
      <c r="D823" s="18"/>
    </row>
    <row r="824" spans="1:4" ht="12.75" x14ac:dyDescent="0.35">
      <c r="A824" s="18"/>
      <c r="B824" s="18"/>
      <c r="C824" s="18"/>
      <c r="D824" s="18"/>
    </row>
    <row r="825" spans="1:4" ht="12.75" x14ac:dyDescent="0.35">
      <c r="A825" s="18"/>
      <c r="B825" s="18"/>
      <c r="C825" s="18"/>
      <c r="D825" s="18"/>
    </row>
    <row r="826" spans="1:4" ht="12.75" x14ac:dyDescent="0.35">
      <c r="A826" s="18"/>
      <c r="B826" s="18"/>
      <c r="C826" s="18"/>
      <c r="D826" s="18"/>
    </row>
    <row r="827" spans="1:4" ht="12.75" x14ac:dyDescent="0.35">
      <c r="A827" s="18"/>
      <c r="B827" s="18"/>
      <c r="C827" s="18"/>
      <c r="D827" s="18"/>
    </row>
    <row r="828" spans="1:4" ht="12.75" x14ac:dyDescent="0.35">
      <c r="A828" s="18"/>
      <c r="B828" s="18"/>
      <c r="C828" s="18"/>
      <c r="D828" s="18"/>
    </row>
    <row r="829" spans="1:4" ht="12.75" x14ac:dyDescent="0.35">
      <c r="A829" s="18"/>
      <c r="B829" s="18"/>
      <c r="C829" s="18"/>
      <c r="D829" s="18"/>
    </row>
    <row r="830" spans="1:4" ht="12.75" x14ac:dyDescent="0.35">
      <c r="A830" s="18"/>
      <c r="B830" s="18"/>
      <c r="C830" s="18"/>
      <c r="D830" s="18"/>
    </row>
    <row r="831" spans="1:4" ht="12.75" x14ac:dyDescent="0.35">
      <c r="A831" s="18"/>
      <c r="B831" s="18"/>
      <c r="C831" s="18"/>
      <c r="D831" s="18"/>
    </row>
    <row r="832" spans="1:4" ht="12.75" x14ac:dyDescent="0.35">
      <c r="A832" s="18"/>
      <c r="B832" s="18"/>
      <c r="C832" s="18"/>
      <c r="D832" s="18"/>
    </row>
    <row r="833" spans="1:4" ht="12.75" x14ac:dyDescent="0.35">
      <c r="A833" s="18"/>
      <c r="B833" s="18"/>
      <c r="C833" s="18"/>
      <c r="D833" s="18"/>
    </row>
    <row r="834" spans="1:4" ht="12.75" x14ac:dyDescent="0.35">
      <c r="A834" s="18"/>
      <c r="B834" s="18"/>
      <c r="C834" s="18"/>
      <c r="D834" s="18"/>
    </row>
    <row r="835" spans="1:4" ht="12.75" x14ac:dyDescent="0.35">
      <c r="A835" s="18"/>
      <c r="B835" s="18"/>
      <c r="C835" s="18"/>
      <c r="D835" s="18"/>
    </row>
    <row r="836" spans="1:4" ht="12.75" x14ac:dyDescent="0.35">
      <c r="A836" s="18"/>
      <c r="B836" s="18"/>
      <c r="C836" s="18"/>
      <c r="D836" s="18"/>
    </row>
    <row r="837" spans="1:4" ht="12.75" x14ac:dyDescent="0.35">
      <c r="A837" s="18"/>
      <c r="B837" s="18"/>
      <c r="C837" s="18"/>
      <c r="D837" s="18"/>
    </row>
    <row r="838" spans="1:4" ht="12.75" x14ac:dyDescent="0.35">
      <c r="A838" s="18"/>
      <c r="B838" s="18"/>
      <c r="C838" s="18"/>
      <c r="D838" s="18"/>
    </row>
    <row r="839" spans="1:4" ht="12.75" x14ac:dyDescent="0.35">
      <c r="A839" s="18"/>
      <c r="B839" s="18"/>
      <c r="C839" s="18"/>
      <c r="D839" s="18"/>
    </row>
    <row r="840" spans="1:4" ht="12.75" x14ac:dyDescent="0.35">
      <c r="A840" s="18"/>
      <c r="B840" s="18"/>
      <c r="C840" s="18"/>
      <c r="D840" s="18"/>
    </row>
    <row r="841" spans="1:4" ht="12.75" x14ac:dyDescent="0.35">
      <c r="A841" s="18"/>
      <c r="B841" s="18"/>
      <c r="C841" s="18"/>
      <c r="D841" s="18"/>
    </row>
    <row r="842" spans="1:4" ht="12.75" x14ac:dyDescent="0.35">
      <c r="A842" s="18"/>
      <c r="B842" s="18"/>
      <c r="C842" s="18"/>
      <c r="D842" s="18"/>
    </row>
    <row r="843" spans="1:4" ht="12.75" x14ac:dyDescent="0.35">
      <c r="A843" s="18"/>
      <c r="B843" s="18"/>
      <c r="C843" s="18"/>
      <c r="D843" s="18"/>
    </row>
    <row r="844" spans="1:4" ht="12.75" x14ac:dyDescent="0.35">
      <c r="A844" s="18"/>
      <c r="B844" s="18"/>
      <c r="C844" s="18"/>
      <c r="D844" s="18"/>
    </row>
    <row r="845" spans="1:4" ht="12.75" x14ac:dyDescent="0.35">
      <c r="A845" s="18"/>
      <c r="B845" s="18"/>
      <c r="C845" s="18"/>
      <c r="D845" s="18"/>
    </row>
    <row r="846" spans="1:4" ht="12.75" x14ac:dyDescent="0.35">
      <c r="A846" s="18"/>
      <c r="B846" s="18"/>
      <c r="C846" s="18"/>
      <c r="D846" s="18"/>
    </row>
    <row r="847" spans="1:4" ht="12.75" x14ac:dyDescent="0.35">
      <c r="A847" s="18"/>
      <c r="B847" s="18"/>
      <c r="C847" s="18"/>
      <c r="D847" s="18"/>
    </row>
    <row r="848" spans="1:4" ht="12.75" x14ac:dyDescent="0.35">
      <c r="A848" s="18"/>
      <c r="B848" s="18"/>
      <c r="C848" s="18"/>
      <c r="D848" s="18"/>
    </row>
    <row r="849" spans="1:4" ht="12.75" x14ac:dyDescent="0.35">
      <c r="A849" s="18"/>
      <c r="B849" s="18"/>
      <c r="C849" s="18"/>
      <c r="D849" s="18"/>
    </row>
    <row r="850" spans="1:4" ht="12.75" x14ac:dyDescent="0.35">
      <c r="A850" s="18"/>
      <c r="B850" s="18"/>
      <c r="C850" s="18"/>
      <c r="D850" s="18"/>
    </row>
    <row r="851" spans="1:4" ht="12.75" x14ac:dyDescent="0.35">
      <c r="A851" s="18"/>
      <c r="B851" s="18"/>
      <c r="C851" s="18"/>
      <c r="D851" s="18"/>
    </row>
    <row r="852" spans="1:4" ht="12.75" x14ac:dyDescent="0.35">
      <c r="A852" s="18"/>
      <c r="B852" s="18"/>
      <c r="C852" s="18"/>
      <c r="D852" s="18"/>
    </row>
    <row r="853" spans="1:4" ht="12.75" x14ac:dyDescent="0.35">
      <c r="A853" s="18"/>
      <c r="B853" s="18"/>
      <c r="C853" s="18"/>
      <c r="D853" s="18"/>
    </row>
    <row r="854" spans="1:4" ht="12.75" x14ac:dyDescent="0.35">
      <c r="A854" s="18"/>
      <c r="B854" s="18"/>
      <c r="C854" s="18"/>
      <c r="D854" s="18"/>
    </row>
    <row r="855" spans="1:4" ht="12.75" x14ac:dyDescent="0.35">
      <c r="A855" s="18"/>
      <c r="B855" s="18"/>
      <c r="C855" s="18"/>
      <c r="D855" s="18"/>
    </row>
    <row r="856" spans="1:4" ht="12.75" x14ac:dyDescent="0.35">
      <c r="A856" s="18"/>
      <c r="B856" s="18"/>
      <c r="C856" s="18"/>
      <c r="D856" s="18"/>
    </row>
    <row r="857" spans="1:4" ht="12.75" x14ac:dyDescent="0.35">
      <c r="A857" s="18"/>
      <c r="B857" s="18"/>
      <c r="C857" s="18"/>
      <c r="D857" s="18"/>
    </row>
    <row r="858" spans="1:4" ht="12.75" x14ac:dyDescent="0.35">
      <c r="A858" s="18"/>
      <c r="B858" s="18"/>
      <c r="C858" s="18"/>
      <c r="D858" s="18"/>
    </row>
    <row r="859" spans="1:4" ht="12.75" x14ac:dyDescent="0.35">
      <c r="A859" s="18"/>
      <c r="B859" s="18"/>
      <c r="C859" s="18"/>
      <c r="D859" s="18"/>
    </row>
    <row r="860" spans="1:4" ht="12.75" x14ac:dyDescent="0.35">
      <c r="A860" s="18"/>
      <c r="B860" s="18"/>
      <c r="C860" s="18"/>
      <c r="D860" s="18"/>
    </row>
    <row r="861" spans="1:4" ht="12.75" x14ac:dyDescent="0.35">
      <c r="A861" s="18"/>
      <c r="B861" s="18"/>
      <c r="C861" s="18"/>
      <c r="D861" s="18"/>
    </row>
    <row r="862" spans="1:4" ht="12.75" x14ac:dyDescent="0.35">
      <c r="A862" s="18"/>
      <c r="B862" s="18"/>
      <c r="C862" s="18"/>
      <c r="D862" s="18"/>
    </row>
    <row r="863" spans="1:4" ht="12.75" x14ac:dyDescent="0.35">
      <c r="A863" s="18"/>
      <c r="B863" s="18"/>
      <c r="C863" s="18"/>
      <c r="D863" s="18"/>
    </row>
    <row r="864" spans="1:4" ht="12.75" x14ac:dyDescent="0.35">
      <c r="A864" s="18"/>
      <c r="B864" s="18"/>
      <c r="C864" s="18"/>
      <c r="D864" s="18"/>
    </row>
    <row r="865" spans="1:4" ht="12.75" x14ac:dyDescent="0.35">
      <c r="A865" s="18"/>
      <c r="B865" s="18"/>
      <c r="C865" s="18"/>
      <c r="D865" s="18"/>
    </row>
    <row r="866" spans="1:4" ht="12.75" x14ac:dyDescent="0.35">
      <c r="A866" s="18"/>
      <c r="B866" s="18"/>
      <c r="C866" s="18"/>
      <c r="D866" s="18"/>
    </row>
    <row r="867" spans="1:4" ht="12.75" x14ac:dyDescent="0.35">
      <c r="A867" s="18"/>
      <c r="B867" s="18"/>
      <c r="C867" s="18"/>
      <c r="D867" s="18"/>
    </row>
    <row r="868" spans="1:4" ht="12.75" x14ac:dyDescent="0.35">
      <c r="A868" s="18"/>
      <c r="B868" s="18"/>
      <c r="C868" s="18"/>
      <c r="D868" s="18"/>
    </row>
    <row r="869" spans="1:4" ht="12.75" x14ac:dyDescent="0.35">
      <c r="A869" s="18"/>
      <c r="B869" s="18"/>
      <c r="C869" s="18"/>
      <c r="D869" s="18"/>
    </row>
    <row r="870" spans="1:4" ht="12.75" x14ac:dyDescent="0.35">
      <c r="A870" s="18"/>
      <c r="B870" s="18"/>
      <c r="C870" s="18"/>
      <c r="D870" s="18"/>
    </row>
    <row r="871" spans="1:4" ht="12.75" x14ac:dyDescent="0.35">
      <c r="A871" s="18"/>
      <c r="B871" s="18"/>
      <c r="C871" s="18"/>
      <c r="D871" s="18"/>
    </row>
    <row r="872" spans="1:4" ht="12.75" x14ac:dyDescent="0.35">
      <c r="A872" s="18"/>
      <c r="B872" s="18"/>
      <c r="C872" s="18"/>
      <c r="D872" s="18"/>
    </row>
    <row r="873" spans="1:4" ht="12.75" x14ac:dyDescent="0.35">
      <c r="A873" s="18"/>
      <c r="B873" s="18"/>
      <c r="C873" s="18"/>
      <c r="D873" s="18"/>
    </row>
    <row r="874" spans="1:4" ht="12.75" x14ac:dyDescent="0.35">
      <c r="A874" s="18"/>
      <c r="B874" s="18"/>
      <c r="C874" s="18"/>
      <c r="D874" s="18"/>
    </row>
    <row r="875" spans="1:4" ht="12.75" x14ac:dyDescent="0.35">
      <c r="A875" s="18"/>
      <c r="B875" s="18"/>
      <c r="C875" s="18"/>
      <c r="D875" s="18"/>
    </row>
    <row r="876" spans="1:4" ht="12.75" x14ac:dyDescent="0.35">
      <c r="A876" s="18"/>
      <c r="B876" s="18"/>
      <c r="C876" s="18"/>
      <c r="D876" s="18"/>
    </row>
    <row r="877" spans="1:4" ht="12.75" x14ac:dyDescent="0.35">
      <c r="A877" s="18"/>
      <c r="B877" s="18"/>
      <c r="C877" s="18"/>
      <c r="D877" s="18"/>
    </row>
    <row r="878" spans="1:4" ht="12.75" x14ac:dyDescent="0.35">
      <c r="A878" s="18"/>
      <c r="B878" s="18"/>
      <c r="C878" s="18"/>
      <c r="D878" s="18"/>
    </row>
    <row r="879" spans="1:4" ht="12.75" x14ac:dyDescent="0.35">
      <c r="A879" s="18"/>
      <c r="B879" s="18"/>
      <c r="C879" s="18"/>
      <c r="D879" s="18"/>
    </row>
    <row r="880" spans="1:4" ht="12.75" x14ac:dyDescent="0.35">
      <c r="A880" s="18"/>
      <c r="B880" s="18"/>
      <c r="C880" s="18"/>
      <c r="D880" s="18"/>
    </row>
    <row r="881" spans="1:4" ht="12.75" x14ac:dyDescent="0.35">
      <c r="A881" s="18"/>
      <c r="B881" s="18"/>
      <c r="C881" s="18"/>
      <c r="D881" s="18"/>
    </row>
    <row r="882" spans="1:4" ht="12.75" x14ac:dyDescent="0.35">
      <c r="A882" s="18"/>
      <c r="B882" s="18"/>
      <c r="C882" s="18"/>
      <c r="D882" s="18"/>
    </row>
    <row r="883" spans="1:4" ht="12.75" x14ac:dyDescent="0.35">
      <c r="A883" s="18"/>
      <c r="B883" s="18"/>
      <c r="C883" s="18"/>
      <c r="D883" s="18"/>
    </row>
    <row r="884" spans="1:4" ht="12.75" x14ac:dyDescent="0.35">
      <c r="A884" s="18"/>
      <c r="B884" s="18"/>
      <c r="C884" s="18"/>
      <c r="D884" s="18"/>
    </row>
    <row r="885" spans="1:4" ht="12.75" x14ac:dyDescent="0.35">
      <c r="A885" s="18"/>
      <c r="B885" s="18"/>
      <c r="C885" s="18"/>
      <c r="D885" s="18"/>
    </row>
    <row r="886" spans="1:4" ht="12.75" x14ac:dyDescent="0.35">
      <c r="A886" s="18"/>
      <c r="B886" s="18"/>
      <c r="C886" s="18"/>
      <c r="D886" s="18"/>
    </row>
    <row r="887" spans="1:4" ht="12.75" x14ac:dyDescent="0.35">
      <c r="A887" s="18"/>
      <c r="B887" s="18"/>
      <c r="C887" s="18"/>
      <c r="D887" s="18"/>
    </row>
    <row r="888" spans="1:4" ht="12.75" x14ac:dyDescent="0.35">
      <c r="A888" s="18"/>
      <c r="B888" s="18"/>
      <c r="C888" s="18"/>
      <c r="D888" s="18"/>
    </row>
    <row r="889" spans="1:4" ht="12.75" x14ac:dyDescent="0.35">
      <c r="A889" s="18"/>
      <c r="B889" s="18"/>
      <c r="C889" s="18"/>
      <c r="D889" s="18"/>
    </row>
    <row r="890" spans="1:4" ht="12.75" x14ac:dyDescent="0.35">
      <c r="A890" s="18"/>
      <c r="B890" s="18"/>
      <c r="C890" s="18"/>
      <c r="D890" s="18"/>
    </row>
    <row r="891" spans="1:4" ht="12.75" x14ac:dyDescent="0.35">
      <c r="A891" s="18"/>
      <c r="B891" s="18"/>
      <c r="C891" s="18"/>
      <c r="D891" s="18"/>
    </row>
    <row r="892" spans="1:4" ht="12.75" x14ac:dyDescent="0.35">
      <c r="A892" s="18"/>
      <c r="B892" s="18"/>
      <c r="C892" s="18"/>
      <c r="D892" s="18"/>
    </row>
    <row r="893" spans="1:4" ht="12.75" x14ac:dyDescent="0.35">
      <c r="A893" s="18"/>
      <c r="B893" s="18"/>
      <c r="C893" s="18"/>
      <c r="D893" s="18"/>
    </row>
    <row r="894" spans="1:4" ht="12.75" x14ac:dyDescent="0.35">
      <c r="A894" s="18"/>
      <c r="B894" s="18"/>
      <c r="C894" s="18"/>
      <c r="D894" s="18"/>
    </row>
    <row r="895" spans="1:4" ht="12.75" x14ac:dyDescent="0.35">
      <c r="A895" s="18"/>
      <c r="B895" s="18"/>
      <c r="C895" s="18"/>
      <c r="D895" s="18"/>
    </row>
    <row r="896" spans="1:4" ht="12.75" x14ac:dyDescent="0.35">
      <c r="A896" s="18"/>
      <c r="B896" s="18"/>
      <c r="C896" s="18"/>
      <c r="D896" s="18"/>
    </row>
    <row r="897" spans="1:4" ht="12.75" x14ac:dyDescent="0.35">
      <c r="A897" s="18"/>
      <c r="B897" s="18"/>
      <c r="C897" s="18"/>
      <c r="D897" s="18"/>
    </row>
    <row r="898" spans="1:4" ht="12.75" x14ac:dyDescent="0.35">
      <c r="A898" s="18"/>
      <c r="B898" s="18"/>
      <c r="C898" s="18"/>
      <c r="D898" s="18"/>
    </row>
    <row r="899" spans="1:4" ht="12.75" x14ac:dyDescent="0.35">
      <c r="A899" s="18"/>
      <c r="B899" s="18"/>
      <c r="C899" s="18"/>
      <c r="D899" s="18"/>
    </row>
    <row r="900" spans="1:4" ht="12.75" x14ac:dyDescent="0.35">
      <c r="A900" s="18"/>
      <c r="B900" s="18"/>
      <c r="C900" s="18"/>
      <c r="D900" s="18"/>
    </row>
    <row r="901" spans="1:4" ht="12.75" x14ac:dyDescent="0.35">
      <c r="A901" s="18"/>
      <c r="B901" s="18"/>
      <c r="C901" s="18"/>
      <c r="D901" s="18"/>
    </row>
    <row r="902" spans="1:4" ht="12.75" x14ac:dyDescent="0.35">
      <c r="A902" s="18"/>
      <c r="B902" s="18"/>
      <c r="C902" s="18"/>
      <c r="D902" s="18"/>
    </row>
    <row r="903" spans="1:4" ht="12.75" x14ac:dyDescent="0.35">
      <c r="A903" s="18"/>
      <c r="B903" s="18"/>
      <c r="C903" s="18"/>
      <c r="D903" s="18"/>
    </row>
    <row r="904" spans="1:4" ht="12.75" x14ac:dyDescent="0.35">
      <c r="A904" s="18"/>
      <c r="B904" s="18"/>
      <c r="C904" s="18"/>
      <c r="D904" s="18"/>
    </row>
    <row r="905" spans="1:4" ht="12.75" x14ac:dyDescent="0.35">
      <c r="A905" s="18"/>
      <c r="B905" s="18"/>
      <c r="C905" s="18"/>
      <c r="D905" s="18"/>
    </row>
    <row r="906" spans="1:4" ht="12.75" x14ac:dyDescent="0.35">
      <c r="A906" s="18"/>
      <c r="B906" s="18"/>
      <c r="C906" s="18"/>
      <c r="D906" s="18"/>
    </row>
    <row r="907" spans="1:4" ht="12.75" x14ac:dyDescent="0.35">
      <c r="A907" s="18"/>
      <c r="B907" s="18"/>
      <c r="C907" s="18"/>
      <c r="D907" s="18"/>
    </row>
    <row r="908" spans="1:4" ht="12.75" x14ac:dyDescent="0.35">
      <c r="A908" s="18"/>
      <c r="B908" s="18"/>
      <c r="C908" s="18"/>
      <c r="D908" s="18"/>
    </row>
    <row r="909" spans="1:4" ht="12.75" x14ac:dyDescent="0.35">
      <c r="A909" s="18"/>
      <c r="B909" s="18"/>
      <c r="C909" s="18"/>
      <c r="D909" s="18"/>
    </row>
    <row r="910" spans="1:4" ht="12.75" x14ac:dyDescent="0.35">
      <c r="A910" s="18"/>
      <c r="B910" s="18"/>
      <c r="C910" s="18"/>
      <c r="D910" s="18"/>
    </row>
    <row r="911" spans="1:4" ht="12.75" x14ac:dyDescent="0.35">
      <c r="A911" s="18"/>
      <c r="B911" s="18"/>
      <c r="C911" s="18"/>
      <c r="D911" s="18"/>
    </row>
    <row r="912" spans="1:4" ht="12.75" x14ac:dyDescent="0.35">
      <c r="A912" s="18"/>
      <c r="B912" s="18"/>
      <c r="C912" s="18"/>
      <c r="D912" s="18"/>
    </row>
    <row r="913" spans="1:4" ht="12.75" x14ac:dyDescent="0.35">
      <c r="A913" s="18"/>
      <c r="B913" s="18"/>
      <c r="C913" s="18"/>
      <c r="D913" s="18"/>
    </row>
    <row r="914" spans="1:4" ht="12.75" x14ac:dyDescent="0.35">
      <c r="A914" s="18"/>
      <c r="B914" s="18"/>
      <c r="C914" s="18"/>
      <c r="D914" s="18"/>
    </row>
    <row r="915" spans="1:4" ht="12.75" x14ac:dyDescent="0.35">
      <c r="A915" s="18"/>
      <c r="B915" s="18"/>
      <c r="C915" s="18"/>
      <c r="D915" s="18"/>
    </row>
    <row r="916" spans="1:4" ht="12.75" x14ac:dyDescent="0.35">
      <c r="A916" s="18"/>
      <c r="B916" s="18"/>
      <c r="C916" s="18"/>
      <c r="D916" s="18"/>
    </row>
    <row r="917" spans="1:4" ht="12.75" x14ac:dyDescent="0.35">
      <c r="A917" s="18"/>
      <c r="B917" s="18"/>
      <c r="C917" s="18"/>
      <c r="D917" s="18"/>
    </row>
    <row r="918" spans="1:4" ht="12.75" x14ac:dyDescent="0.35">
      <c r="A918" s="18"/>
      <c r="B918" s="18"/>
      <c r="C918" s="18"/>
      <c r="D918" s="18"/>
    </row>
    <row r="919" spans="1:4" ht="12.75" x14ac:dyDescent="0.35">
      <c r="A919" s="18"/>
      <c r="B919" s="18"/>
      <c r="C919" s="18"/>
      <c r="D919" s="18"/>
    </row>
    <row r="920" spans="1:4" ht="12.75" x14ac:dyDescent="0.35">
      <c r="A920" s="18"/>
      <c r="B920" s="18"/>
      <c r="C920" s="18"/>
      <c r="D920" s="18"/>
    </row>
    <row r="921" spans="1:4" ht="12.75" x14ac:dyDescent="0.35">
      <c r="A921" s="18"/>
      <c r="B921" s="18"/>
      <c r="C921" s="18"/>
      <c r="D921" s="18"/>
    </row>
    <row r="922" spans="1:4" ht="12.75" x14ac:dyDescent="0.35">
      <c r="A922" s="18"/>
      <c r="B922" s="18"/>
      <c r="C922" s="18"/>
      <c r="D922" s="18"/>
    </row>
    <row r="923" spans="1:4" ht="12.75" x14ac:dyDescent="0.35">
      <c r="A923" s="18"/>
      <c r="B923" s="18"/>
      <c r="C923" s="18"/>
      <c r="D923" s="18"/>
    </row>
    <row r="924" spans="1:4" ht="12.75" x14ac:dyDescent="0.35">
      <c r="A924" s="18"/>
      <c r="B924" s="18"/>
      <c r="C924" s="18"/>
      <c r="D924" s="18"/>
    </row>
    <row r="925" spans="1:4" ht="12.75" x14ac:dyDescent="0.35">
      <c r="A925" s="18"/>
      <c r="B925" s="18"/>
      <c r="C925" s="18"/>
      <c r="D925" s="18"/>
    </row>
    <row r="926" spans="1:4" ht="12.75" x14ac:dyDescent="0.35">
      <c r="A926" s="18"/>
      <c r="B926" s="18"/>
      <c r="C926" s="18"/>
      <c r="D926" s="18"/>
    </row>
    <row r="927" spans="1:4" ht="12.75" x14ac:dyDescent="0.35">
      <c r="A927" s="18"/>
      <c r="B927" s="18"/>
      <c r="C927" s="18"/>
      <c r="D927" s="18"/>
    </row>
    <row r="928" spans="1:4" ht="12.75" x14ac:dyDescent="0.35">
      <c r="A928" s="18"/>
      <c r="B928" s="18"/>
      <c r="C928" s="18"/>
      <c r="D928" s="18"/>
    </row>
    <row r="929" spans="1:4" ht="12.75" x14ac:dyDescent="0.35">
      <c r="A929" s="18"/>
      <c r="B929" s="18"/>
      <c r="C929" s="18"/>
      <c r="D929" s="18"/>
    </row>
    <row r="930" spans="1:4" ht="12.75" x14ac:dyDescent="0.35">
      <c r="A930" s="18"/>
      <c r="B930" s="18"/>
      <c r="C930" s="18"/>
      <c r="D930" s="18"/>
    </row>
    <row r="931" spans="1:4" ht="12.75" x14ac:dyDescent="0.35">
      <c r="A931" s="18"/>
      <c r="B931" s="18"/>
      <c r="C931" s="18"/>
      <c r="D931" s="18"/>
    </row>
    <row r="932" spans="1:4" ht="12.75" x14ac:dyDescent="0.35">
      <c r="A932" s="18"/>
      <c r="B932" s="18"/>
      <c r="C932" s="18"/>
      <c r="D932" s="18"/>
    </row>
    <row r="933" spans="1:4" ht="12.75" x14ac:dyDescent="0.35">
      <c r="A933" s="18"/>
      <c r="B933" s="18"/>
      <c r="C933" s="18"/>
      <c r="D933" s="18"/>
    </row>
    <row r="934" spans="1:4" ht="12.75" x14ac:dyDescent="0.35">
      <c r="A934" s="18"/>
      <c r="B934" s="18"/>
      <c r="C934" s="18"/>
      <c r="D934" s="18"/>
    </row>
    <row r="935" spans="1:4" ht="12.75" x14ac:dyDescent="0.35">
      <c r="A935" s="18"/>
      <c r="B935" s="18"/>
      <c r="C935" s="18"/>
      <c r="D935" s="18"/>
    </row>
    <row r="936" spans="1:4" ht="12.75" x14ac:dyDescent="0.35">
      <c r="A936" s="18"/>
      <c r="B936" s="18"/>
      <c r="C936" s="18"/>
      <c r="D936" s="18"/>
    </row>
    <row r="937" spans="1:4" ht="12.75" x14ac:dyDescent="0.35">
      <c r="A937" s="18"/>
      <c r="B937" s="18"/>
      <c r="C937" s="18"/>
      <c r="D937" s="18"/>
    </row>
    <row r="938" spans="1:4" ht="12.75" x14ac:dyDescent="0.35">
      <c r="A938" s="18"/>
      <c r="B938" s="18"/>
      <c r="C938" s="18"/>
      <c r="D938" s="18"/>
    </row>
    <row r="939" spans="1:4" ht="12.75" x14ac:dyDescent="0.35">
      <c r="A939" s="18"/>
      <c r="B939" s="18"/>
      <c r="C939" s="18"/>
      <c r="D939" s="18"/>
    </row>
    <row r="940" spans="1:4" ht="12.75" x14ac:dyDescent="0.35">
      <c r="A940" s="18"/>
      <c r="B940" s="18"/>
      <c r="C940" s="18"/>
      <c r="D940" s="18"/>
    </row>
    <row r="941" spans="1:4" ht="12.75" x14ac:dyDescent="0.35">
      <c r="A941" s="18"/>
      <c r="B941" s="18"/>
      <c r="C941" s="18"/>
      <c r="D941" s="18"/>
    </row>
    <row r="942" spans="1:4" ht="12.75" x14ac:dyDescent="0.35">
      <c r="A942" s="18"/>
      <c r="B942" s="18"/>
      <c r="C942" s="18"/>
      <c r="D942" s="18"/>
    </row>
    <row r="943" spans="1:4" ht="12.75" x14ac:dyDescent="0.35">
      <c r="A943" s="18"/>
      <c r="B943" s="18"/>
      <c r="C943" s="18"/>
      <c r="D943" s="18"/>
    </row>
    <row r="944" spans="1:4" ht="12.75" x14ac:dyDescent="0.35">
      <c r="A944" s="18"/>
      <c r="B944" s="18"/>
      <c r="C944" s="18"/>
      <c r="D944" s="18"/>
    </row>
    <row r="945" spans="1:4" ht="12.75" x14ac:dyDescent="0.35">
      <c r="A945" s="18"/>
      <c r="B945" s="18"/>
      <c r="C945" s="18"/>
      <c r="D945" s="18"/>
    </row>
    <row r="946" spans="1:4" ht="12.75" x14ac:dyDescent="0.35">
      <c r="A946" s="18"/>
      <c r="B946" s="18"/>
      <c r="C946" s="18"/>
      <c r="D946" s="18"/>
    </row>
    <row r="947" spans="1:4" ht="12.75" x14ac:dyDescent="0.35">
      <c r="A947" s="18"/>
      <c r="B947" s="18"/>
      <c r="C947" s="18"/>
      <c r="D947" s="18"/>
    </row>
    <row r="948" spans="1:4" ht="12.75" x14ac:dyDescent="0.35">
      <c r="A948" s="18"/>
      <c r="B948" s="18"/>
      <c r="C948" s="18"/>
      <c r="D948" s="18"/>
    </row>
    <row r="949" spans="1:4" ht="12.75" x14ac:dyDescent="0.35">
      <c r="A949" s="18"/>
      <c r="B949" s="18"/>
      <c r="C949" s="18"/>
      <c r="D949" s="18"/>
    </row>
    <row r="950" spans="1:4" ht="12.75" x14ac:dyDescent="0.35">
      <c r="A950" s="18"/>
      <c r="B950" s="18"/>
      <c r="C950" s="18"/>
      <c r="D950" s="18"/>
    </row>
    <row r="951" spans="1:4" ht="12.75" x14ac:dyDescent="0.35">
      <c r="A951" s="18"/>
      <c r="B951" s="18"/>
      <c r="C951" s="18"/>
      <c r="D951" s="18"/>
    </row>
    <row r="952" spans="1:4" ht="12.75" x14ac:dyDescent="0.35">
      <c r="A952" s="18"/>
      <c r="B952" s="18"/>
      <c r="C952" s="18"/>
      <c r="D952" s="18"/>
    </row>
    <row r="953" spans="1:4" ht="12.75" x14ac:dyDescent="0.35">
      <c r="A953" s="18"/>
      <c r="B953" s="18"/>
      <c r="C953" s="18"/>
      <c r="D953" s="18"/>
    </row>
    <row r="954" spans="1:4" ht="12.75" x14ac:dyDescent="0.35">
      <c r="A954" s="18"/>
      <c r="B954" s="18"/>
      <c r="C954" s="18"/>
      <c r="D954" s="18"/>
    </row>
    <row r="955" spans="1:4" ht="12.75" x14ac:dyDescent="0.35">
      <c r="A955" s="18"/>
      <c r="B955" s="18"/>
      <c r="C955" s="18"/>
      <c r="D955" s="18"/>
    </row>
    <row r="956" spans="1:4" ht="12.75" x14ac:dyDescent="0.35">
      <c r="A956" s="18"/>
      <c r="B956" s="18"/>
      <c r="C956" s="18"/>
      <c r="D956" s="18"/>
    </row>
    <row r="957" spans="1:4" ht="12.75" x14ac:dyDescent="0.35">
      <c r="A957" s="18"/>
      <c r="B957" s="18"/>
      <c r="C957" s="18"/>
      <c r="D957" s="18"/>
    </row>
    <row r="958" spans="1:4" ht="12.75" x14ac:dyDescent="0.35">
      <c r="A958" s="18"/>
      <c r="B958" s="18"/>
      <c r="C958" s="18"/>
      <c r="D958" s="18"/>
    </row>
    <row r="959" spans="1:4" ht="12.75" x14ac:dyDescent="0.35">
      <c r="A959" s="18"/>
      <c r="B959" s="18"/>
      <c r="C959" s="18"/>
      <c r="D959" s="18"/>
    </row>
    <row r="960" spans="1:4" ht="12.75" x14ac:dyDescent="0.35">
      <c r="A960" s="18"/>
      <c r="B960" s="18"/>
      <c r="C960" s="18"/>
      <c r="D960" s="18"/>
    </row>
    <row r="961" spans="1:4" ht="12.75" x14ac:dyDescent="0.35">
      <c r="A961" s="18"/>
      <c r="B961" s="18"/>
      <c r="C961" s="18"/>
      <c r="D961" s="18"/>
    </row>
    <row r="962" spans="1:4" ht="12.75" x14ac:dyDescent="0.35">
      <c r="A962" s="18"/>
      <c r="B962" s="18"/>
      <c r="C962" s="18"/>
      <c r="D962" s="18"/>
    </row>
    <row r="963" spans="1:4" ht="12.75" x14ac:dyDescent="0.35">
      <c r="A963" s="18"/>
      <c r="B963" s="18"/>
      <c r="C963" s="18"/>
      <c r="D963" s="18"/>
    </row>
    <row r="964" spans="1:4" ht="12.75" x14ac:dyDescent="0.35">
      <c r="A964" s="18"/>
      <c r="B964" s="18"/>
      <c r="C964" s="18"/>
      <c r="D964" s="18"/>
    </row>
    <row r="965" spans="1:4" ht="12.75" x14ac:dyDescent="0.35">
      <c r="A965" s="18"/>
      <c r="B965" s="18"/>
      <c r="C965" s="18"/>
      <c r="D965" s="18"/>
    </row>
    <row r="966" spans="1:4" ht="12.75" x14ac:dyDescent="0.35">
      <c r="A966" s="18"/>
      <c r="B966" s="18"/>
      <c r="C966" s="18"/>
      <c r="D966" s="18"/>
    </row>
    <row r="967" spans="1:4" ht="12.75" x14ac:dyDescent="0.35">
      <c r="A967" s="18"/>
      <c r="B967" s="18"/>
      <c r="C967" s="18"/>
      <c r="D967" s="18"/>
    </row>
    <row r="968" spans="1:4" ht="12.75" x14ac:dyDescent="0.35">
      <c r="A968" s="18"/>
      <c r="B968" s="18"/>
      <c r="C968" s="18"/>
      <c r="D968" s="18"/>
    </row>
    <row r="969" spans="1:4" ht="12.75" x14ac:dyDescent="0.35">
      <c r="A969" s="18"/>
      <c r="B969" s="18"/>
      <c r="C969" s="18"/>
      <c r="D969" s="18"/>
    </row>
    <row r="970" spans="1:4" ht="12.75" x14ac:dyDescent="0.35">
      <c r="A970" s="18"/>
      <c r="B970" s="18"/>
      <c r="C970" s="18"/>
      <c r="D970" s="18"/>
    </row>
    <row r="971" spans="1:4" ht="12.75" x14ac:dyDescent="0.35">
      <c r="A971" s="18"/>
      <c r="B971" s="18"/>
      <c r="C971" s="18"/>
      <c r="D971" s="18"/>
    </row>
    <row r="972" spans="1:4" ht="12.75" x14ac:dyDescent="0.35">
      <c r="A972" s="18"/>
      <c r="B972" s="18"/>
      <c r="C972" s="18"/>
      <c r="D972" s="18"/>
    </row>
    <row r="973" spans="1:4" ht="12.75" x14ac:dyDescent="0.35">
      <c r="A973" s="18"/>
      <c r="B973" s="18"/>
      <c r="C973" s="18"/>
      <c r="D973" s="18"/>
    </row>
    <row r="974" spans="1:4" ht="12.75" x14ac:dyDescent="0.35">
      <c r="A974" s="18"/>
      <c r="B974" s="18"/>
      <c r="C974" s="18"/>
      <c r="D974" s="18"/>
    </row>
    <row r="975" spans="1:4" ht="12.75" x14ac:dyDescent="0.35">
      <c r="A975" s="18"/>
      <c r="B975" s="18"/>
      <c r="C975" s="18"/>
      <c r="D975" s="18"/>
    </row>
    <row r="976" spans="1:4" ht="12.75" x14ac:dyDescent="0.35">
      <c r="A976" s="18"/>
      <c r="B976" s="18"/>
      <c r="C976" s="18"/>
      <c r="D976" s="18"/>
    </row>
    <row r="977" spans="1:4" ht="12.75" x14ac:dyDescent="0.35">
      <c r="A977" s="18"/>
      <c r="B977" s="18"/>
      <c r="C977" s="18"/>
      <c r="D977" s="18"/>
    </row>
    <row r="978" spans="1:4" ht="12.75" x14ac:dyDescent="0.35">
      <c r="A978" s="18"/>
      <c r="B978" s="18"/>
      <c r="C978" s="18"/>
      <c r="D978" s="18"/>
    </row>
    <row r="979" spans="1:4" ht="12.75" x14ac:dyDescent="0.35">
      <c r="A979" s="18"/>
      <c r="B979" s="18"/>
      <c r="C979" s="18"/>
      <c r="D979" s="18"/>
    </row>
    <row r="980" spans="1:4" ht="12.75" x14ac:dyDescent="0.35">
      <c r="A980" s="18"/>
      <c r="B980" s="18"/>
      <c r="C980" s="18"/>
      <c r="D980" s="18"/>
    </row>
    <row r="981" spans="1:4" ht="12.75" x14ac:dyDescent="0.35">
      <c r="A981" s="18"/>
      <c r="B981" s="18"/>
      <c r="C981" s="18"/>
      <c r="D981" s="18"/>
    </row>
    <row r="982" spans="1:4" ht="12.75" x14ac:dyDescent="0.35">
      <c r="A982" s="18"/>
      <c r="B982" s="18"/>
      <c r="C982" s="18"/>
      <c r="D982" s="18"/>
    </row>
    <row r="983" spans="1:4" ht="12.75" x14ac:dyDescent="0.35">
      <c r="A983" s="18"/>
      <c r="B983" s="18"/>
      <c r="C983" s="18"/>
      <c r="D983" s="18"/>
    </row>
    <row r="984" spans="1:4" ht="12.75" x14ac:dyDescent="0.35">
      <c r="A984" s="18"/>
      <c r="B984" s="18"/>
      <c r="C984" s="18"/>
      <c r="D984" s="18"/>
    </row>
    <row r="985" spans="1:4" ht="12.75" x14ac:dyDescent="0.35">
      <c r="A985" s="18"/>
      <c r="B985" s="18"/>
      <c r="C985" s="18"/>
      <c r="D985" s="18"/>
    </row>
    <row r="986" spans="1:4" ht="12.75" x14ac:dyDescent="0.35">
      <c r="A986" s="18"/>
      <c r="B986" s="18"/>
      <c r="C986" s="18"/>
      <c r="D986" s="18"/>
    </row>
    <row r="987" spans="1:4" ht="12.75" x14ac:dyDescent="0.35">
      <c r="A987" s="18"/>
      <c r="B987" s="18"/>
      <c r="C987" s="18"/>
      <c r="D987" s="18"/>
    </row>
    <row r="988" spans="1:4" ht="12.75" x14ac:dyDescent="0.35">
      <c r="A988" s="18"/>
      <c r="B988" s="18"/>
      <c r="C988" s="18"/>
      <c r="D988" s="18"/>
    </row>
    <row r="989" spans="1:4" ht="12.75" x14ac:dyDescent="0.35">
      <c r="A989" s="18"/>
      <c r="B989" s="18"/>
      <c r="C989" s="18"/>
      <c r="D989" s="18"/>
    </row>
    <row r="990" spans="1:4" ht="12.75" x14ac:dyDescent="0.35">
      <c r="A990" s="18"/>
      <c r="B990" s="18"/>
      <c r="C990" s="18"/>
      <c r="D990" s="18"/>
    </row>
    <row r="991" spans="1:4" ht="12.75" x14ac:dyDescent="0.35">
      <c r="A991" s="18"/>
      <c r="B991" s="18"/>
      <c r="C991" s="18"/>
      <c r="D991" s="18"/>
    </row>
    <row r="992" spans="1:4" ht="12.75" x14ac:dyDescent="0.35">
      <c r="A992" s="18"/>
      <c r="B992" s="18"/>
      <c r="C992" s="18"/>
      <c r="D992" s="18"/>
    </row>
    <row r="993" spans="1:4" ht="12.75" x14ac:dyDescent="0.35">
      <c r="A993" s="18"/>
      <c r="B993" s="18"/>
      <c r="C993" s="18"/>
      <c r="D993" s="18"/>
    </row>
    <row r="994" spans="1:4" ht="12.75" x14ac:dyDescent="0.35">
      <c r="A994" s="18"/>
      <c r="B994" s="18"/>
      <c r="C994" s="18"/>
      <c r="D994" s="18"/>
    </row>
    <row r="995" spans="1:4" ht="12.75" x14ac:dyDescent="0.35">
      <c r="A995" s="18"/>
      <c r="B995" s="18"/>
      <c r="C995" s="18"/>
      <c r="D995" s="18"/>
    </row>
    <row r="996" spans="1:4" ht="12.75" x14ac:dyDescent="0.35">
      <c r="A996" s="18"/>
      <c r="B996" s="18"/>
      <c r="C996" s="18"/>
      <c r="D996" s="18"/>
    </row>
    <row r="997" spans="1:4" ht="12.75" x14ac:dyDescent="0.35">
      <c r="A997" s="18"/>
      <c r="B997" s="18"/>
      <c r="C997" s="18"/>
      <c r="D997" s="18"/>
    </row>
    <row r="998" spans="1:4" ht="12.75" x14ac:dyDescent="0.35">
      <c r="A998" s="18"/>
      <c r="B998" s="18"/>
      <c r="C998" s="18"/>
      <c r="D998" s="18"/>
    </row>
    <row r="999" spans="1:4" ht="12.75" x14ac:dyDescent="0.35">
      <c r="A999" s="18"/>
      <c r="B999" s="18"/>
      <c r="C999" s="18"/>
      <c r="D999" s="18"/>
    </row>
    <row r="1000" spans="1:4" ht="12.75" x14ac:dyDescent="0.35">
      <c r="A1000" s="18"/>
      <c r="B1000" s="18"/>
      <c r="C1000" s="18"/>
      <c r="D100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="80" zoomScaleNormal="80" workbookViewId="0">
      <selection activeCell="F13" sqref="F13"/>
    </sheetView>
  </sheetViews>
  <sheetFormatPr defaultColWidth="14.3984375" defaultRowHeight="15.75" customHeight="1" x14ac:dyDescent="0.35"/>
  <cols>
    <col min="1" max="1" width="6.3984375" customWidth="1"/>
    <col min="2" max="2" width="15.1328125" bestFit="1" customWidth="1"/>
    <col min="3" max="3" width="22.265625" bestFit="1" customWidth="1"/>
    <col min="4" max="4" width="25.59765625" bestFit="1" customWidth="1"/>
    <col min="5" max="5" width="25.265625" style="47" bestFit="1" customWidth="1"/>
    <col min="8" max="8" width="3.3984375" bestFit="1" customWidth="1"/>
    <col min="9" max="9" width="22" style="49" bestFit="1" customWidth="1"/>
  </cols>
  <sheetData>
    <row r="1" spans="1:24" ht="15.75" customHeight="1" x14ac:dyDescent="0.45">
      <c r="A1" s="19" t="s">
        <v>21</v>
      </c>
      <c r="B1" s="19" t="s">
        <v>22</v>
      </c>
      <c r="C1" s="19" t="s">
        <v>111</v>
      </c>
      <c r="D1" s="25" t="s">
        <v>100</v>
      </c>
      <c r="E1" s="25" t="s">
        <v>112</v>
      </c>
      <c r="F1" s="102"/>
      <c r="G1" s="102"/>
      <c r="H1" s="102" t="s">
        <v>18</v>
      </c>
      <c r="I1" s="19" t="s">
        <v>205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45">
      <c r="A2" s="93" t="s">
        <v>23</v>
      </c>
      <c r="B2" s="93">
        <v>39.369</v>
      </c>
      <c r="C2" s="93">
        <v>43.273000000000003</v>
      </c>
      <c r="D2" s="21">
        <f t="shared" ref="D2:D5" si="0">C2-B2</f>
        <v>3.9040000000000035</v>
      </c>
      <c r="E2" s="103">
        <v>186</v>
      </c>
      <c r="F2" s="6"/>
      <c r="G2" s="6"/>
      <c r="H2" s="6" t="s">
        <v>8</v>
      </c>
      <c r="I2" s="31">
        <f>SUM(D2:D3)</f>
        <v>8.9490000000000052</v>
      </c>
    </row>
    <row r="3" spans="1:24" ht="15.75" customHeight="1" x14ac:dyDescent="0.45">
      <c r="A3" s="93" t="s">
        <v>24</v>
      </c>
      <c r="B3" s="93">
        <v>46.585000000000001</v>
      </c>
      <c r="C3" s="93">
        <v>51.63</v>
      </c>
      <c r="D3" s="21">
        <f t="shared" si="0"/>
        <v>5.0450000000000017</v>
      </c>
      <c r="E3" s="103">
        <v>271.38</v>
      </c>
      <c r="F3" s="6"/>
      <c r="G3" s="6"/>
      <c r="H3" s="6" t="s">
        <v>9</v>
      </c>
      <c r="I3" s="31">
        <f>SUM(D4:D5)</f>
        <v>10.222999999999999</v>
      </c>
    </row>
    <row r="4" spans="1:24" ht="15.75" customHeight="1" x14ac:dyDescent="0.45">
      <c r="A4" s="93" t="s">
        <v>25</v>
      </c>
      <c r="B4" s="93">
        <v>36.173999999999999</v>
      </c>
      <c r="C4" s="93">
        <v>39.993000000000002</v>
      </c>
      <c r="D4" s="21">
        <f t="shared" si="0"/>
        <v>3.8190000000000026</v>
      </c>
      <c r="E4" s="103">
        <v>226.14</v>
      </c>
      <c r="F4" s="6"/>
      <c r="G4" s="6"/>
      <c r="H4" s="6"/>
      <c r="I4" s="31"/>
    </row>
    <row r="5" spans="1:24" ht="15.75" customHeight="1" x14ac:dyDescent="0.45">
      <c r="A5" s="93" t="s">
        <v>26</v>
      </c>
      <c r="B5" s="93">
        <v>39.630000000000003</v>
      </c>
      <c r="C5" s="93">
        <v>46.033999999999999</v>
      </c>
      <c r="D5" s="21">
        <f t="shared" si="0"/>
        <v>6.4039999999999964</v>
      </c>
      <c r="E5" s="103">
        <v>229.76</v>
      </c>
      <c r="F5" s="6"/>
      <c r="G5" s="6"/>
      <c r="H5" s="6"/>
      <c r="I5" s="31"/>
    </row>
    <row r="6" spans="1:24" ht="15.75" customHeight="1" x14ac:dyDescent="0.45">
      <c r="A6" s="93"/>
      <c r="B6" s="93"/>
      <c r="C6" s="93"/>
      <c r="D6" s="21"/>
      <c r="E6" s="103"/>
      <c r="F6" s="6"/>
      <c r="G6" s="6"/>
      <c r="H6" s="6"/>
      <c r="I6" s="10"/>
    </row>
    <row r="7" spans="1:24" ht="15.75" customHeight="1" x14ac:dyDescent="0.45">
      <c r="A7" s="93"/>
      <c r="B7" s="93"/>
      <c r="C7" s="93"/>
      <c r="D7" s="21"/>
      <c r="E7" s="103"/>
      <c r="F7" s="6"/>
      <c r="G7" s="6"/>
      <c r="H7" s="6"/>
      <c r="I7" s="10"/>
    </row>
    <row r="8" spans="1:24" ht="15.75" customHeight="1" x14ac:dyDescent="0.35">
      <c r="A8" s="9"/>
      <c r="B8" s="9"/>
      <c r="C8" s="9"/>
      <c r="D8" s="21"/>
      <c r="E8" s="46"/>
    </row>
    <row r="9" spans="1:24" ht="15.75" customHeight="1" x14ac:dyDescent="0.35">
      <c r="A9" s="9"/>
      <c r="B9" s="9"/>
      <c r="C9" s="9"/>
      <c r="D9" s="21"/>
      <c r="E9" s="46"/>
    </row>
    <row r="10" spans="1:24" ht="15.75" customHeight="1" x14ac:dyDescent="0.35">
      <c r="A10" s="1"/>
      <c r="B10" s="1"/>
      <c r="C10" s="1"/>
      <c r="D10" s="1"/>
    </row>
    <row r="11" spans="1:24" ht="15.75" customHeight="1" x14ac:dyDescent="0.35">
      <c r="A11" s="1"/>
      <c r="B11" s="1"/>
      <c r="C11" s="1"/>
      <c r="D11" s="1"/>
    </row>
    <row r="12" spans="1:24" ht="15.75" customHeight="1" x14ac:dyDescent="0.35">
      <c r="A12" s="1"/>
      <c r="B12" s="1"/>
      <c r="C12" s="1"/>
      <c r="D12" s="1"/>
    </row>
    <row r="13" spans="1:24" ht="15.75" customHeight="1" x14ac:dyDescent="0.35">
      <c r="A13" s="1"/>
      <c r="B13" s="1"/>
      <c r="C13" s="1"/>
      <c r="D13" s="1"/>
    </row>
    <row r="14" spans="1:24" ht="15.75" customHeight="1" x14ac:dyDescent="0.35">
      <c r="A14" s="1"/>
      <c r="B14" s="1"/>
      <c r="C14" s="1"/>
      <c r="D14" s="1"/>
    </row>
    <row r="15" spans="1:24" ht="15.75" customHeight="1" x14ac:dyDescent="0.35">
      <c r="A15" s="1"/>
      <c r="B15" s="1"/>
      <c r="C15" s="1"/>
      <c r="D15" s="1"/>
    </row>
    <row r="16" spans="1:24" ht="15.75" customHeight="1" x14ac:dyDescent="0.35">
      <c r="A16" s="1"/>
      <c r="B16" s="1"/>
      <c r="C16" s="1"/>
      <c r="D16" s="1"/>
    </row>
    <row r="17" spans="1:4" ht="15.75" customHeight="1" x14ac:dyDescent="0.35">
      <c r="A17" s="1"/>
      <c r="B17" s="1"/>
      <c r="C17" s="1"/>
      <c r="D17" s="1"/>
    </row>
    <row r="18" spans="1:4" ht="15.75" customHeight="1" x14ac:dyDescent="0.35">
      <c r="A18" s="1"/>
      <c r="B18" s="1"/>
      <c r="C18" s="1"/>
      <c r="D18" s="1"/>
    </row>
    <row r="19" spans="1:4" ht="15.75" customHeight="1" x14ac:dyDescent="0.35">
      <c r="A19" s="1"/>
      <c r="B19" s="1"/>
      <c r="C19" s="1"/>
      <c r="D19" s="1"/>
    </row>
    <row r="20" spans="1:4" ht="15.75" customHeight="1" x14ac:dyDescent="0.35">
      <c r="A20" s="1"/>
      <c r="B20" s="1"/>
      <c r="C20" s="1"/>
      <c r="D20" s="1"/>
    </row>
    <row r="21" spans="1:4" ht="15.75" customHeight="1" x14ac:dyDescent="0.35">
      <c r="A21" s="1"/>
      <c r="B21" s="1"/>
      <c r="C21" s="1"/>
      <c r="D21" s="1"/>
    </row>
    <row r="22" spans="1:4" ht="15.75" customHeight="1" x14ac:dyDescent="0.35">
      <c r="A22" s="1"/>
      <c r="B22" s="1"/>
      <c r="C22" s="1"/>
      <c r="D22" s="1"/>
    </row>
    <row r="23" spans="1:4" ht="15.75" customHeight="1" x14ac:dyDescent="0.35">
      <c r="A23" s="1"/>
      <c r="B23" s="1"/>
      <c r="C23" s="1"/>
      <c r="D23" s="1"/>
    </row>
    <row r="24" spans="1:4" ht="15.75" customHeight="1" x14ac:dyDescent="0.35">
      <c r="A24" s="1"/>
      <c r="B24" s="1"/>
      <c r="C24" s="1"/>
      <c r="D24" s="1"/>
    </row>
    <row r="25" spans="1:4" ht="15.75" customHeight="1" x14ac:dyDescent="0.35">
      <c r="A25" s="1"/>
      <c r="B25" s="1"/>
      <c r="C25" s="1"/>
      <c r="D25" s="1"/>
    </row>
    <row r="26" spans="1:4" ht="15.75" customHeight="1" x14ac:dyDescent="0.35">
      <c r="A26" s="1"/>
      <c r="B26" s="1"/>
      <c r="C26" s="1"/>
      <c r="D26" s="1"/>
    </row>
    <row r="27" spans="1:4" ht="12.75" x14ac:dyDescent="0.35">
      <c r="A27" s="1"/>
      <c r="B27" s="1"/>
      <c r="C27" s="1"/>
      <c r="D27" s="1"/>
    </row>
    <row r="28" spans="1:4" ht="12.75" x14ac:dyDescent="0.35">
      <c r="A28" s="1"/>
      <c r="B28" s="1"/>
      <c r="C28" s="1"/>
      <c r="D28" s="1"/>
    </row>
    <row r="29" spans="1:4" ht="12.75" x14ac:dyDescent="0.35">
      <c r="A29" s="1"/>
      <c r="B29" s="1"/>
      <c r="C29" s="1"/>
      <c r="D29" s="1"/>
    </row>
    <row r="30" spans="1:4" ht="12.75" x14ac:dyDescent="0.35">
      <c r="A30" s="1"/>
      <c r="B30" s="1"/>
      <c r="C30" s="1"/>
      <c r="D30" s="1"/>
    </row>
    <row r="31" spans="1:4" ht="12.75" x14ac:dyDescent="0.35">
      <c r="A31" s="1"/>
      <c r="B31" s="1"/>
      <c r="C31" s="1"/>
      <c r="D31" s="1"/>
    </row>
    <row r="32" spans="1:4" ht="12.75" x14ac:dyDescent="0.35">
      <c r="A32" s="1"/>
      <c r="B32" s="1"/>
      <c r="C32" s="1"/>
      <c r="D32" s="1"/>
    </row>
    <row r="33" spans="1:4" ht="12.75" x14ac:dyDescent="0.35">
      <c r="A33" s="1"/>
      <c r="B33" s="1"/>
      <c r="C33" s="1"/>
      <c r="D33" s="1"/>
    </row>
    <row r="34" spans="1:4" ht="12.75" x14ac:dyDescent="0.35">
      <c r="A34" s="1"/>
      <c r="B34" s="1"/>
      <c r="C34" s="1"/>
      <c r="D34" s="1"/>
    </row>
    <row r="35" spans="1:4" ht="12.75" x14ac:dyDescent="0.35">
      <c r="A35" s="1"/>
      <c r="B35" s="1"/>
      <c r="C35" s="1"/>
      <c r="D35" s="1"/>
    </row>
    <row r="36" spans="1:4" ht="12.75" x14ac:dyDescent="0.35">
      <c r="A36" s="1"/>
      <c r="B36" s="1"/>
      <c r="C36" s="1"/>
      <c r="D36" s="1"/>
    </row>
    <row r="37" spans="1:4" ht="12.75" x14ac:dyDescent="0.35">
      <c r="A37" s="1"/>
      <c r="B37" s="1"/>
      <c r="C37" s="1"/>
      <c r="D37" s="1"/>
    </row>
    <row r="38" spans="1:4" ht="12.75" x14ac:dyDescent="0.35">
      <c r="A38" s="1"/>
      <c r="B38" s="1"/>
      <c r="C38" s="1"/>
      <c r="D38" s="1"/>
    </row>
    <row r="39" spans="1:4" ht="12.75" x14ac:dyDescent="0.35">
      <c r="A39" s="1"/>
      <c r="B39" s="1"/>
      <c r="C39" s="1"/>
      <c r="D39" s="1"/>
    </row>
    <row r="40" spans="1:4" ht="12.75" x14ac:dyDescent="0.35">
      <c r="A40" s="1"/>
      <c r="B40" s="1"/>
      <c r="C40" s="1"/>
      <c r="D40" s="1"/>
    </row>
    <row r="41" spans="1:4" ht="12.75" x14ac:dyDescent="0.35">
      <c r="A41" s="1"/>
      <c r="B41" s="1"/>
      <c r="C41" s="1"/>
      <c r="D41" s="1"/>
    </row>
    <row r="42" spans="1:4" ht="12.75" x14ac:dyDescent="0.35">
      <c r="A42" s="1"/>
      <c r="B42" s="1"/>
      <c r="C42" s="1"/>
      <c r="D42" s="1"/>
    </row>
    <row r="43" spans="1:4" ht="12.75" x14ac:dyDescent="0.35">
      <c r="A43" s="1"/>
      <c r="B43" s="1"/>
      <c r="C43" s="1"/>
      <c r="D43" s="1"/>
    </row>
    <row r="44" spans="1:4" ht="12.75" x14ac:dyDescent="0.35">
      <c r="A44" s="1"/>
      <c r="B44" s="1"/>
      <c r="C44" s="1"/>
      <c r="D44" s="1"/>
    </row>
    <row r="45" spans="1:4" ht="12.75" x14ac:dyDescent="0.35">
      <c r="A45" s="1"/>
      <c r="B45" s="1"/>
      <c r="C45" s="1"/>
      <c r="D45" s="1"/>
    </row>
    <row r="46" spans="1:4" ht="12.75" x14ac:dyDescent="0.35">
      <c r="A46" s="1"/>
      <c r="B46" s="1"/>
      <c r="C46" s="1"/>
      <c r="D46" s="1"/>
    </row>
    <row r="47" spans="1:4" ht="12.75" x14ac:dyDescent="0.35">
      <c r="A47" s="1"/>
      <c r="B47" s="1"/>
      <c r="C47" s="1"/>
      <c r="D47" s="1"/>
    </row>
    <row r="48" spans="1:4" ht="12.75" x14ac:dyDescent="0.35">
      <c r="A48" s="1"/>
      <c r="B48" s="1"/>
      <c r="C48" s="1"/>
      <c r="D48" s="1"/>
    </row>
    <row r="49" spans="1:4" ht="12.75" x14ac:dyDescent="0.35">
      <c r="A49" s="1"/>
      <c r="B49" s="1"/>
      <c r="C49" s="1"/>
      <c r="D49" s="1"/>
    </row>
    <row r="50" spans="1:4" ht="12.75" x14ac:dyDescent="0.35">
      <c r="A50" s="1"/>
      <c r="B50" s="1"/>
      <c r="C50" s="1"/>
      <c r="D50" s="1"/>
    </row>
    <row r="51" spans="1:4" ht="12.75" x14ac:dyDescent="0.35">
      <c r="A51" s="1"/>
      <c r="B51" s="1"/>
      <c r="C51" s="1"/>
      <c r="D51" s="1"/>
    </row>
    <row r="52" spans="1:4" ht="12.75" x14ac:dyDescent="0.35">
      <c r="A52" s="1"/>
      <c r="B52" s="1"/>
      <c r="C52" s="1"/>
      <c r="D52" s="1"/>
    </row>
    <row r="53" spans="1:4" ht="12.75" x14ac:dyDescent="0.35">
      <c r="A53" s="1"/>
      <c r="B53" s="1"/>
      <c r="C53" s="1"/>
      <c r="D53" s="1"/>
    </row>
    <row r="54" spans="1:4" ht="12.75" x14ac:dyDescent="0.35">
      <c r="A54" s="1"/>
      <c r="B54" s="1"/>
      <c r="C54" s="1"/>
      <c r="D54" s="1"/>
    </row>
    <row r="55" spans="1:4" ht="12.75" x14ac:dyDescent="0.35">
      <c r="A55" s="1"/>
      <c r="B55" s="1"/>
      <c r="C55" s="1"/>
      <c r="D55" s="1"/>
    </row>
    <row r="56" spans="1:4" ht="12.75" x14ac:dyDescent="0.35">
      <c r="A56" s="1"/>
      <c r="B56" s="1"/>
      <c r="C56" s="1"/>
      <c r="D56" s="1"/>
    </row>
    <row r="57" spans="1:4" ht="12.75" x14ac:dyDescent="0.35">
      <c r="A57" s="1"/>
      <c r="B57" s="1"/>
      <c r="C57" s="1"/>
      <c r="D57" s="1"/>
    </row>
    <row r="58" spans="1:4" ht="12.75" x14ac:dyDescent="0.35">
      <c r="A58" s="1"/>
      <c r="B58" s="1"/>
      <c r="C58" s="1"/>
      <c r="D58" s="1"/>
    </row>
    <row r="59" spans="1:4" ht="12.75" x14ac:dyDescent="0.35">
      <c r="A59" s="1"/>
      <c r="B59" s="1"/>
      <c r="C59" s="1"/>
      <c r="D59" s="1"/>
    </row>
    <row r="60" spans="1:4" ht="12.75" x14ac:dyDescent="0.35">
      <c r="A60" s="1"/>
      <c r="B60" s="1"/>
      <c r="C60" s="1"/>
      <c r="D60" s="1"/>
    </row>
    <row r="61" spans="1:4" ht="12.75" x14ac:dyDescent="0.35">
      <c r="A61" s="1"/>
      <c r="B61" s="1"/>
      <c r="C61" s="1"/>
      <c r="D61" s="1"/>
    </row>
    <row r="62" spans="1:4" ht="12.75" x14ac:dyDescent="0.35">
      <c r="A62" s="1"/>
      <c r="B62" s="1"/>
      <c r="C62" s="1"/>
      <c r="D62" s="1"/>
    </row>
    <row r="63" spans="1:4" ht="12.75" x14ac:dyDescent="0.35">
      <c r="A63" s="1"/>
      <c r="B63" s="1"/>
      <c r="C63" s="1"/>
      <c r="D63" s="1"/>
    </row>
    <row r="64" spans="1:4" ht="12.75" x14ac:dyDescent="0.35">
      <c r="A64" s="1"/>
      <c r="B64" s="1"/>
      <c r="C64" s="1"/>
      <c r="D64" s="1"/>
    </row>
    <row r="65" spans="1:4" ht="12.75" x14ac:dyDescent="0.35">
      <c r="A65" s="1"/>
      <c r="B65" s="1"/>
      <c r="C65" s="1"/>
      <c r="D65" s="1"/>
    </row>
    <row r="66" spans="1:4" ht="12.75" x14ac:dyDescent="0.35">
      <c r="A66" s="1"/>
      <c r="B66" s="1"/>
      <c r="C66" s="1"/>
      <c r="D66" s="1"/>
    </row>
    <row r="67" spans="1:4" ht="12.75" x14ac:dyDescent="0.35">
      <c r="A67" s="1"/>
      <c r="B67" s="1"/>
      <c r="C67" s="1"/>
      <c r="D67" s="1"/>
    </row>
    <row r="68" spans="1:4" ht="12.75" x14ac:dyDescent="0.35">
      <c r="A68" s="1"/>
      <c r="B68" s="1"/>
      <c r="C68" s="1"/>
      <c r="D68" s="1"/>
    </row>
    <row r="69" spans="1:4" ht="12.75" x14ac:dyDescent="0.35">
      <c r="A69" s="1"/>
      <c r="B69" s="1"/>
      <c r="C69" s="1"/>
      <c r="D69" s="1"/>
    </row>
    <row r="70" spans="1:4" ht="12.75" x14ac:dyDescent="0.35">
      <c r="A70" s="1"/>
      <c r="B70" s="1"/>
      <c r="C70" s="1"/>
      <c r="D70" s="1"/>
    </row>
    <row r="71" spans="1:4" ht="12.75" x14ac:dyDescent="0.35">
      <c r="A71" s="1"/>
      <c r="B71" s="1"/>
      <c r="C71" s="1"/>
      <c r="D71" s="1"/>
    </row>
    <row r="72" spans="1:4" ht="12.75" x14ac:dyDescent="0.35">
      <c r="A72" s="1"/>
      <c r="B72" s="1"/>
      <c r="C72" s="1"/>
      <c r="D72" s="1"/>
    </row>
    <row r="73" spans="1:4" ht="12.75" x14ac:dyDescent="0.35">
      <c r="A73" s="1"/>
      <c r="B73" s="1"/>
      <c r="C73" s="1"/>
      <c r="D73" s="1"/>
    </row>
    <row r="74" spans="1:4" ht="12.75" x14ac:dyDescent="0.35">
      <c r="A74" s="1"/>
      <c r="B74" s="1"/>
      <c r="C74" s="1"/>
      <c r="D74" s="1"/>
    </row>
    <row r="75" spans="1:4" ht="12.75" x14ac:dyDescent="0.35">
      <c r="A75" s="1"/>
      <c r="B75" s="1"/>
      <c r="C75" s="1"/>
      <c r="D75" s="1"/>
    </row>
    <row r="76" spans="1:4" ht="12.75" x14ac:dyDescent="0.35">
      <c r="A76" s="1"/>
      <c r="B76" s="1"/>
      <c r="C76" s="1"/>
      <c r="D76" s="1"/>
    </row>
    <row r="77" spans="1:4" ht="12.75" x14ac:dyDescent="0.35">
      <c r="A77" s="1"/>
      <c r="B77" s="1"/>
      <c r="C77" s="1"/>
      <c r="D77" s="1"/>
    </row>
    <row r="78" spans="1:4" ht="12.75" x14ac:dyDescent="0.35">
      <c r="A78" s="1"/>
      <c r="B78" s="1"/>
      <c r="C78" s="1"/>
      <c r="D78" s="1"/>
    </row>
    <row r="79" spans="1:4" ht="12.75" x14ac:dyDescent="0.35">
      <c r="A79" s="1"/>
      <c r="B79" s="1"/>
      <c r="C79" s="1"/>
      <c r="D79" s="1"/>
    </row>
    <row r="80" spans="1:4" ht="12.75" x14ac:dyDescent="0.35">
      <c r="A80" s="1"/>
      <c r="B80" s="1"/>
      <c r="C80" s="1"/>
      <c r="D80" s="1"/>
    </row>
    <row r="81" spans="1:4" ht="12.75" x14ac:dyDescent="0.35">
      <c r="A81" s="1"/>
      <c r="B81" s="1"/>
      <c r="C81" s="1"/>
      <c r="D81" s="1"/>
    </row>
    <row r="82" spans="1:4" ht="12.75" x14ac:dyDescent="0.35">
      <c r="A82" s="1"/>
      <c r="B82" s="1"/>
      <c r="C82" s="1"/>
      <c r="D82" s="1"/>
    </row>
    <row r="83" spans="1:4" ht="12.75" x14ac:dyDescent="0.35">
      <c r="A83" s="1"/>
      <c r="B83" s="1"/>
      <c r="C83" s="1"/>
      <c r="D83" s="1"/>
    </row>
    <row r="84" spans="1:4" ht="12.75" x14ac:dyDescent="0.35">
      <c r="A84" s="1"/>
      <c r="B84" s="1"/>
      <c r="C84" s="1"/>
      <c r="D84" s="1"/>
    </row>
    <row r="85" spans="1:4" ht="12.75" x14ac:dyDescent="0.35">
      <c r="A85" s="1"/>
      <c r="B85" s="1"/>
      <c r="C85" s="1"/>
      <c r="D85" s="1"/>
    </row>
    <row r="86" spans="1:4" ht="12.75" x14ac:dyDescent="0.35">
      <c r="A86" s="1"/>
      <c r="B86" s="1"/>
      <c r="C86" s="1"/>
      <c r="D86" s="1"/>
    </row>
    <row r="87" spans="1:4" ht="12.75" x14ac:dyDescent="0.35">
      <c r="A87" s="1"/>
      <c r="B87" s="1"/>
      <c r="C87" s="1"/>
      <c r="D87" s="1"/>
    </row>
    <row r="88" spans="1:4" ht="12.75" x14ac:dyDescent="0.35">
      <c r="A88" s="1"/>
      <c r="B88" s="1"/>
      <c r="C88" s="1"/>
      <c r="D88" s="1"/>
    </row>
    <row r="89" spans="1:4" ht="12.75" x14ac:dyDescent="0.35">
      <c r="A89" s="1"/>
      <c r="B89" s="1"/>
      <c r="C89" s="1"/>
      <c r="D89" s="1"/>
    </row>
    <row r="90" spans="1:4" ht="12.75" x14ac:dyDescent="0.35">
      <c r="A90" s="1"/>
      <c r="B90" s="1"/>
      <c r="C90" s="1"/>
      <c r="D90" s="1"/>
    </row>
    <row r="91" spans="1:4" ht="12.75" x14ac:dyDescent="0.35">
      <c r="A91" s="1"/>
      <c r="B91" s="1"/>
      <c r="C91" s="1"/>
      <c r="D91" s="1"/>
    </row>
    <row r="92" spans="1:4" ht="12.75" x14ac:dyDescent="0.35">
      <c r="A92" s="1"/>
      <c r="B92" s="1"/>
      <c r="C92" s="1"/>
      <c r="D92" s="1"/>
    </row>
    <row r="93" spans="1:4" ht="12.75" x14ac:dyDescent="0.35">
      <c r="A93" s="1"/>
      <c r="B93" s="1"/>
      <c r="C93" s="1"/>
      <c r="D93" s="1"/>
    </row>
    <row r="94" spans="1:4" ht="12.75" x14ac:dyDescent="0.35">
      <c r="A94" s="1"/>
      <c r="B94" s="1"/>
      <c r="C94" s="1"/>
      <c r="D94" s="1"/>
    </row>
    <row r="95" spans="1:4" ht="12.75" x14ac:dyDescent="0.35">
      <c r="A95" s="1"/>
      <c r="B95" s="1"/>
      <c r="C95" s="1"/>
      <c r="D95" s="1"/>
    </row>
    <row r="96" spans="1:4" ht="12.75" x14ac:dyDescent="0.35">
      <c r="A96" s="1"/>
      <c r="B96" s="1"/>
      <c r="C96" s="1"/>
      <c r="D96" s="1"/>
    </row>
    <row r="97" spans="1:4" ht="12.75" x14ac:dyDescent="0.35">
      <c r="A97" s="1"/>
      <c r="B97" s="1"/>
      <c r="C97" s="1"/>
      <c r="D97" s="1"/>
    </row>
    <row r="98" spans="1:4" ht="12.75" x14ac:dyDescent="0.35">
      <c r="A98" s="1"/>
      <c r="B98" s="1"/>
      <c r="C98" s="1"/>
      <c r="D98" s="1"/>
    </row>
    <row r="99" spans="1:4" ht="12.75" x14ac:dyDescent="0.35">
      <c r="A99" s="1"/>
      <c r="B99" s="1"/>
      <c r="C99" s="1"/>
      <c r="D99" s="1"/>
    </row>
    <row r="100" spans="1:4" ht="12.75" x14ac:dyDescent="0.35">
      <c r="A100" s="1"/>
      <c r="B100" s="1"/>
      <c r="C100" s="1"/>
      <c r="D100" s="1"/>
    </row>
    <row r="101" spans="1:4" ht="12.75" x14ac:dyDescent="0.35">
      <c r="A101" s="1"/>
      <c r="B101" s="1"/>
      <c r="C101" s="1"/>
      <c r="D101" s="1"/>
    </row>
    <row r="102" spans="1:4" ht="12.75" x14ac:dyDescent="0.35">
      <c r="A102" s="1"/>
      <c r="B102" s="1"/>
      <c r="C102" s="1"/>
      <c r="D102" s="1"/>
    </row>
    <row r="103" spans="1:4" ht="12.75" x14ac:dyDescent="0.35">
      <c r="A103" s="1"/>
      <c r="B103" s="1"/>
      <c r="C103" s="1"/>
      <c r="D103" s="1"/>
    </row>
    <row r="104" spans="1:4" ht="12.75" x14ac:dyDescent="0.35">
      <c r="A104" s="1"/>
      <c r="B104" s="1"/>
      <c r="C104" s="1"/>
      <c r="D104" s="1"/>
    </row>
    <row r="105" spans="1:4" ht="12.75" x14ac:dyDescent="0.35">
      <c r="A105" s="1"/>
      <c r="B105" s="1"/>
      <c r="C105" s="1"/>
      <c r="D105" s="1"/>
    </row>
    <row r="106" spans="1:4" ht="12.75" x14ac:dyDescent="0.35">
      <c r="A106" s="1"/>
      <c r="B106" s="1"/>
      <c r="C106" s="1"/>
      <c r="D106" s="1"/>
    </row>
    <row r="107" spans="1:4" ht="12.75" x14ac:dyDescent="0.35">
      <c r="A107" s="1"/>
      <c r="B107" s="1"/>
      <c r="C107" s="1"/>
      <c r="D107" s="1"/>
    </row>
    <row r="108" spans="1:4" ht="12.75" x14ac:dyDescent="0.35">
      <c r="A108" s="1"/>
      <c r="B108" s="1"/>
      <c r="C108" s="1"/>
      <c r="D108" s="1"/>
    </row>
    <row r="109" spans="1:4" ht="12.75" x14ac:dyDescent="0.35">
      <c r="A109" s="1"/>
      <c r="B109" s="1"/>
      <c r="C109" s="1"/>
      <c r="D109" s="1"/>
    </row>
    <row r="110" spans="1:4" ht="12.75" x14ac:dyDescent="0.35">
      <c r="A110" s="1"/>
      <c r="B110" s="1"/>
      <c r="C110" s="1"/>
      <c r="D110" s="1"/>
    </row>
    <row r="111" spans="1:4" ht="12.75" x14ac:dyDescent="0.35">
      <c r="A111" s="1"/>
      <c r="B111" s="1"/>
      <c r="C111" s="1"/>
      <c r="D111" s="1"/>
    </row>
    <row r="112" spans="1:4" ht="12.75" x14ac:dyDescent="0.35">
      <c r="A112" s="1"/>
      <c r="B112" s="1"/>
      <c r="C112" s="1"/>
      <c r="D112" s="1"/>
    </row>
    <row r="113" spans="1:4" ht="12.75" x14ac:dyDescent="0.35">
      <c r="A113" s="1"/>
      <c r="B113" s="1"/>
      <c r="C113" s="1"/>
      <c r="D113" s="1"/>
    </row>
    <row r="114" spans="1:4" ht="12.75" x14ac:dyDescent="0.35">
      <c r="A114" s="1"/>
      <c r="B114" s="1"/>
      <c r="C114" s="1"/>
      <c r="D114" s="1"/>
    </row>
    <row r="115" spans="1:4" ht="12.75" x14ac:dyDescent="0.35">
      <c r="A115" s="1"/>
      <c r="B115" s="1"/>
      <c r="C115" s="1"/>
      <c r="D115" s="1"/>
    </row>
    <row r="116" spans="1:4" ht="12.75" x14ac:dyDescent="0.35">
      <c r="A116" s="1"/>
      <c r="B116" s="1"/>
      <c r="C116" s="1"/>
      <c r="D116" s="1"/>
    </row>
    <row r="117" spans="1:4" ht="12.75" x14ac:dyDescent="0.35">
      <c r="A117" s="1"/>
      <c r="B117" s="1"/>
      <c r="C117" s="1"/>
      <c r="D117" s="1"/>
    </row>
    <row r="118" spans="1:4" ht="12.75" x14ac:dyDescent="0.35">
      <c r="A118" s="1"/>
      <c r="B118" s="1"/>
      <c r="C118" s="1"/>
      <c r="D118" s="1"/>
    </row>
    <row r="119" spans="1:4" ht="12.75" x14ac:dyDescent="0.35">
      <c r="A119" s="1"/>
      <c r="B119" s="1"/>
      <c r="C119" s="1"/>
      <c r="D119" s="1"/>
    </row>
    <row r="120" spans="1:4" ht="12.75" x14ac:dyDescent="0.35">
      <c r="A120" s="1"/>
      <c r="B120" s="1"/>
      <c r="C120" s="1"/>
      <c r="D120" s="1"/>
    </row>
    <row r="121" spans="1:4" ht="12.75" x14ac:dyDescent="0.35">
      <c r="A121" s="1"/>
      <c r="B121" s="1"/>
      <c r="C121" s="1"/>
      <c r="D121" s="1"/>
    </row>
    <row r="122" spans="1:4" ht="12.75" x14ac:dyDescent="0.35">
      <c r="A122" s="1"/>
      <c r="B122" s="1"/>
      <c r="C122" s="1"/>
      <c r="D122" s="1"/>
    </row>
    <row r="123" spans="1:4" ht="12.75" x14ac:dyDescent="0.35">
      <c r="A123" s="1"/>
      <c r="B123" s="1"/>
      <c r="C123" s="1"/>
      <c r="D123" s="1"/>
    </row>
    <row r="124" spans="1:4" ht="12.75" x14ac:dyDescent="0.35">
      <c r="A124" s="1"/>
      <c r="B124" s="1"/>
      <c r="C124" s="1"/>
      <c r="D124" s="1"/>
    </row>
    <row r="125" spans="1:4" ht="12.75" x14ac:dyDescent="0.35">
      <c r="A125" s="1"/>
      <c r="B125" s="1"/>
      <c r="C125" s="1"/>
      <c r="D125" s="1"/>
    </row>
    <row r="126" spans="1:4" ht="12.75" x14ac:dyDescent="0.35">
      <c r="A126" s="1"/>
      <c r="B126" s="1"/>
      <c r="C126" s="1"/>
      <c r="D126" s="1"/>
    </row>
    <row r="127" spans="1:4" ht="12.75" x14ac:dyDescent="0.35">
      <c r="A127" s="1"/>
      <c r="B127" s="1"/>
      <c r="C127" s="1"/>
      <c r="D127" s="1"/>
    </row>
    <row r="128" spans="1:4" ht="12.75" x14ac:dyDescent="0.35">
      <c r="A128" s="1"/>
      <c r="B128" s="1"/>
      <c r="C128" s="1"/>
      <c r="D128" s="1"/>
    </row>
    <row r="129" spans="1:4" ht="12.75" x14ac:dyDescent="0.35">
      <c r="A129" s="1"/>
      <c r="B129" s="1"/>
      <c r="C129" s="1"/>
      <c r="D129" s="1"/>
    </row>
    <row r="130" spans="1:4" ht="12.75" x14ac:dyDescent="0.35">
      <c r="A130" s="1"/>
      <c r="B130" s="1"/>
      <c r="C130" s="1"/>
      <c r="D130" s="1"/>
    </row>
    <row r="131" spans="1:4" ht="12.75" x14ac:dyDescent="0.35">
      <c r="A131" s="1"/>
      <c r="B131" s="1"/>
      <c r="C131" s="1"/>
      <c r="D131" s="1"/>
    </row>
    <row r="132" spans="1:4" ht="12.75" x14ac:dyDescent="0.35">
      <c r="A132" s="1"/>
      <c r="B132" s="1"/>
      <c r="C132" s="1"/>
      <c r="D132" s="1"/>
    </row>
    <row r="133" spans="1:4" ht="12.75" x14ac:dyDescent="0.35">
      <c r="A133" s="1"/>
      <c r="B133" s="1"/>
      <c r="C133" s="1"/>
      <c r="D133" s="1"/>
    </row>
    <row r="134" spans="1:4" ht="12.75" x14ac:dyDescent="0.35">
      <c r="A134" s="1"/>
      <c r="B134" s="1"/>
      <c r="C134" s="1"/>
      <c r="D134" s="1"/>
    </row>
    <row r="135" spans="1:4" ht="12.75" x14ac:dyDescent="0.35">
      <c r="A135" s="1"/>
      <c r="B135" s="1"/>
      <c r="C135" s="1"/>
      <c r="D135" s="1"/>
    </row>
    <row r="136" spans="1:4" ht="12.75" x14ac:dyDescent="0.35">
      <c r="A136" s="1"/>
      <c r="B136" s="1"/>
      <c r="C136" s="1"/>
      <c r="D136" s="1"/>
    </row>
    <row r="137" spans="1:4" ht="12.75" x14ac:dyDescent="0.35">
      <c r="A137" s="1"/>
      <c r="B137" s="1"/>
      <c r="C137" s="1"/>
      <c r="D137" s="1"/>
    </row>
    <row r="138" spans="1:4" ht="12.75" x14ac:dyDescent="0.35">
      <c r="A138" s="1"/>
      <c r="B138" s="1"/>
      <c r="C138" s="1"/>
      <c r="D138" s="1"/>
    </row>
    <row r="139" spans="1:4" ht="12.75" x14ac:dyDescent="0.35">
      <c r="A139" s="1"/>
      <c r="B139" s="1"/>
      <c r="C139" s="1"/>
      <c r="D139" s="1"/>
    </row>
    <row r="140" spans="1:4" ht="12.75" x14ac:dyDescent="0.35">
      <c r="A140" s="1"/>
      <c r="B140" s="1"/>
      <c r="C140" s="1"/>
      <c r="D140" s="1"/>
    </row>
    <row r="141" spans="1:4" ht="12.75" x14ac:dyDescent="0.35">
      <c r="A141" s="1"/>
      <c r="B141" s="1"/>
      <c r="C141" s="1"/>
      <c r="D141" s="1"/>
    </row>
    <row r="142" spans="1:4" ht="12.75" x14ac:dyDescent="0.35">
      <c r="A142" s="1"/>
      <c r="B142" s="1"/>
      <c r="C142" s="1"/>
      <c r="D142" s="1"/>
    </row>
    <row r="143" spans="1:4" ht="12.75" x14ac:dyDescent="0.35">
      <c r="A143" s="1"/>
      <c r="B143" s="1"/>
      <c r="C143" s="1"/>
      <c r="D143" s="1"/>
    </row>
    <row r="144" spans="1:4" ht="12.75" x14ac:dyDescent="0.35">
      <c r="A144" s="1"/>
      <c r="B144" s="1"/>
      <c r="C144" s="1"/>
      <c r="D144" s="1"/>
    </row>
    <row r="145" spans="1:4" ht="12.75" x14ac:dyDescent="0.35">
      <c r="A145" s="1"/>
      <c r="B145" s="1"/>
      <c r="C145" s="1"/>
      <c r="D145" s="1"/>
    </row>
    <row r="146" spans="1:4" ht="12.75" x14ac:dyDescent="0.35">
      <c r="A146" s="1"/>
      <c r="B146" s="1"/>
      <c r="C146" s="1"/>
      <c r="D146" s="1"/>
    </row>
    <row r="147" spans="1:4" ht="12.75" x14ac:dyDescent="0.35">
      <c r="A147" s="1"/>
      <c r="B147" s="1"/>
      <c r="C147" s="1"/>
      <c r="D147" s="1"/>
    </row>
    <row r="148" spans="1:4" ht="12.75" x14ac:dyDescent="0.35">
      <c r="A148" s="1"/>
      <c r="B148" s="1"/>
      <c r="C148" s="1"/>
      <c r="D148" s="1"/>
    </row>
    <row r="149" spans="1:4" ht="12.75" x14ac:dyDescent="0.35">
      <c r="A149" s="1"/>
      <c r="B149" s="1"/>
      <c r="C149" s="1"/>
      <c r="D149" s="1"/>
    </row>
    <row r="150" spans="1:4" ht="12.75" x14ac:dyDescent="0.35">
      <c r="A150" s="1"/>
      <c r="B150" s="1"/>
      <c r="C150" s="1"/>
      <c r="D150" s="1"/>
    </row>
    <row r="151" spans="1:4" ht="12.75" x14ac:dyDescent="0.35">
      <c r="A151" s="1"/>
      <c r="B151" s="1"/>
      <c r="C151" s="1"/>
      <c r="D151" s="1"/>
    </row>
    <row r="152" spans="1:4" ht="12.75" x14ac:dyDescent="0.35">
      <c r="A152" s="1"/>
      <c r="B152" s="1"/>
      <c r="C152" s="1"/>
      <c r="D152" s="1"/>
    </row>
    <row r="153" spans="1:4" ht="12.75" x14ac:dyDescent="0.35">
      <c r="A153" s="1"/>
      <c r="B153" s="1"/>
      <c r="C153" s="1"/>
      <c r="D153" s="1"/>
    </row>
    <row r="154" spans="1:4" ht="12.75" x14ac:dyDescent="0.35">
      <c r="A154" s="1"/>
      <c r="B154" s="1"/>
      <c r="C154" s="1"/>
      <c r="D154" s="1"/>
    </row>
    <row r="155" spans="1:4" ht="12.75" x14ac:dyDescent="0.35">
      <c r="A155" s="1"/>
      <c r="B155" s="1"/>
      <c r="C155" s="1"/>
      <c r="D155" s="1"/>
    </row>
    <row r="156" spans="1:4" ht="12.75" x14ac:dyDescent="0.35">
      <c r="A156" s="1"/>
      <c r="B156" s="1"/>
      <c r="C156" s="1"/>
      <c r="D156" s="1"/>
    </row>
    <row r="157" spans="1:4" ht="12.75" x14ac:dyDescent="0.35">
      <c r="A157" s="1"/>
      <c r="B157" s="1"/>
      <c r="C157" s="1"/>
      <c r="D157" s="1"/>
    </row>
    <row r="158" spans="1:4" ht="12.75" x14ac:dyDescent="0.35">
      <c r="A158" s="1"/>
      <c r="B158" s="1"/>
      <c r="C158" s="1"/>
      <c r="D158" s="1"/>
    </row>
    <row r="159" spans="1:4" ht="12.75" x14ac:dyDescent="0.35">
      <c r="A159" s="1"/>
      <c r="B159" s="1"/>
      <c r="C159" s="1"/>
      <c r="D159" s="1"/>
    </row>
    <row r="160" spans="1:4" ht="12.75" x14ac:dyDescent="0.35">
      <c r="A160" s="1"/>
      <c r="B160" s="1"/>
      <c r="C160" s="1"/>
      <c r="D160" s="1"/>
    </row>
    <row r="161" spans="1:4" ht="12.75" x14ac:dyDescent="0.35">
      <c r="A161" s="1"/>
      <c r="B161" s="1"/>
      <c r="C161" s="1"/>
      <c r="D161" s="1"/>
    </row>
    <row r="162" spans="1:4" ht="12.75" x14ac:dyDescent="0.35">
      <c r="A162" s="1"/>
      <c r="B162" s="1"/>
      <c r="C162" s="1"/>
      <c r="D162" s="1"/>
    </row>
    <row r="163" spans="1:4" ht="12.75" x14ac:dyDescent="0.35">
      <c r="A163" s="1"/>
      <c r="B163" s="1"/>
      <c r="C163" s="1"/>
      <c r="D163" s="1"/>
    </row>
    <row r="164" spans="1:4" ht="12.75" x14ac:dyDescent="0.35">
      <c r="A164" s="1"/>
      <c r="B164" s="1"/>
      <c r="C164" s="1"/>
      <c r="D164" s="1"/>
    </row>
    <row r="165" spans="1:4" ht="12.75" x14ac:dyDescent="0.35">
      <c r="A165" s="1"/>
      <c r="B165" s="1"/>
      <c r="C165" s="1"/>
      <c r="D165" s="1"/>
    </row>
    <row r="166" spans="1:4" ht="12.75" x14ac:dyDescent="0.35">
      <c r="A166" s="1"/>
      <c r="B166" s="1"/>
      <c r="C166" s="1"/>
      <c r="D166" s="1"/>
    </row>
    <row r="167" spans="1:4" ht="12.75" x14ac:dyDescent="0.35">
      <c r="A167" s="1"/>
      <c r="B167" s="1"/>
      <c r="C167" s="1"/>
      <c r="D167" s="1"/>
    </row>
    <row r="168" spans="1:4" ht="12.75" x14ac:dyDescent="0.35">
      <c r="A168" s="1"/>
      <c r="B168" s="1"/>
      <c r="C168" s="1"/>
      <c r="D168" s="1"/>
    </row>
    <row r="169" spans="1:4" ht="12.75" x14ac:dyDescent="0.35">
      <c r="A169" s="1"/>
      <c r="B169" s="1"/>
      <c r="C169" s="1"/>
      <c r="D169" s="1"/>
    </row>
    <row r="170" spans="1:4" ht="12.75" x14ac:dyDescent="0.35">
      <c r="A170" s="1"/>
      <c r="B170" s="1"/>
      <c r="C170" s="1"/>
      <c r="D170" s="1"/>
    </row>
    <row r="171" spans="1:4" ht="12.75" x14ac:dyDescent="0.35">
      <c r="A171" s="1"/>
      <c r="B171" s="1"/>
      <c r="C171" s="1"/>
      <c r="D171" s="1"/>
    </row>
    <row r="172" spans="1:4" ht="12.75" x14ac:dyDescent="0.35">
      <c r="A172" s="1"/>
      <c r="B172" s="1"/>
      <c r="C172" s="1"/>
      <c r="D172" s="1"/>
    </row>
    <row r="173" spans="1:4" ht="12.75" x14ac:dyDescent="0.35">
      <c r="A173" s="1"/>
      <c r="B173" s="1"/>
      <c r="C173" s="1"/>
      <c r="D173" s="1"/>
    </row>
    <row r="174" spans="1:4" ht="12.75" x14ac:dyDescent="0.35">
      <c r="A174" s="1"/>
      <c r="B174" s="1"/>
      <c r="C174" s="1"/>
      <c r="D174" s="1"/>
    </row>
    <row r="175" spans="1:4" ht="12.75" x14ac:dyDescent="0.35">
      <c r="A175" s="1"/>
      <c r="B175" s="1"/>
      <c r="C175" s="1"/>
      <c r="D175" s="1"/>
    </row>
    <row r="176" spans="1:4" ht="12.75" x14ac:dyDescent="0.35">
      <c r="A176" s="1"/>
      <c r="B176" s="1"/>
      <c r="C176" s="1"/>
      <c r="D176" s="1"/>
    </row>
    <row r="177" spans="1:4" ht="12.75" x14ac:dyDescent="0.35">
      <c r="A177" s="1"/>
      <c r="B177" s="1"/>
      <c r="C177" s="1"/>
      <c r="D177" s="1"/>
    </row>
    <row r="178" spans="1:4" ht="12.75" x14ac:dyDescent="0.35">
      <c r="A178" s="1"/>
      <c r="B178" s="1"/>
      <c r="C178" s="1"/>
      <c r="D178" s="1"/>
    </row>
    <row r="179" spans="1:4" ht="12.75" x14ac:dyDescent="0.35">
      <c r="A179" s="1"/>
      <c r="B179" s="1"/>
      <c r="C179" s="1"/>
      <c r="D179" s="1"/>
    </row>
    <row r="180" spans="1:4" ht="12.75" x14ac:dyDescent="0.35">
      <c r="A180" s="1"/>
      <c r="B180" s="1"/>
      <c r="C180" s="1"/>
      <c r="D180" s="1"/>
    </row>
    <row r="181" spans="1:4" ht="12.75" x14ac:dyDescent="0.35">
      <c r="A181" s="1"/>
      <c r="B181" s="1"/>
      <c r="C181" s="1"/>
      <c r="D181" s="1"/>
    </row>
    <row r="182" spans="1:4" ht="12.75" x14ac:dyDescent="0.35">
      <c r="A182" s="1"/>
      <c r="B182" s="1"/>
      <c r="C182" s="1"/>
      <c r="D182" s="1"/>
    </row>
    <row r="183" spans="1:4" ht="12.75" x14ac:dyDescent="0.35">
      <c r="A183" s="1"/>
      <c r="B183" s="1"/>
      <c r="C183" s="1"/>
      <c r="D183" s="1"/>
    </row>
    <row r="184" spans="1:4" ht="12.75" x14ac:dyDescent="0.35">
      <c r="A184" s="1"/>
      <c r="B184" s="1"/>
      <c r="C184" s="1"/>
      <c r="D184" s="1"/>
    </row>
    <row r="185" spans="1:4" ht="12.75" x14ac:dyDescent="0.35">
      <c r="A185" s="1"/>
      <c r="B185" s="1"/>
      <c r="C185" s="1"/>
      <c r="D185" s="1"/>
    </row>
    <row r="186" spans="1:4" ht="12.75" x14ac:dyDescent="0.35">
      <c r="A186" s="1"/>
      <c r="B186" s="1"/>
      <c r="C186" s="1"/>
      <c r="D186" s="1"/>
    </row>
    <row r="187" spans="1:4" ht="12.75" x14ac:dyDescent="0.35">
      <c r="A187" s="1"/>
      <c r="B187" s="1"/>
      <c r="C187" s="1"/>
      <c r="D187" s="1"/>
    </row>
    <row r="188" spans="1:4" ht="12.75" x14ac:dyDescent="0.35">
      <c r="A188" s="1"/>
      <c r="B188" s="1"/>
      <c r="C188" s="1"/>
      <c r="D188" s="1"/>
    </row>
    <row r="189" spans="1:4" ht="12.75" x14ac:dyDescent="0.35">
      <c r="A189" s="1"/>
      <c r="B189" s="1"/>
      <c r="C189" s="1"/>
      <c r="D189" s="1"/>
    </row>
    <row r="190" spans="1:4" ht="12.75" x14ac:dyDescent="0.35">
      <c r="A190" s="1"/>
      <c r="B190" s="1"/>
      <c r="C190" s="1"/>
      <c r="D190" s="1"/>
    </row>
    <row r="191" spans="1:4" ht="12.75" x14ac:dyDescent="0.35">
      <c r="A191" s="1"/>
      <c r="B191" s="1"/>
      <c r="C191" s="1"/>
      <c r="D191" s="1"/>
    </row>
    <row r="192" spans="1:4" ht="12.75" x14ac:dyDescent="0.35">
      <c r="A192" s="1"/>
      <c r="B192" s="1"/>
      <c r="C192" s="1"/>
      <c r="D192" s="1"/>
    </row>
    <row r="193" spans="1:4" ht="12.75" x14ac:dyDescent="0.35">
      <c r="A193" s="1"/>
      <c r="B193" s="1"/>
      <c r="C193" s="1"/>
      <c r="D193" s="1"/>
    </row>
    <row r="194" spans="1:4" ht="12.75" x14ac:dyDescent="0.35">
      <c r="A194" s="1"/>
      <c r="B194" s="1"/>
      <c r="C194" s="1"/>
      <c r="D194" s="1"/>
    </row>
    <row r="195" spans="1:4" ht="12.75" x14ac:dyDescent="0.35">
      <c r="A195" s="1"/>
      <c r="B195" s="1"/>
      <c r="C195" s="1"/>
      <c r="D195" s="1"/>
    </row>
    <row r="196" spans="1:4" ht="12.75" x14ac:dyDescent="0.35">
      <c r="A196" s="1"/>
      <c r="B196" s="1"/>
      <c r="C196" s="1"/>
      <c r="D196" s="1"/>
    </row>
    <row r="197" spans="1:4" ht="12.75" x14ac:dyDescent="0.35">
      <c r="A197" s="1"/>
      <c r="B197" s="1"/>
      <c r="C197" s="1"/>
      <c r="D197" s="1"/>
    </row>
    <row r="198" spans="1:4" ht="12.75" x14ac:dyDescent="0.35">
      <c r="A198" s="1"/>
      <c r="B198" s="1"/>
      <c r="C198" s="1"/>
      <c r="D198" s="1"/>
    </row>
    <row r="199" spans="1:4" ht="12.75" x14ac:dyDescent="0.35">
      <c r="A199" s="1"/>
      <c r="B199" s="1"/>
      <c r="C199" s="1"/>
      <c r="D199" s="1"/>
    </row>
    <row r="200" spans="1:4" ht="12.75" x14ac:dyDescent="0.35">
      <c r="A200" s="1"/>
      <c r="B200" s="1"/>
      <c r="C200" s="1"/>
      <c r="D200" s="1"/>
    </row>
    <row r="201" spans="1:4" ht="12.75" x14ac:dyDescent="0.35">
      <c r="A201" s="1"/>
      <c r="B201" s="1"/>
      <c r="C201" s="1"/>
      <c r="D201" s="1"/>
    </row>
    <row r="202" spans="1:4" ht="12.75" x14ac:dyDescent="0.35">
      <c r="A202" s="1"/>
      <c r="B202" s="1"/>
      <c r="C202" s="1"/>
      <c r="D202" s="1"/>
    </row>
    <row r="203" spans="1:4" ht="12.75" x14ac:dyDescent="0.35">
      <c r="A203" s="1"/>
      <c r="B203" s="1"/>
      <c r="C203" s="1"/>
      <c r="D203" s="1"/>
    </row>
    <row r="204" spans="1:4" ht="12.75" x14ac:dyDescent="0.35">
      <c r="A204" s="1"/>
      <c r="B204" s="1"/>
      <c r="C204" s="1"/>
      <c r="D204" s="1"/>
    </row>
    <row r="205" spans="1:4" ht="12.75" x14ac:dyDescent="0.35">
      <c r="A205" s="1"/>
      <c r="B205" s="1"/>
      <c r="C205" s="1"/>
      <c r="D205" s="1"/>
    </row>
    <row r="206" spans="1:4" ht="12.75" x14ac:dyDescent="0.35">
      <c r="A206" s="1"/>
      <c r="B206" s="1"/>
      <c r="C206" s="1"/>
      <c r="D206" s="1"/>
    </row>
    <row r="207" spans="1:4" ht="12.75" x14ac:dyDescent="0.35">
      <c r="A207" s="1"/>
      <c r="B207" s="1"/>
      <c r="C207" s="1"/>
      <c r="D207" s="1"/>
    </row>
    <row r="208" spans="1:4" ht="12.75" x14ac:dyDescent="0.35">
      <c r="A208" s="1"/>
      <c r="B208" s="1"/>
      <c r="C208" s="1"/>
      <c r="D208" s="1"/>
    </row>
    <row r="209" spans="1:4" ht="12.75" x14ac:dyDescent="0.35">
      <c r="A209" s="1"/>
      <c r="B209" s="1"/>
      <c r="C209" s="1"/>
      <c r="D209" s="1"/>
    </row>
    <row r="210" spans="1:4" ht="12.75" x14ac:dyDescent="0.35">
      <c r="A210" s="1"/>
      <c r="B210" s="1"/>
      <c r="C210" s="1"/>
      <c r="D210" s="1"/>
    </row>
    <row r="211" spans="1:4" ht="12.75" x14ac:dyDescent="0.35">
      <c r="A211" s="1"/>
      <c r="B211" s="1"/>
      <c r="C211" s="1"/>
      <c r="D211" s="1"/>
    </row>
    <row r="212" spans="1:4" ht="12.75" x14ac:dyDescent="0.35">
      <c r="A212" s="1"/>
      <c r="B212" s="1"/>
      <c r="C212" s="1"/>
      <c r="D212" s="1"/>
    </row>
    <row r="213" spans="1:4" ht="12.75" x14ac:dyDescent="0.35">
      <c r="A213" s="1"/>
      <c r="B213" s="1"/>
      <c r="C213" s="1"/>
      <c r="D213" s="1"/>
    </row>
    <row r="214" spans="1:4" ht="12.75" x14ac:dyDescent="0.35">
      <c r="A214" s="1"/>
      <c r="B214" s="1"/>
      <c r="C214" s="1"/>
      <c r="D214" s="1"/>
    </row>
    <row r="215" spans="1:4" ht="12.75" x14ac:dyDescent="0.35">
      <c r="A215" s="1"/>
      <c r="B215" s="1"/>
      <c r="C215" s="1"/>
      <c r="D215" s="1"/>
    </row>
    <row r="216" spans="1:4" ht="12.75" x14ac:dyDescent="0.35">
      <c r="A216" s="1"/>
      <c r="B216" s="1"/>
      <c r="C216" s="1"/>
      <c r="D216" s="1"/>
    </row>
    <row r="217" spans="1:4" ht="12.75" x14ac:dyDescent="0.35">
      <c r="A217" s="1"/>
      <c r="B217" s="1"/>
      <c r="C217" s="1"/>
      <c r="D217" s="1"/>
    </row>
    <row r="218" spans="1:4" ht="12.75" x14ac:dyDescent="0.35">
      <c r="A218" s="1"/>
      <c r="B218" s="1"/>
      <c r="C218" s="1"/>
      <c r="D218" s="1"/>
    </row>
    <row r="219" spans="1:4" ht="12.75" x14ac:dyDescent="0.35">
      <c r="A219" s="1"/>
      <c r="B219" s="1"/>
      <c r="C219" s="1"/>
      <c r="D219" s="1"/>
    </row>
    <row r="220" spans="1:4" ht="12.75" x14ac:dyDescent="0.35">
      <c r="A220" s="1"/>
      <c r="B220" s="1"/>
      <c r="C220" s="1"/>
      <c r="D220" s="1"/>
    </row>
    <row r="221" spans="1:4" ht="12.75" x14ac:dyDescent="0.35">
      <c r="A221" s="1"/>
      <c r="B221" s="1"/>
      <c r="C221" s="1"/>
      <c r="D221" s="1"/>
    </row>
    <row r="222" spans="1:4" ht="12.75" x14ac:dyDescent="0.35">
      <c r="A222" s="1"/>
      <c r="B222" s="1"/>
      <c r="C222" s="1"/>
      <c r="D222" s="1"/>
    </row>
    <row r="223" spans="1:4" ht="12.75" x14ac:dyDescent="0.35">
      <c r="A223" s="1"/>
      <c r="B223" s="1"/>
      <c r="C223" s="1"/>
      <c r="D223" s="1"/>
    </row>
    <row r="224" spans="1:4" ht="12.75" x14ac:dyDescent="0.35">
      <c r="A224" s="1"/>
      <c r="B224" s="1"/>
      <c r="C224" s="1"/>
      <c r="D224" s="1"/>
    </row>
    <row r="225" spans="1:4" ht="12.75" x14ac:dyDescent="0.35">
      <c r="A225" s="1"/>
      <c r="B225" s="1"/>
      <c r="C225" s="1"/>
      <c r="D225" s="1"/>
    </row>
    <row r="226" spans="1:4" ht="12.75" x14ac:dyDescent="0.35">
      <c r="A226" s="1"/>
      <c r="B226" s="1"/>
      <c r="C226" s="1"/>
      <c r="D226" s="1"/>
    </row>
    <row r="227" spans="1:4" ht="12.75" x14ac:dyDescent="0.35">
      <c r="A227" s="1"/>
      <c r="B227" s="1"/>
      <c r="C227" s="1"/>
      <c r="D227" s="1"/>
    </row>
    <row r="228" spans="1:4" ht="12.75" x14ac:dyDescent="0.35">
      <c r="A228" s="1"/>
      <c r="B228" s="1"/>
      <c r="C228" s="1"/>
      <c r="D228" s="1"/>
    </row>
    <row r="229" spans="1:4" ht="12.75" x14ac:dyDescent="0.35">
      <c r="A229" s="1"/>
      <c r="B229" s="1"/>
      <c r="C229" s="1"/>
      <c r="D229" s="1"/>
    </row>
    <row r="230" spans="1:4" ht="12.75" x14ac:dyDescent="0.35">
      <c r="A230" s="1"/>
      <c r="B230" s="1"/>
      <c r="C230" s="1"/>
      <c r="D230" s="1"/>
    </row>
    <row r="231" spans="1:4" ht="12.75" x14ac:dyDescent="0.35">
      <c r="A231" s="1"/>
      <c r="B231" s="1"/>
      <c r="C231" s="1"/>
      <c r="D231" s="1"/>
    </row>
    <row r="232" spans="1:4" ht="12.75" x14ac:dyDescent="0.35">
      <c r="A232" s="1"/>
      <c r="B232" s="1"/>
      <c r="C232" s="1"/>
      <c r="D232" s="1"/>
    </row>
    <row r="233" spans="1:4" ht="12.75" x14ac:dyDescent="0.35">
      <c r="A233" s="1"/>
      <c r="B233" s="1"/>
      <c r="C233" s="1"/>
      <c r="D233" s="1"/>
    </row>
    <row r="234" spans="1:4" ht="12.75" x14ac:dyDescent="0.35">
      <c r="A234" s="1"/>
      <c r="B234" s="1"/>
      <c r="C234" s="1"/>
      <c r="D234" s="1"/>
    </row>
    <row r="235" spans="1:4" ht="12.75" x14ac:dyDescent="0.35">
      <c r="A235" s="1"/>
      <c r="B235" s="1"/>
      <c r="C235" s="1"/>
      <c r="D235" s="1"/>
    </row>
    <row r="236" spans="1:4" ht="12.75" x14ac:dyDescent="0.35">
      <c r="A236" s="1"/>
      <c r="B236" s="1"/>
      <c r="C236" s="1"/>
      <c r="D236" s="1"/>
    </row>
    <row r="237" spans="1:4" ht="12.75" x14ac:dyDescent="0.35">
      <c r="A237" s="1"/>
      <c r="B237" s="1"/>
      <c r="C237" s="1"/>
      <c r="D237" s="1"/>
    </row>
    <row r="238" spans="1:4" ht="12.75" x14ac:dyDescent="0.35">
      <c r="A238" s="1"/>
      <c r="B238" s="1"/>
      <c r="C238" s="1"/>
      <c r="D238" s="1"/>
    </row>
    <row r="239" spans="1:4" ht="12.75" x14ac:dyDescent="0.35">
      <c r="A239" s="1"/>
      <c r="B239" s="1"/>
      <c r="C239" s="1"/>
      <c r="D239" s="1"/>
    </row>
    <row r="240" spans="1:4" ht="12.75" x14ac:dyDescent="0.35">
      <c r="A240" s="1"/>
      <c r="B240" s="1"/>
      <c r="C240" s="1"/>
      <c r="D240" s="1"/>
    </row>
    <row r="241" spans="1:4" ht="12.75" x14ac:dyDescent="0.35">
      <c r="A241" s="1"/>
      <c r="B241" s="1"/>
      <c r="C241" s="1"/>
      <c r="D241" s="1"/>
    </row>
    <row r="242" spans="1:4" ht="12.75" x14ac:dyDescent="0.35">
      <c r="A242" s="1"/>
      <c r="B242" s="1"/>
      <c r="C242" s="1"/>
      <c r="D242" s="1"/>
    </row>
    <row r="243" spans="1:4" ht="12.75" x14ac:dyDescent="0.35">
      <c r="A243" s="1"/>
      <c r="B243" s="1"/>
      <c r="C243" s="1"/>
      <c r="D243" s="1"/>
    </row>
    <row r="244" spans="1:4" ht="12.75" x14ac:dyDescent="0.35">
      <c r="A244" s="1"/>
      <c r="B244" s="1"/>
      <c r="C244" s="1"/>
      <c r="D244" s="1"/>
    </row>
    <row r="245" spans="1:4" ht="12.75" x14ac:dyDescent="0.35">
      <c r="A245" s="1"/>
      <c r="B245" s="1"/>
      <c r="C245" s="1"/>
      <c r="D245" s="1"/>
    </row>
    <row r="246" spans="1:4" ht="12.75" x14ac:dyDescent="0.35">
      <c r="A246" s="1"/>
      <c r="B246" s="1"/>
      <c r="C246" s="1"/>
      <c r="D246" s="1"/>
    </row>
    <row r="247" spans="1:4" ht="12.75" x14ac:dyDescent="0.35">
      <c r="A247" s="1"/>
      <c r="B247" s="1"/>
      <c r="C247" s="1"/>
      <c r="D247" s="1"/>
    </row>
    <row r="248" spans="1:4" ht="12.75" x14ac:dyDescent="0.35">
      <c r="A248" s="1"/>
      <c r="B248" s="1"/>
      <c r="C248" s="1"/>
      <c r="D248" s="1"/>
    </row>
    <row r="249" spans="1:4" ht="12.75" x14ac:dyDescent="0.35">
      <c r="A249" s="1"/>
      <c r="B249" s="1"/>
      <c r="C249" s="1"/>
      <c r="D249" s="1"/>
    </row>
    <row r="250" spans="1:4" ht="12.75" x14ac:dyDescent="0.35">
      <c r="A250" s="1"/>
      <c r="B250" s="1"/>
      <c r="C250" s="1"/>
      <c r="D250" s="1"/>
    </row>
    <row r="251" spans="1:4" ht="12.75" x14ac:dyDescent="0.35">
      <c r="A251" s="1"/>
      <c r="B251" s="1"/>
      <c r="C251" s="1"/>
      <c r="D251" s="1"/>
    </row>
    <row r="252" spans="1:4" ht="12.75" x14ac:dyDescent="0.35">
      <c r="A252" s="1"/>
      <c r="B252" s="1"/>
      <c r="C252" s="1"/>
      <c r="D252" s="1"/>
    </row>
    <row r="253" spans="1:4" ht="12.75" x14ac:dyDescent="0.35">
      <c r="A253" s="1"/>
      <c r="B253" s="1"/>
      <c r="C253" s="1"/>
      <c r="D253" s="1"/>
    </row>
    <row r="254" spans="1:4" ht="12.75" x14ac:dyDescent="0.35">
      <c r="A254" s="1"/>
      <c r="B254" s="1"/>
      <c r="C254" s="1"/>
      <c r="D254" s="1"/>
    </row>
    <row r="255" spans="1:4" ht="12.75" x14ac:dyDescent="0.35">
      <c r="A255" s="1"/>
      <c r="B255" s="1"/>
      <c r="C255" s="1"/>
      <c r="D255" s="1"/>
    </row>
    <row r="256" spans="1:4" ht="12.75" x14ac:dyDescent="0.35">
      <c r="A256" s="1"/>
      <c r="B256" s="1"/>
      <c r="C256" s="1"/>
      <c r="D256" s="1"/>
    </row>
    <row r="257" spans="1:4" ht="12.75" x14ac:dyDescent="0.35">
      <c r="A257" s="1"/>
      <c r="B257" s="1"/>
      <c r="C257" s="1"/>
      <c r="D257" s="1"/>
    </row>
    <row r="258" spans="1:4" ht="12.75" x14ac:dyDescent="0.35">
      <c r="A258" s="1"/>
      <c r="B258" s="1"/>
      <c r="C258" s="1"/>
      <c r="D258" s="1"/>
    </row>
    <row r="259" spans="1:4" ht="12.75" x14ac:dyDescent="0.35">
      <c r="A259" s="1"/>
      <c r="B259" s="1"/>
      <c r="C259" s="1"/>
      <c r="D259" s="1"/>
    </row>
    <row r="260" spans="1:4" ht="12.75" x14ac:dyDescent="0.35">
      <c r="A260" s="1"/>
      <c r="B260" s="1"/>
      <c r="C260" s="1"/>
      <c r="D260" s="1"/>
    </row>
    <row r="261" spans="1:4" ht="12.75" x14ac:dyDescent="0.35">
      <c r="A261" s="1"/>
      <c r="B261" s="1"/>
      <c r="C261" s="1"/>
      <c r="D261" s="1"/>
    </row>
    <row r="262" spans="1:4" ht="12.75" x14ac:dyDescent="0.35">
      <c r="A262" s="1"/>
      <c r="B262" s="1"/>
      <c r="C262" s="1"/>
      <c r="D262" s="1"/>
    </row>
    <row r="263" spans="1:4" ht="12.75" x14ac:dyDescent="0.35">
      <c r="A263" s="1"/>
      <c r="B263" s="1"/>
      <c r="C263" s="1"/>
      <c r="D263" s="1"/>
    </row>
    <row r="264" spans="1:4" ht="12.75" x14ac:dyDescent="0.35">
      <c r="A264" s="1"/>
      <c r="B264" s="1"/>
      <c r="C264" s="1"/>
      <c r="D264" s="1"/>
    </row>
    <row r="265" spans="1:4" ht="12.75" x14ac:dyDescent="0.35">
      <c r="A265" s="1"/>
      <c r="B265" s="1"/>
      <c r="C265" s="1"/>
      <c r="D265" s="1"/>
    </row>
    <row r="266" spans="1:4" ht="12.75" x14ac:dyDescent="0.35">
      <c r="A266" s="1"/>
      <c r="B266" s="1"/>
      <c r="C266" s="1"/>
      <c r="D266" s="1"/>
    </row>
    <row r="267" spans="1:4" ht="12.75" x14ac:dyDescent="0.35">
      <c r="A267" s="1"/>
      <c r="B267" s="1"/>
      <c r="C267" s="1"/>
      <c r="D267" s="1"/>
    </row>
    <row r="268" spans="1:4" ht="12.75" x14ac:dyDescent="0.35">
      <c r="A268" s="1"/>
      <c r="B268" s="1"/>
      <c r="C268" s="1"/>
      <c r="D268" s="1"/>
    </row>
    <row r="269" spans="1:4" ht="12.75" x14ac:dyDescent="0.35">
      <c r="A269" s="1"/>
      <c r="B269" s="1"/>
      <c r="C269" s="1"/>
      <c r="D269" s="1"/>
    </row>
    <row r="270" spans="1:4" ht="12.75" x14ac:dyDescent="0.35">
      <c r="A270" s="1"/>
      <c r="B270" s="1"/>
      <c r="C270" s="1"/>
      <c r="D270" s="1"/>
    </row>
    <row r="271" spans="1:4" ht="12.75" x14ac:dyDescent="0.35">
      <c r="A271" s="1"/>
      <c r="B271" s="1"/>
      <c r="C271" s="1"/>
      <c r="D271" s="1"/>
    </row>
    <row r="272" spans="1:4" ht="12.75" x14ac:dyDescent="0.35">
      <c r="A272" s="1"/>
      <c r="B272" s="1"/>
      <c r="C272" s="1"/>
      <c r="D272" s="1"/>
    </row>
    <row r="273" spans="1:4" ht="12.75" x14ac:dyDescent="0.35">
      <c r="A273" s="1"/>
      <c r="B273" s="1"/>
      <c r="C273" s="1"/>
      <c r="D273" s="1"/>
    </row>
    <row r="274" spans="1:4" ht="12.75" x14ac:dyDescent="0.35">
      <c r="A274" s="1"/>
      <c r="B274" s="1"/>
      <c r="C274" s="1"/>
      <c r="D274" s="1"/>
    </row>
    <row r="275" spans="1:4" ht="12.75" x14ac:dyDescent="0.35">
      <c r="A275" s="1"/>
      <c r="B275" s="1"/>
      <c r="C275" s="1"/>
      <c r="D275" s="1"/>
    </row>
    <row r="276" spans="1:4" ht="12.75" x14ac:dyDescent="0.35">
      <c r="A276" s="1"/>
      <c r="B276" s="1"/>
      <c r="C276" s="1"/>
      <c r="D276" s="1"/>
    </row>
    <row r="277" spans="1:4" ht="12.75" x14ac:dyDescent="0.35">
      <c r="A277" s="1"/>
      <c r="B277" s="1"/>
      <c r="C277" s="1"/>
      <c r="D277" s="1"/>
    </row>
    <row r="278" spans="1:4" ht="12.75" x14ac:dyDescent="0.35">
      <c r="A278" s="1"/>
      <c r="B278" s="1"/>
      <c r="C278" s="1"/>
      <c r="D278" s="1"/>
    </row>
    <row r="279" spans="1:4" ht="12.75" x14ac:dyDescent="0.35">
      <c r="A279" s="1"/>
      <c r="B279" s="1"/>
      <c r="C279" s="1"/>
      <c r="D279" s="1"/>
    </row>
    <row r="280" spans="1:4" ht="12.75" x14ac:dyDescent="0.35">
      <c r="A280" s="1"/>
      <c r="B280" s="1"/>
      <c r="C280" s="1"/>
      <c r="D280" s="1"/>
    </row>
    <row r="281" spans="1:4" ht="12.75" x14ac:dyDescent="0.35">
      <c r="A281" s="1"/>
      <c r="B281" s="1"/>
      <c r="C281" s="1"/>
      <c r="D281" s="1"/>
    </row>
    <row r="282" spans="1:4" ht="12.75" x14ac:dyDescent="0.35">
      <c r="A282" s="1"/>
      <c r="B282" s="1"/>
      <c r="C282" s="1"/>
      <c r="D282" s="1"/>
    </row>
    <row r="283" spans="1:4" ht="12.75" x14ac:dyDescent="0.35">
      <c r="A283" s="1"/>
      <c r="B283" s="1"/>
      <c r="C283" s="1"/>
      <c r="D283" s="1"/>
    </row>
    <row r="284" spans="1:4" ht="12.75" x14ac:dyDescent="0.35">
      <c r="A284" s="1"/>
      <c r="B284" s="1"/>
      <c r="C284" s="1"/>
      <c r="D284" s="1"/>
    </row>
    <row r="285" spans="1:4" ht="12.75" x14ac:dyDescent="0.35">
      <c r="A285" s="1"/>
      <c r="B285" s="1"/>
      <c r="C285" s="1"/>
      <c r="D285" s="1"/>
    </row>
    <row r="286" spans="1:4" ht="12.75" x14ac:dyDescent="0.35">
      <c r="A286" s="1"/>
      <c r="B286" s="1"/>
      <c r="C286" s="1"/>
      <c r="D286" s="1"/>
    </row>
    <row r="287" spans="1:4" ht="12.75" x14ac:dyDescent="0.35">
      <c r="A287" s="1"/>
      <c r="B287" s="1"/>
      <c r="C287" s="1"/>
      <c r="D287" s="1"/>
    </row>
    <row r="288" spans="1:4" ht="12.75" x14ac:dyDescent="0.35">
      <c r="A288" s="1"/>
      <c r="B288" s="1"/>
      <c r="C288" s="1"/>
      <c r="D288" s="1"/>
    </row>
    <row r="289" spans="1:4" ht="12.75" x14ac:dyDescent="0.35">
      <c r="A289" s="1"/>
      <c r="B289" s="1"/>
      <c r="C289" s="1"/>
      <c r="D289" s="1"/>
    </row>
    <row r="290" spans="1:4" ht="12.75" x14ac:dyDescent="0.35">
      <c r="A290" s="1"/>
      <c r="B290" s="1"/>
      <c r="C290" s="1"/>
      <c r="D290" s="1"/>
    </row>
    <row r="291" spans="1:4" ht="12.75" x14ac:dyDescent="0.35">
      <c r="A291" s="1"/>
      <c r="B291" s="1"/>
      <c r="C291" s="1"/>
      <c r="D291" s="1"/>
    </row>
    <row r="292" spans="1:4" ht="12.75" x14ac:dyDescent="0.35">
      <c r="A292" s="1"/>
      <c r="B292" s="1"/>
      <c r="C292" s="1"/>
      <c r="D292" s="1"/>
    </row>
    <row r="293" spans="1:4" ht="12.75" x14ac:dyDescent="0.35">
      <c r="A293" s="1"/>
      <c r="B293" s="1"/>
      <c r="C293" s="1"/>
      <c r="D293" s="1"/>
    </row>
    <row r="294" spans="1:4" ht="12.75" x14ac:dyDescent="0.35">
      <c r="A294" s="1"/>
      <c r="B294" s="1"/>
      <c r="C294" s="1"/>
      <c r="D294" s="1"/>
    </row>
    <row r="295" spans="1:4" ht="12.75" x14ac:dyDescent="0.35">
      <c r="A295" s="1"/>
      <c r="B295" s="1"/>
      <c r="C295" s="1"/>
      <c r="D295" s="1"/>
    </row>
    <row r="296" spans="1:4" ht="12.75" x14ac:dyDescent="0.35">
      <c r="A296" s="1"/>
      <c r="B296" s="1"/>
      <c r="C296" s="1"/>
      <c r="D296" s="1"/>
    </row>
    <row r="297" spans="1:4" ht="12.75" x14ac:dyDescent="0.35">
      <c r="A297" s="1"/>
      <c r="B297" s="1"/>
      <c r="C297" s="1"/>
      <c r="D297" s="1"/>
    </row>
    <row r="298" spans="1:4" ht="12.75" x14ac:dyDescent="0.35">
      <c r="A298" s="1"/>
      <c r="B298" s="1"/>
      <c r="C298" s="1"/>
      <c r="D298" s="1"/>
    </row>
    <row r="299" spans="1:4" ht="12.75" x14ac:dyDescent="0.35">
      <c r="A299" s="1"/>
      <c r="B299" s="1"/>
      <c r="C299" s="1"/>
      <c r="D299" s="1"/>
    </row>
    <row r="300" spans="1:4" ht="12.75" x14ac:dyDescent="0.35">
      <c r="A300" s="1"/>
      <c r="B300" s="1"/>
      <c r="C300" s="1"/>
      <c r="D300" s="1"/>
    </row>
    <row r="301" spans="1:4" ht="12.75" x14ac:dyDescent="0.35">
      <c r="A301" s="1"/>
      <c r="B301" s="1"/>
      <c r="C301" s="1"/>
      <c r="D301" s="1"/>
    </row>
    <row r="302" spans="1:4" ht="12.75" x14ac:dyDescent="0.35">
      <c r="A302" s="1"/>
      <c r="B302" s="1"/>
      <c r="C302" s="1"/>
      <c r="D302" s="1"/>
    </row>
    <row r="303" spans="1:4" ht="12.75" x14ac:dyDescent="0.35">
      <c r="A303" s="1"/>
      <c r="B303" s="1"/>
      <c r="C303" s="1"/>
      <c r="D303" s="1"/>
    </row>
    <row r="304" spans="1:4" ht="12.75" x14ac:dyDescent="0.35">
      <c r="A304" s="1"/>
      <c r="B304" s="1"/>
      <c r="C304" s="1"/>
      <c r="D304" s="1"/>
    </row>
    <row r="305" spans="1:4" ht="12.75" x14ac:dyDescent="0.35">
      <c r="A305" s="1"/>
      <c r="B305" s="1"/>
      <c r="C305" s="1"/>
      <c r="D305" s="1"/>
    </row>
    <row r="306" spans="1:4" ht="12.75" x14ac:dyDescent="0.35">
      <c r="A306" s="1"/>
      <c r="B306" s="1"/>
      <c r="C306" s="1"/>
      <c r="D306" s="1"/>
    </row>
    <row r="307" spans="1:4" ht="12.75" x14ac:dyDescent="0.35">
      <c r="A307" s="1"/>
      <c r="B307" s="1"/>
      <c r="C307" s="1"/>
      <c r="D307" s="1"/>
    </row>
    <row r="308" spans="1:4" ht="12.75" x14ac:dyDescent="0.35">
      <c r="A308" s="1"/>
      <c r="B308" s="1"/>
      <c r="C308" s="1"/>
      <c r="D308" s="1"/>
    </row>
    <row r="309" spans="1:4" ht="12.75" x14ac:dyDescent="0.35">
      <c r="A309" s="1"/>
      <c r="B309" s="1"/>
      <c r="C309" s="1"/>
      <c r="D309" s="1"/>
    </row>
    <row r="310" spans="1:4" ht="12.75" x14ac:dyDescent="0.35">
      <c r="A310" s="1"/>
      <c r="B310" s="1"/>
      <c r="C310" s="1"/>
      <c r="D310" s="1"/>
    </row>
    <row r="311" spans="1:4" ht="12.75" x14ac:dyDescent="0.35">
      <c r="A311" s="1"/>
      <c r="B311" s="1"/>
      <c r="C311" s="1"/>
      <c r="D311" s="1"/>
    </row>
    <row r="312" spans="1:4" ht="12.75" x14ac:dyDescent="0.35">
      <c r="A312" s="1"/>
      <c r="B312" s="1"/>
      <c r="C312" s="1"/>
      <c r="D312" s="1"/>
    </row>
    <row r="313" spans="1:4" ht="12.75" x14ac:dyDescent="0.35">
      <c r="A313" s="1"/>
      <c r="B313" s="1"/>
      <c r="C313" s="1"/>
      <c r="D313" s="1"/>
    </row>
    <row r="314" spans="1:4" ht="12.75" x14ac:dyDescent="0.35">
      <c r="A314" s="1"/>
      <c r="B314" s="1"/>
      <c r="C314" s="1"/>
      <c r="D314" s="1"/>
    </row>
    <row r="315" spans="1:4" ht="12.75" x14ac:dyDescent="0.35">
      <c r="A315" s="1"/>
      <c r="B315" s="1"/>
      <c r="C315" s="1"/>
      <c r="D315" s="1"/>
    </row>
    <row r="316" spans="1:4" ht="12.75" x14ac:dyDescent="0.35">
      <c r="A316" s="1"/>
      <c r="B316" s="1"/>
      <c r="C316" s="1"/>
      <c r="D316" s="1"/>
    </row>
    <row r="317" spans="1:4" ht="12.75" x14ac:dyDescent="0.35">
      <c r="A317" s="1"/>
      <c r="B317" s="1"/>
      <c r="C317" s="1"/>
      <c r="D317" s="1"/>
    </row>
    <row r="318" spans="1:4" ht="12.75" x14ac:dyDescent="0.35">
      <c r="A318" s="1"/>
      <c r="B318" s="1"/>
      <c r="C318" s="1"/>
      <c r="D318" s="1"/>
    </row>
    <row r="319" spans="1:4" ht="12.75" x14ac:dyDescent="0.35">
      <c r="A319" s="1"/>
      <c r="B319" s="1"/>
      <c r="C319" s="1"/>
      <c r="D319" s="1"/>
    </row>
    <row r="320" spans="1:4" ht="12.75" x14ac:dyDescent="0.35">
      <c r="A320" s="1"/>
      <c r="B320" s="1"/>
      <c r="C320" s="1"/>
      <c r="D320" s="1"/>
    </row>
    <row r="321" spans="1:4" ht="12.75" x14ac:dyDescent="0.35">
      <c r="A321" s="1"/>
      <c r="B321" s="1"/>
      <c r="C321" s="1"/>
      <c r="D321" s="1"/>
    </row>
    <row r="322" spans="1:4" ht="12.75" x14ac:dyDescent="0.35">
      <c r="A322" s="1"/>
      <c r="B322" s="1"/>
      <c r="C322" s="1"/>
      <c r="D322" s="1"/>
    </row>
    <row r="323" spans="1:4" ht="12.75" x14ac:dyDescent="0.35">
      <c r="A323" s="1"/>
      <c r="B323" s="1"/>
      <c r="C323" s="1"/>
      <c r="D323" s="1"/>
    </row>
    <row r="324" spans="1:4" ht="12.75" x14ac:dyDescent="0.35">
      <c r="A324" s="1"/>
      <c r="B324" s="1"/>
      <c r="C324" s="1"/>
      <c r="D324" s="1"/>
    </row>
    <row r="325" spans="1:4" ht="12.75" x14ac:dyDescent="0.35">
      <c r="A325" s="1"/>
      <c r="B325" s="1"/>
      <c r="C325" s="1"/>
      <c r="D325" s="1"/>
    </row>
    <row r="326" spans="1:4" ht="12.75" x14ac:dyDescent="0.35">
      <c r="A326" s="1"/>
      <c r="B326" s="1"/>
      <c r="C326" s="1"/>
      <c r="D326" s="1"/>
    </row>
    <row r="327" spans="1:4" ht="12.75" x14ac:dyDescent="0.35">
      <c r="A327" s="1"/>
      <c r="B327" s="1"/>
      <c r="C327" s="1"/>
      <c r="D327" s="1"/>
    </row>
    <row r="328" spans="1:4" ht="12.75" x14ac:dyDescent="0.35">
      <c r="A328" s="1"/>
      <c r="B328" s="1"/>
      <c r="C328" s="1"/>
      <c r="D328" s="1"/>
    </row>
    <row r="329" spans="1:4" ht="12.75" x14ac:dyDescent="0.35">
      <c r="A329" s="1"/>
      <c r="B329" s="1"/>
      <c r="C329" s="1"/>
      <c r="D329" s="1"/>
    </row>
    <row r="330" spans="1:4" ht="12.75" x14ac:dyDescent="0.35">
      <c r="A330" s="1"/>
      <c r="B330" s="1"/>
      <c r="C330" s="1"/>
      <c r="D330" s="1"/>
    </row>
    <row r="331" spans="1:4" ht="12.75" x14ac:dyDescent="0.35">
      <c r="A331" s="1"/>
      <c r="B331" s="1"/>
      <c r="C331" s="1"/>
      <c r="D331" s="1"/>
    </row>
    <row r="332" spans="1:4" ht="12.75" x14ac:dyDescent="0.35">
      <c r="A332" s="1"/>
      <c r="B332" s="1"/>
      <c r="C332" s="1"/>
      <c r="D332" s="1"/>
    </row>
    <row r="333" spans="1:4" ht="12.75" x14ac:dyDescent="0.35">
      <c r="A333" s="1"/>
      <c r="B333" s="1"/>
      <c r="C333" s="1"/>
      <c r="D333" s="1"/>
    </row>
    <row r="334" spans="1:4" ht="12.75" x14ac:dyDescent="0.35">
      <c r="A334" s="1"/>
      <c r="B334" s="1"/>
      <c r="C334" s="1"/>
      <c r="D334" s="1"/>
    </row>
    <row r="335" spans="1:4" ht="12.75" x14ac:dyDescent="0.35">
      <c r="A335" s="1"/>
      <c r="B335" s="1"/>
      <c r="C335" s="1"/>
      <c r="D335" s="1"/>
    </row>
    <row r="336" spans="1:4" ht="12.75" x14ac:dyDescent="0.35">
      <c r="A336" s="1"/>
      <c r="B336" s="1"/>
      <c r="C336" s="1"/>
      <c r="D336" s="1"/>
    </row>
    <row r="337" spans="1:4" ht="12.75" x14ac:dyDescent="0.35">
      <c r="A337" s="1"/>
      <c r="B337" s="1"/>
      <c r="C337" s="1"/>
      <c r="D337" s="1"/>
    </row>
    <row r="338" spans="1:4" ht="12.75" x14ac:dyDescent="0.35">
      <c r="A338" s="1"/>
      <c r="B338" s="1"/>
      <c r="C338" s="1"/>
      <c r="D338" s="1"/>
    </row>
    <row r="339" spans="1:4" ht="12.75" x14ac:dyDescent="0.35">
      <c r="A339" s="1"/>
      <c r="B339" s="1"/>
      <c r="C339" s="1"/>
      <c r="D339" s="1"/>
    </row>
    <row r="340" spans="1:4" ht="12.75" x14ac:dyDescent="0.35">
      <c r="A340" s="1"/>
      <c r="B340" s="1"/>
      <c r="C340" s="1"/>
      <c r="D340" s="1"/>
    </row>
    <row r="341" spans="1:4" ht="12.75" x14ac:dyDescent="0.35">
      <c r="A341" s="1"/>
      <c r="B341" s="1"/>
      <c r="C341" s="1"/>
      <c r="D341" s="1"/>
    </row>
    <row r="342" spans="1:4" ht="12.75" x14ac:dyDescent="0.35">
      <c r="A342" s="1"/>
      <c r="B342" s="1"/>
      <c r="C342" s="1"/>
      <c r="D342" s="1"/>
    </row>
    <row r="343" spans="1:4" ht="12.75" x14ac:dyDescent="0.35">
      <c r="A343" s="1"/>
      <c r="B343" s="1"/>
      <c r="C343" s="1"/>
      <c r="D343" s="1"/>
    </row>
    <row r="344" spans="1:4" ht="12.75" x14ac:dyDescent="0.35">
      <c r="A344" s="1"/>
      <c r="B344" s="1"/>
      <c r="C344" s="1"/>
      <c r="D344" s="1"/>
    </row>
    <row r="345" spans="1:4" ht="12.75" x14ac:dyDescent="0.35">
      <c r="A345" s="1"/>
      <c r="B345" s="1"/>
      <c r="C345" s="1"/>
      <c r="D345" s="1"/>
    </row>
    <row r="346" spans="1:4" ht="12.75" x14ac:dyDescent="0.35">
      <c r="A346" s="1"/>
      <c r="B346" s="1"/>
      <c r="C346" s="1"/>
      <c r="D346" s="1"/>
    </row>
    <row r="347" spans="1:4" ht="12.75" x14ac:dyDescent="0.35">
      <c r="A347" s="1"/>
      <c r="B347" s="1"/>
      <c r="C347" s="1"/>
      <c r="D347" s="1"/>
    </row>
    <row r="348" spans="1:4" ht="12.75" x14ac:dyDescent="0.35">
      <c r="A348" s="1"/>
      <c r="B348" s="1"/>
      <c r="C348" s="1"/>
      <c r="D348" s="1"/>
    </row>
    <row r="349" spans="1:4" ht="12.75" x14ac:dyDescent="0.35">
      <c r="A349" s="1"/>
      <c r="B349" s="1"/>
      <c r="C349" s="1"/>
      <c r="D349" s="1"/>
    </row>
    <row r="350" spans="1:4" ht="12.75" x14ac:dyDescent="0.35">
      <c r="A350" s="1"/>
      <c r="B350" s="1"/>
      <c r="C350" s="1"/>
      <c r="D350" s="1"/>
    </row>
    <row r="351" spans="1:4" ht="12.75" x14ac:dyDescent="0.35">
      <c r="A351" s="1"/>
      <c r="B351" s="1"/>
      <c r="C351" s="1"/>
      <c r="D351" s="1"/>
    </row>
    <row r="352" spans="1:4" ht="12.75" x14ac:dyDescent="0.35">
      <c r="A352" s="1"/>
      <c r="B352" s="1"/>
      <c r="C352" s="1"/>
      <c r="D352" s="1"/>
    </row>
    <row r="353" spans="1:4" ht="12.75" x14ac:dyDescent="0.35">
      <c r="A353" s="1"/>
      <c r="B353" s="1"/>
      <c r="C353" s="1"/>
      <c r="D353" s="1"/>
    </row>
    <row r="354" spans="1:4" ht="12.75" x14ac:dyDescent="0.35">
      <c r="A354" s="1"/>
      <c r="B354" s="1"/>
      <c r="C354" s="1"/>
      <c r="D354" s="1"/>
    </row>
    <row r="355" spans="1:4" ht="12.75" x14ac:dyDescent="0.35">
      <c r="A355" s="1"/>
      <c r="B355" s="1"/>
      <c r="C355" s="1"/>
      <c r="D355" s="1"/>
    </row>
    <row r="356" spans="1:4" ht="12.75" x14ac:dyDescent="0.35">
      <c r="A356" s="1"/>
      <c r="B356" s="1"/>
      <c r="C356" s="1"/>
      <c r="D356" s="1"/>
    </row>
    <row r="357" spans="1:4" ht="12.75" x14ac:dyDescent="0.35">
      <c r="A357" s="1"/>
      <c r="B357" s="1"/>
      <c r="C357" s="1"/>
      <c r="D357" s="1"/>
    </row>
    <row r="358" spans="1:4" ht="12.75" x14ac:dyDescent="0.35">
      <c r="A358" s="1"/>
      <c r="B358" s="1"/>
      <c r="C358" s="1"/>
      <c r="D358" s="1"/>
    </row>
    <row r="359" spans="1:4" ht="12.75" x14ac:dyDescent="0.35">
      <c r="A359" s="1"/>
      <c r="B359" s="1"/>
      <c r="C359" s="1"/>
      <c r="D359" s="1"/>
    </row>
    <row r="360" spans="1:4" ht="12.75" x14ac:dyDescent="0.35">
      <c r="A360" s="1"/>
      <c r="B360" s="1"/>
      <c r="C360" s="1"/>
      <c r="D360" s="1"/>
    </row>
    <row r="361" spans="1:4" ht="12.75" x14ac:dyDescent="0.35">
      <c r="A361" s="1"/>
      <c r="B361" s="1"/>
      <c r="C361" s="1"/>
      <c r="D361" s="1"/>
    </row>
    <row r="362" spans="1:4" ht="12.75" x14ac:dyDescent="0.35">
      <c r="A362" s="1"/>
      <c r="B362" s="1"/>
      <c r="C362" s="1"/>
      <c r="D362" s="1"/>
    </row>
    <row r="363" spans="1:4" ht="12.75" x14ac:dyDescent="0.35">
      <c r="A363" s="1"/>
      <c r="B363" s="1"/>
      <c r="C363" s="1"/>
      <c r="D363" s="1"/>
    </row>
    <row r="364" spans="1:4" ht="12.75" x14ac:dyDescent="0.35">
      <c r="A364" s="1"/>
      <c r="B364" s="1"/>
      <c r="C364" s="1"/>
      <c r="D364" s="1"/>
    </row>
    <row r="365" spans="1:4" ht="12.75" x14ac:dyDescent="0.35">
      <c r="A365" s="1"/>
      <c r="B365" s="1"/>
      <c r="C365" s="1"/>
      <c r="D365" s="1"/>
    </row>
    <row r="366" spans="1:4" ht="12.75" x14ac:dyDescent="0.35">
      <c r="A366" s="1"/>
      <c r="B366" s="1"/>
      <c r="C366" s="1"/>
      <c r="D366" s="1"/>
    </row>
    <row r="367" spans="1:4" ht="12.75" x14ac:dyDescent="0.35">
      <c r="A367" s="1"/>
      <c r="B367" s="1"/>
      <c r="C367" s="1"/>
      <c r="D367" s="1"/>
    </row>
    <row r="368" spans="1:4" ht="12.75" x14ac:dyDescent="0.35">
      <c r="A368" s="1"/>
      <c r="B368" s="1"/>
      <c r="C368" s="1"/>
      <c r="D368" s="1"/>
    </row>
    <row r="369" spans="1:4" ht="12.75" x14ac:dyDescent="0.35">
      <c r="A369" s="1"/>
      <c r="B369" s="1"/>
      <c r="C369" s="1"/>
      <c r="D369" s="1"/>
    </row>
    <row r="370" spans="1:4" ht="12.75" x14ac:dyDescent="0.35">
      <c r="A370" s="1"/>
      <c r="B370" s="1"/>
      <c r="C370" s="1"/>
      <c r="D370" s="1"/>
    </row>
    <row r="371" spans="1:4" ht="12.75" x14ac:dyDescent="0.35">
      <c r="A371" s="1"/>
      <c r="B371" s="1"/>
      <c r="C371" s="1"/>
      <c r="D371" s="1"/>
    </row>
    <row r="372" spans="1:4" ht="12.75" x14ac:dyDescent="0.35">
      <c r="A372" s="1"/>
      <c r="B372" s="1"/>
      <c r="C372" s="1"/>
      <c r="D372" s="1"/>
    </row>
    <row r="373" spans="1:4" ht="12.75" x14ac:dyDescent="0.35">
      <c r="A373" s="1"/>
      <c r="B373" s="1"/>
      <c r="C373" s="1"/>
      <c r="D373" s="1"/>
    </row>
    <row r="374" spans="1:4" ht="12.75" x14ac:dyDescent="0.35">
      <c r="A374" s="1"/>
      <c r="B374" s="1"/>
      <c r="C374" s="1"/>
      <c r="D374" s="1"/>
    </row>
    <row r="375" spans="1:4" ht="12.75" x14ac:dyDescent="0.35">
      <c r="A375" s="1"/>
      <c r="B375" s="1"/>
      <c r="C375" s="1"/>
      <c r="D375" s="1"/>
    </row>
    <row r="376" spans="1:4" ht="12.75" x14ac:dyDescent="0.35">
      <c r="A376" s="1"/>
      <c r="B376" s="1"/>
      <c r="C376" s="1"/>
      <c r="D376" s="1"/>
    </row>
    <row r="377" spans="1:4" ht="12.75" x14ac:dyDescent="0.35">
      <c r="A377" s="1"/>
      <c r="B377" s="1"/>
      <c r="C377" s="1"/>
      <c r="D377" s="1"/>
    </row>
    <row r="378" spans="1:4" ht="12.75" x14ac:dyDescent="0.35">
      <c r="A378" s="1"/>
      <c r="B378" s="1"/>
      <c r="C378" s="1"/>
      <c r="D378" s="1"/>
    </row>
    <row r="379" spans="1:4" ht="12.75" x14ac:dyDescent="0.35">
      <c r="A379" s="1"/>
      <c r="B379" s="1"/>
      <c r="C379" s="1"/>
      <c r="D379" s="1"/>
    </row>
    <row r="380" spans="1:4" ht="12.75" x14ac:dyDescent="0.35">
      <c r="A380" s="1"/>
      <c r="B380" s="1"/>
      <c r="C380" s="1"/>
      <c r="D380" s="1"/>
    </row>
    <row r="381" spans="1:4" ht="12.75" x14ac:dyDescent="0.35">
      <c r="A381" s="1"/>
      <c r="B381" s="1"/>
      <c r="C381" s="1"/>
      <c r="D381" s="1"/>
    </row>
    <row r="382" spans="1:4" ht="12.75" x14ac:dyDescent="0.35">
      <c r="A382" s="1"/>
      <c r="B382" s="1"/>
      <c r="C382" s="1"/>
      <c r="D382" s="1"/>
    </row>
    <row r="383" spans="1:4" ht="12.75" x14ac:dyDescent="0.35">
      <c r="A383" s="1"/>
      <c r="B383" s="1"/>
      <c r="C383" s="1"/>
      <c r="D383" s="1"/>
    </row>
    <row r="384" spans="1:4" ht="12.75" x14ac:dyDescent="0.35">
      <c r="A384" s="1"/>
      <c r="B384" s="1"/>
      <c r="C384" s="1"/>
      <c r="D384" s="1"/>
    </row>
    <row r="385" spans="1:4" ht="12.75" x14ac:dyDescent="0.35">
      <c r="A385" s="1"/>
      <c r="B385" s="1"/>
      <c r="C385" s="1"/>
      <c r="D385" s="1"/>
    </row>
    <row r="386" spans="1:4" ht="12.75" x14ac:dyDescent="0.35">
      <c r="A386" s="1"/>
      <c r="B386" s="1"/>
      <c r="C386" s="1"/>
      <c r="D386" s="1"/>
    </row>
    <row r="387" spans="1:4" ht="12.75" x14ac:dyDescent="0.35">
      <c r="A387" s="1"/>
      <c r="B387" s="1"/>
      <c r="C387" s="1"/>
      <c r="D387" s="1"/>
    </row>
    <row r="388" spans="1:4" ht="12.75" x14ac:dyDescent="0.35">
      <c r="A388" s="1"/>
      <c r="B388" s="1"/>
      <c r="C388" s="1"/>
      <c r="D388" s="1"/>
    </row>
    <row r="389" spans="1:4" ht="12.75" x14ac:dyDescent="0.35">
      <c r="A389" s="1"/>
      <c r="B389" s="1"/>
      <c r="C389" s="1"/>
      <c r="D389" s="1"/>
    </row>
    <row r="390" spans="1:4" ht="12.75" x14ac:dyDescent="0.35">
      <c r="A390" s="1"/>
      <c r="B390" s="1"/>
      <c r="C390" s="1"/>
      <c r="D390" s="1"/>
    </row>
    <row r="391" spans="1:4" ht="12.75" x14ac:dyDescent="0.35">
      <c r="A391" s="1"/>
      <c r="B391" s="1"/>
      <c r="C391" s="1"/>
      <c r="D391" s="1"/>
    </row>
    <row r="392" spans="1:4" ht="12.75" x14ac:dyDescent="0.35">
      <c r="A392" s="1"/>
      <c r="B392" s="1"/>
      <c r="C392" s="1"/>
      <c r="D392" s="1"/>
    </row>
    <row r="393" spans="1:4" ht="12.75" x14ac:dyDescent="0.35">
      <c r="A393" s="1"/>
      <c r="B393" s="1"/>
      <c r="C393" s="1"/>
      <c r="D393" s="1"/>
    </row>
    <row r="394" spans="1:4" ht="12.75" x14ac:dyDescent="0.35">
      <c r="A394" s="1"/>
      <c r="B394" s="1"/>
      <c r="C394" s="1"/>
      <c r="D394" s="1"/>
    </row>
    <row r="395" spans="1:4" ht="12.75" x14ac:dyDescent="0.35">
      <c r="A395" s="1"/>
      <c r="B395" s="1"/>
      <c r="C395" s="1"/>
      <c r="D395" s="1"/>
    </row>
    <row r="396" spans="1:4" ht="12.75" x14ac:dyDescent="0.35">
      <c r="A396" s="1"/>
      <c r="B396" s="1"/>
      <c r="C396" s="1"/>
      <c r="D396" s="1"/>
    </row>
    <row r="397" spans="1:4" ht="12.75" x14ac:dyDescent="0.35">
      <c r="A397" s="1"/>
      <c r="B397" s="1"/>
      <c r="C397" s="1"/>
      <c r="D397" s="1"/>
    </row>
    <row r="398" spans="1:4" ht="12.75" x14ac:dyDescent="0.35">
      <c r="A398" s="1"/>
      <c r="B398" s="1"/>
      <c r="C398" s="1"/>
      <c r="D398" s="1"/>
    </row>
    <row r="399" spans="1:4" ht="12.75" x14ac:dyDescent="0.35">
      <c r="A399" s="1"/>
      <c r="B399" s="1"/>
      <c r="C399" s="1"/>
      <c r="D399" s="1"/>
    </row>
    <row r="400" spans="1:4" ht="12.75" x14ac:dyDescent="0.35">
      <c r="A400" s="1"/>
      <c r="B400" s="1"/>
      <c r="C400" s="1"/>
      <c r="D400" s="1"/>
    </row>
    <row r="401" spans="1:4" ht="12.75" x14ac:dyDescent="0.35">
      <c r="A401" s="1"/>
      <c r="B401" s="1"/>
      <c r="C401" s="1"/>
      <c r="D401" s="1"/>
    </row>
    <row r="402" spans="1:4" ht="12.75" x14ac:dyDescent="0.35">
      <c r="A402" s="1"/>
      <c r="B402" s="1"/>
      <c r="C402" s="1"/>
      <c r="D402" s="1"/>
    </row>
    <row r="403" spans="1:4" ht="12.75" x14ac:dyDescent="0.35">
      <c r="A403" s="1"/>
      <c r="B403" s="1"/>
      <c r="C403" s="1"/>
      <c r="D403" s="1"/>
    </row>
    <row r="404" spans="1:4" ht="12.75" x14ac:dyDescent="0.35">
      <c r="A404" s="1"/>
      <c r="B404" s="1"/>
      <c r="C404" s="1"/>
      <c r="D404" s="1"/>
    </row>
    <row r="405" spans="1:4" ht="12.75" x14ac:dyDescent="0.35">
      <c r="A405" s="1"/>
      <c r="B405" s="1"/>
      <c r="C405" s="1"/>
      <c r="D405" s="1"/>
    </row>
    <row r="406" spans="1:4" ht="12.75" x14ac:dyDescent="0.35">
      <c r="A406" s="1"/>
      <c r="B406" s="1"/>
      <c r="C406" s="1"/>
      <c r="D406" s="1"/>
    </row>
    <row r="407" spans="1:4" ht="12.75" x14ac:dyDescent="0.35">
      <c r="A407" s="1"/>
      <c r="B407" s="1"/>
      <c r="C407" s="1"/>
      <c r="D407" s="1"/>
    </row>
    <row r="408" spans="1:4" ht="12.75" x14ac:dyDescent="0.35">
      <c r="A408" s="1"/>
      <c r="B408" s="1"/>
      <c r="C408" s="1"/>
      <c r="D408" s="1"/>
    </row>
    <row r="409" spans="1:4" ht="12.75" x14ac:dyDescent="0.35">
      <c r="A409" s="1"/>
      <c r="B409" s="1"/>
      <c r="C409" s="1"/>
      <c r="D409" s="1"/>
    </row>
    <row r="410" spans="1:4" ht="12.75" x14ac:dyDescent="0.35">
      <c r="A410" s="1"/>
      <c r="B410" s="1"/>
      <c r="C410" s="1"/>
      <c r="D410" s="1"/>
    </row>
    <row r="411" spans="1:4" ht="12.75" x14ac:dyDescent="0.35">
      <c r="A411" s="1"/>
      <c r="B411" s="1"/>
      <c r="C411" s="1"/>
      <c r="D411" s="1"/>
    </row>
    <row r="412" spans="1:4" ht="12.75" x14ac:dyDescent="0.35">
      <c r="A412" s="1"/>
      <c r="B412" s="1"/>
      <c r="C412" s="1"/>
      <c r="D412" s="1"/>
    </row>
    <row r="413" spans="1:4" ht="12.75" x14ac:dyDescent="0.35">
      <c r="A413" s="1"/>
      <c r="B413" s="1"/>
      <c r="C413" s="1"/>
      <c r="D413" s="1"/>
    </row>
    <row r="414" spans="1:4" ht="12.75" x14ac:dyDescent="0.35">
      <c r="A414" s="1"/>
      <c r="B414" s="1"/>
      <c r="C414" s="1"/>
      <c r="D414" s="1"/>
    </row>
    <row r="415" spans="1:4" ht="12.75" x14ac:dyDescent="0.35">
      <c r="A415" s="1"/>
      <c r="B415" s="1"/>
      <c r="C415" s="1"/>
      <c r="D415" s="1"/>
    </row>
    <row r="416" spans="1:4" ht="12.75" x14ac:dyDescent="0.35">
      <c r="A416" s="1"/>
      <c r="B416" s="1"/>
      <c r="C416" s="1"/>
      <c r="D416" s="1"/>
    </row>
    <row r="417" spans="1:4" ht="12.75" x14ac:dyDescent="0.35">
      <c r="A417" s="1"/>
      <c r="B417" s="1"/>
      <c r="C417" s="1"/>
      <c r="D417" s="1"/>
    </row>
    <row r="418" spans="1:4" ht="12.75" x14ac:dyDescent="0.35">
      <c r="A418" s="1"/>
      <c r="B418" s="1"/>
      <c r="C418" s="1"/>
      <c r="D418" s="1"/>
    </row>
    <row r="419" spans="1:4" ht="12.75" x14ac:dyDescent="0.35">
      <c r="A419" s="1"/>
      <c r="B419" s="1"/>
      <c r="C419" s="1"/>
      <c r="D419" s="1"/>
    </row>
    <row r="420" spans="1:4" ht="12.75" x14ac:dyDescent="0.35">
      <c r="A420" s="1"/>
      <c r="B420" s="1"/>
      <c r="C420" s="1"/>
      <c r="D420" s="1"/>
    </row>
    <row r="421" spans="1:4" ht="12.75" x14ac:dyDescent="0.35">
      <c r="A421" s="1"/>
      <c r="B421" s="1"/>
      <c r="C421" s="1"/>
      <c r="D421" s="1"/>
    </row>
    <row r="422" spans="1:4" ht="12.75" x14ac:dyDescent="0.35">
      <c r="A422" s="1"/>
      <c r="B422" s="1"/>
      <c r="C422" s="1"/>
      <c r="D422" s="1"/>
    </row>
    <row r="423" spans="1:4" ht="12.75" x14ac:dyDescent="0.35">
      <c r="A423" s="1"/>
      <c r="B423" s="1"/>
      <c r="C423" s="1"/>
      <c r="D423" s="1"/>
    </row>
    <row r="424" spans="1:4" ht="12.75" x14ac:dyDescent="0.35">
      <c r="A424" s="1"/>
      <c r="B424" s="1"/>
      <c r="C424" s="1"/>
      <c r="D424" s="1"/>
    </row>
    <row r="425" spans="1:4" ht="12.75" x14ac:dyDescent="0.35">
      <c r="A425" s="1"/>
      <c r="B425" s="1"/>
      <c r="C425" s="1"/>
      <c r="D425" s="1"/>
    </row>
    <row r="426" spans="1:4" ht="12.75" x14ac:dyDescent="0.35">
      <c r="A426" s="1"/>
      <c r="B426" s="1"/>
      <c r="C426" s="1"/>
      <c r="D426" s="1"/>
    </row>
    <row r="427" spans="1:4" ht="12.75" x14ac:dyDescent="0.35">
      <c r="A427" s="1"/>
      <c r="B427" s="1"/>
      <c r="C427" s="1"/>
      <c r="D427" s="1"/>
    </row>
    <row r="428" spans="1:4" ht="12.75" x14ac:dyDescent="0.35">
      <c r="A428" s="1"/>
      <c r="B428" s="1"/>
      <c r="C428" s="1"/>
      <c r="D428" s="1"/>
    </row>
    <row r="429" spans="1:4" ht="12.75" x14ac:dyDescent="0.35">
      <c r="A429" s="1"/>
      <c r="B429" s="1"/>
      <c r="C429" s="1"/>
      <c r="D429" s="1"/>
    </row>
    <row r="430" spans="1:4" ht="12.75" x14ac:dyDescent="0.35">
      <c r="A430" s="1"/>
      <c r="B430" s="1"/>
      <c r="C430" s="1"/>
      <c r="D430" s="1"/>
    </row>
    <row r="431" spans="1:4" ht="12.75" x14ac:dyDescent="0.35">
      <c r="A431" s="1"/>
      <c r="B431" s="1"/>
      <c r="C431" s="1"/>
      <c r="D431" s="1"/>
    </row>
    <row r="432" spans="1:4" ht="12.75" x14ac:dyDescent="0.35">
      <c r="A432" s="1"/>
      <c r="B432" s="1"/>
      <c r="C432" s="1"/>
      <c r="D432" s="1"/>
    </row>
    <row r="433" spans="1:4" ht="12.75" x14ac:dyDescent="0.35">
      <c r="A433" s="1"/>
      <c r="B433" s="1"/>
      <c r="C433" s="1"/>
      <c r="D433" s="1"/>
    </row>
    <row r="434" spans="1:4" ht="12.75" x14ac:dyDescent="0.35">
      <c r="A434" s="1"/>
      <c r="B434" s="1"/>
      <c r="C434" s="1"/>
      <c r="D434" s="1"/>
    </row>
    <row r="435" spans="1:4" ht="12.75" x14ac:dyDescent="0.35">
      <c r="A435" s="1"/>
      <c r="B435" s="1"/>
      <c r="C435" s="1"/>
      <c r="D435" s="1"/>
    </row>
    <row r="436" spans="1:4" ht="12.75" x14ac:dyDescent="0.35">
      <c r="A436" s="1"/>
      <c r="B436" s="1"/>
      <c r="C436" s="1"/>
      <c r="D436" s="1"/>
    </row>
    <row r="437" spans="1:4" ht="12.75" x14ac:dyDescent="0.35">
      <c r="A437" s="1"/>
      <c r="B437" s="1"/>
      <c r="C437" s="1"/>
      <c r="D437" s="1"/>
    </row>
    <row r="438" spans="1:4" ht="12.75" x14ac:dyDescent="0.35">
      <c r="A438" s="1"/>
      <c r="B438" s="1"/>
      <c r="C438" s="1"/>
      <c r="D438" s="1"/>
    </row>
    <row r="439" spans="1:4" ht="12.75" x14ac:dyDescent="0.35">
      <c r="A439" s="1"/>
      <c r="B439" s="1"/>
      <c r="C439" s="1"/>
      <c r="D439" s="1"/>
    </row>
    <row r="440" spans="1:4" ht="12.75" x14ac:dyDescent="0.35">
      <c r="A440" s="1"/>
      <c r="B440" s="1"/>
      <c r="C440" s="1"/>
      <c r="D440" s="1"/>
    </row>
    <row r="441" spans="1:4" ht="12.75" x14ac:dyDescent="0.35">
      <c r="A441" s="1"/>
      <c r="B441" s="1"/>
      <c r="C441" s="1"/>
      <c r="D441" s="1"/>
    </row>
    <row r="442" spans="1:4" ht="12.75" x14ac:dyDescent="0.35">
      <c r="A442" s="1"/>
      <c r="B442" s="1"/>
      <c r="C442" s="1"/>
      <c r="D442" s="1"/>
    </row>
    <row r="443" spans="1:4" ht="12.75" x14ac:dyDescent="0.35">
      <c r="A443" s="1"/>
      <c r="B443" s="1"/>
      <c r="C443" s="1"/>
      <c r="D443" s="1"/>
    </row>
    <row r="444" spans="1:4" ht="12.75" x14ac:dyDescent="0.35">
      <c r="A444" s="1"/>
      <c r="B444" s="1"/>
      <c r="C444" s="1"/>
      <c r="D444" s="1"/>
    </row>
    <row r="445" spans="1:4" ht="12.75" x14ac:dyDescent="0.35">
      <c r="A445" s="1"/>
      <c r="B445" s="1"/>
      <c r="C445" s="1"/>
      <c r="D445" s="1"/>
    </row>
    <row r="446" spans="1:4" ht="12.75" x14ac:dyDescent="0.35">
      <c r="A446" s="1"/>
      <c r="B446" s="1"/>
      <c r="C446" s="1"/>
      <c r="D446" s="1"/>
    </row>
    <row r="447" spans="1:4" ht="12.75" x14ac:dyDescent="0.35">
      <c r="A447" s="1"/>
      <c r="B447" s="1"/>
      <c r="C447" s="1"/>
      <c r="D447" s="1"/>
    </row>
    <row r="448" spans="1:4" ht="12.75" x14ac:dyDescent="0.35">
      <c r="A448" s="1"/>
      <c r="B448" s="1"/>
      <c r="C448" s="1"/>
      <c r="D448" s="1"/>
    </row>
    <row r="449" spans="1:4" ht="12.75" x14ac:dyDescent="0.35">
      <c r="A449" s="1"/>
      <c r="B449" s="1"/>
      <c r="C449" s="1"/>
      <c r="D449" s="1"/>
    </row>
    <row r="450" spans="1:4" ht="12.75" x14ac:dyDescent="0.35">
      <c r="A450" s="1"/>
      <c r="B450" s="1"/>
      <c r="C450" s="1"/>
      <c r="D450" s="1"/>
    </row>
    <row r="451" spans="1:4" ht="12.75" x14ac:dyDescent="0.35">
      <c r="A451" s="1"/>
      <c r="B451" s="1"/>
      <c r="C451" s="1"/>
      <c r="D451" s="1"/>
    </row>
    <row r="452" spans="1:4" ht="12.75" x14ac:dyDescent="0.35">
      <c r="A452" s="1"/>
      <c r="B452" s="1"/>
      <c r="C452" s="1"/>
      <c r="D452" s="1"/>
    </row>
    <row r="453" spans="1:4" ht="12.75" x14ac:dyDescent="0.35">
      <c r="A453" s="1"/>
      <c r="B453" s="1"/>
      <c r="C453" s="1"/>
      <c r="D453" s="1"/>
    </row>
    <row r="454" spans="1:4" ht="12.75" x14ac:dyDescent="0.35">
      <c r="A454" s="1"/>
      <c r="B454" s="1"/>
      <c r="C454" s="1"/>
      <c r="D454" s="1"/>
    </row>
    <row r="455" spans="1:4" ht="12.75" x14ac:dyDescent="0.35">
      <c r="A455" s="1"/>
      <c r="B455" s="1"/>
      <c r="C455" s="1"/>
      <c r="D455" s="1"/>
    </row>
    <row r="456" spans="1:4" ht="12.75" x14ac:dyDescent="0.35">
      <c r="A456" s="1"/>
      <c r="B456" s="1"/>
      <c r="C456" s="1"/>
      <c r="D456" s="1"/>
    </row>
    <row r="457" spans="1:4" ht="12.75" x14ac:dyDescent="0.35">
      <c r="A457" s="1"/>
      <c r="B457" s="1"/>
      <c r="C457" s="1"/>
      <c r="D457" s="1"/>
    </row>
    <row r="458" spans="1:4" ht="12.75" x14ac:dyDescent="0.35">
      <c r="A458" s="1"/>
      <c r="B458" s="1"/>
      <c r="C458" s="1"/>
      <c r="D458" s="1"/>
    </row>
    <row r="459" spans="1:4" ht="12.75" x14ac:dyDescent="0.35">
      <c r="A459" s="1"/>
      <c r="B459" s="1"/>
      <c r="C459" s="1"/>
      <c r="D459" s="1"/>
    </row>
    <row r="460" spans="1:4" ht="12.75" x14ac:dyDescent="0.35">
      <c r="A460" s="1"/>
      <c r="B460" s="1"/>
      <c r="C460" s="1"/>
      <c r="D460" s="1"/>
    </row>
    <row r="461" spans="1:4" ht="12.75" x14ac:dyDescent="0.35">
      <c r="A461" s="1"/>
      <c r="B461" s="1"/>
      <c r="C461" s="1"/>
      <c r="D461" s="1"/>
    </row>
    <row r="462" spans="1:4" ht="12.75" x14ac:dyDescent="0.35">
      <c r="A462" s="1"/>
      <c r="B462" s="1"/>
      <c r="C462" s="1"/>
      <c r="D462" s="1"/>
    </row>
    <row r="463" spans="1:4" ht="12.75" x14ac:dyDescent="0.35">
      <c r="A463" s="1"/>
      <c r="B463" s="1"/>
      <c r="C463" s="1"/>
      <c r="D463" s="1"/>
    </row>
    <row r="464" spans="1:4" ht="12.75" x14ac:dyDescent="0.35">
      <c r="A464" s="1"/>
      <c r="B464" s="1"/>
      <c r="C464" s="1"/>
      <c r="D464" s="1"/>
    </row>
    <row r="465" spans="1:4" ht="12.75" x14ac:dyDescent="0.35">
      <c r="A465" s="1"/>
      <c r="B465" s="1"/>
      <c r="C465" s="1"/>
      <c r="D465" s="1"/>
    </row>
    <row r="466" spans="1:4" ht="12.75" x14ac:dyDescent="0.35">
      <c r="A466" s="1"/>
      <c r="B466" s="1"/>
      <c r="C466" s="1"/>
      <c r="D466" s="1"/>
    </row>
    <row r="467" spans="1:4" ht="12.75" x14ac:dyDescent="0.35">
      <c r="A467" s="1"/>
      <c r="B467" s="1"/>
      <c r="C467" s="1"/>
      <c r="D467" s="1"/>
    </row>
    <row r="468" spans="1:4" ht="12.75" x14ac:dyDescent="0.35">
      <c r="A468" s="1"/>
      <c r="B468" s="1"/>
      <c r="C468" s="1"/>
      <c r="D468" s="1"/>
    </row>
    <row r="469" spans="1:4" ht="12.75" x14ac:dyDescent="0.35">
      <c r="A469" s="1"/>
      <c r="B469" s="1"/>
      <c r="C469" s="1"/>
      <c r="D469" s="1"/>
    </row>
    <row r="470" spans="1:4" ht="12.75" x14ac:dyDescent="0.35">
      <c r="A470" s="1"/>
      <c r="B470" s="1"/>
      <c r="C470" s="1"/>
      <c r="D470" s="1"/>
    </row>
    <row r="471" spans="1:4" ht="12.75" x14ac:dyDescent="0.35">
      <c r="A471" s="1"/>
      <c r="B471" s="1"/>
      <c r="C471" s="1"/>
      <c r="D471" s="1"/>
    </row>
    <row r="472" spans="1:4" ht="12.75" x14ac:dyDescent="0.35">
      <c r="A472" s="1"/>
      <c r="B472" s="1"/>
      <c r="C472" s="1"/>
      <c r="D472" s="1"/>
    </row>
    <row r="473" spans="1:4" ht="12.75" x14ac:dyDescent="0.35">
      <c r="A473" s="1"/>
      <c r="B473" s="1"/>
      <c r="C473" s="1"/>
      <c r="D473" s="1"/>
    </row>
    <row r="474" spans="1:4" ht="12.75" x14ac:dyDescent="0.35">
      <c r="A474" s="1"/>
      <c r="B474" s="1"/>
      <c r="C474" s="1"/>
      <c r="D474" s="1"/>
    </row>
    <row r="475" spans="1:4" ht="12.75" x14ac:dyDescent="0.35">
      <c r="A475" s="1"/>
      <c r="B475" s="1"/>
      <c r="C475" s="1"/>
      <c r="D475" s="1"/>
    </row>
    <row r="476" spans="1:4" ht="12.75" x14ac:dyDescent="0.35">
      <c r="A476" s="1"/>
      <c r="B476" s="1"/>
      <c r="C476" s="1"/>
      <c r="D476" s="1"/>
    </row>
    <row r="477" spans="1:4" ht="12.75" x14ac:dyDescent="0.35">
      <c r="A477" s="1"/>
      <c r="B477" s="1"/>
      <c r="C477" s="1"/>
      <c r="D477" s="1"/>
    </row>
    <row r="478" spans="1:4" ht="12.75" x14ac:dyDescent="0.35">
      <c r="A478" s="1"/>
      <c r="B478" s="1"/>
      <c r="C478" s="1"/>
      <c r="D478" s="1"/>
    </row>
    <row r="479" spans="1:4" ht="12.75" x14ac:dyDescent="0.35">
      <c r="A479" s="1"/>
      <c r="B479" s="1"/>
      <c r="C479" s="1"/>
      <c r="D479" s="1"/>
    </row>
    <row r="480" spans="1:4" ht="12.75" x14ac:dyDescent="0.35">
      <c r="A480" s="1"/>
      <c r="B480" s="1"/>
      <c r="C480" s="1"/>
      <c r="D480" s="1"/>
    </row>
    <row r="481" spans="1:4" ht="12.75" x14ac:dyDescent="0.35">
      <c r="A481" s="1"/>
      <c r="B481" s="1"/>
      <c r="C481" s="1"/>
      <c r="D481" s="1"/>
    </row>
    <row r="482" spans="1:4" ht="12.75" x14ac:dyDescent="0.35">
      <c r="A482" s="1"/>
      <c r="B482" s="1"/>
      <c r="C482" s="1"/>
      <c r="D482" s="1"/>
    </row>
    <row r="483" spans="1:4" ht="12.75" x14ac:dyDescent="0.35">
      <c r="A483" s="1"/>
      <c r="B483" s="1"/>
      <c r="C483" s="1"/>
      <c r="D483" s="1"/>
    </row>
    <row r="484" spans="1:4" ht="12.75" x14ac:dyDescent="0.35">
      <c r="A484" s="1"/>
      <c r="B484" s="1"/>
      <c r="C484" s="1"/>
      <c r="D484" s="1"/>
    </row>
    <row r="485" spans="1:4" ht="12.75" x14ac:dyDescent="0.35">
      <c r="A485" s="1"/>
      <c r="B485" s="1"/>
      <c r="C485" s="1"/>
      <c r="D485" s="1"/>
    </row>
    <row r="486" spans="1:4" ht="12.75" x14ac:dyDescent="0.35">
      <c r="A486" s="1"/>
      <c r="B486" s="1"/>
      <c r="C486" s="1"/>
      <c r="D486" s="1"/>
    </row>
    <row r="487" spans="1:4" ht="12.75" x14ac:dyDescent="0.35">
      <c r="A487" s="1"/>
      <c r="B487" s="1"/>
      <c r="C487" s="1"/>
      <c r="D487" s="1"/>
    </row>
    <row r="488" spans="1:4" ht="12.75" x14ac:dyDescent="0.35">
      <c r="A488" s="1"/>
      <c r="B488" s="1"/>
      <c r="C488" s="1"/>
      <c r="D488" s="1"/>
    </row>
    <row r="489" spans="1:4" ht="12.75" x14ac:dyDescent="0.35">
      <c r="A489" s="1"/>
      <c r="B489" s="1"/>
      <c r="C489" s="1"/>
      <c r="D489" s="1"/>
    </row>
    <row r="490" spans="1:4" ht="12.75" x14ac:dyDescent="0.35">
      <c r="A490" s="1"/>
      <c r="B490" s="1"/>
      <c r="C490" s="1"/>
      <c r="D490" s="1"/>
    </row>
    <row r="491" spans="1:4" ht="12.75" x14ac:dyDescent="0.35">
      <c r="A491" s="1"/>
      <c r="B491" s="1"/>
      <c r="C491" s="1"/>
      <c r="D491" s="1"/>
    </row>
    <row r="492" spans="1:4" ht="12.75" x14ac:dyDescent="0.35">
      <c r="A492" s="1"/>
      <c r="B492" s="1"/>
      <c r="C492" s="1"/>
      <c r="D492" s="1"/>
    </row>
    <row r="493" spans="1:4" ht="12.75" x14ac:dyDescent="0.35">
      <c r="A493" s="1"/>
      <c r="B493" s="1"/>
      <c r="C493" s="1"/>
      <c r="D493" s="1"/>
    </row>
    <row r="494" spans="1:4" ht="12.75" x14ac:dyDescent="0.35">
      <c r="A494" s="1"/>
      <c r="B494" s="1"/>
      <c r="C494" s="1"/>
      <c r="D494" s="1"/>
    </row>
    <row r="495" spans="1:4" ht="12.75" x14ac:dyDescent="0.35">
      <c r="A495" s="1"/>
      <c r="B495" s="1"/>
      <c r="C495" s="1"/>
      <c r="D495" s="1"/>
    </row>
    <row r="496" spans="1:4" ht="12.75" x14ac:dyDescent="0.35">
      <c r="A496" s="1"/>
      <c r="B496" s="1"/>
      <c r="C496" s="1"/>
      <c r="D496" s="1"/>
    </row>
    <row r="497" spans="1:4" ht="12.75" x14ac:dyDescent="0.35">
      <c r="A497" s="1"/>
      <c r="B497" s="1"/>
      <c r="C497" s="1"/>
      <c r="D497" s="1"/>
    </row>
    <row r="498" spans="1:4" ht="12.75" x14ac:dyDescent="0.35">
      <c r="A498" s="1"/>
      <c r="B498" s="1"/>
      <c r="C498" s="1"/>
      <c r="D498" s="1"/>
    </row>
    <row r="499" spans="1:4" ht="12.75" x14ac:dyDescent="0.35">
      <c r="A499" s="1"/>
      <c r="B499" s="1"/>
      <c r="C499" s="1"/>
      <c r="D499" s="1"/>
    </row>
    <row r="500" spans="1:4" ht="12.75" x14ac:dyDescent="0.35">
      <c r="A500" s="1"/>
      <c r="B500" s="1"/>
      <c r="C500" s="1"/>
      <c r="D500" s="1"/>
    </row>
    <row r="501" spans="1:4" ht="12.75" x14ac:dyDescent="0.35">
      <c r="A501" s="1"/>
      <c r="B501" s="1"/>
      <c r="C501" s="1"/>
      <c r="D501" s="1"/>
    </row>
    <row r="502" spans="1:4" ht="12.75" x14ac:dyDescent="0.35">
      <c r="A502" s="1"/>
      <c r="B502" s="1"/>
      <c r="C502" s="1"/>
      <c r="D502" s="1"/>
    </row>
    <row r="503" spans="1:4" ht="12.75" x14ac:dyDescent="0.35">
      <c r="A503" s="1"/>
      <c r="B503" s="1"/>
      <c r="C503" s="1"/>
      <c r="D503" s="1"/>
    </row>
    <row r="504" spans="1:4" ht="12.75" x14ac:dyDescent="0.35">
      <c r="A504" s="1"/>
      <c r="B504" s="1"/>
      <c r="C504" s="1"/>
      <c r="D504" s="1"/>
    </row>
    <row r="505" spans="1:4" ht="12.75" x14ac:dyDescent="0.35">
      <c r="A505" s="1"/>
      <c r="B505" s="1"/>
      <c r="C505" s="1"/>
      <c r="D505" s="1"/>
    </row>
    <row r="506" spans="1:4" ht="12.75" x14ac:dyDescent="0.35">
      <c r="A506" s="1"/>
      <c r="B506" s="1"/>
      <c r="C506" s="1"/>
      <c r="D506" s="1"/>
    </row>
    <row r="507" spans="1:4" ht="12.75" x14ac:dyDescent="0.35">
      <c r="A507" s="1"/>
      <c r="B507" s="1"/>
      <c r="C507" s="1"/>
      <c r="D507" s="1"/>
    </row>
    <row r="508" spans="1:4" ht="12.75" x14ac:dyDescent="0.35">
      <c r="A508" s="1"/>
      <c r="B508" s="1"/>
      <c r="C508" s="1"/>
      <c r="D508" s="1"/>
    </row>
    <row r="509" spans="1:4" ht="12.75" x14ac:dyDescent="0.35">
      <c r="A509" s="1"/>
      <c r="B509" s="1"/>
      <c r="C509" s="1"/>
      <c r="D509" s="1"/>
    </row>
    <row r="510" spans="1:4" ht="12.75" x14ac:dyDescent="0.35">
      <c r="A510" s="1"/>
      <c r="B510" s="1"/>
      <c r="C510" s="1"/>
      <c r="D510" s="1"/>
    </row>
    <row r="511" spans="1:4" ht="12.75" x14ac:dyDescent="0.35">
      <c r="A511" s="1"/>
      <c r="B511" s="1"/>
      <c r="C511" s="1"/>
      <c r="D511" s="1"/>
    </row>
    <row r="512" spans="1:4" ht="12.75" x14ac:dyDescent="0.35">
      <c r="A512" s="1"/>
      <c r="B512" s="1"/>
      <c r="C512" s="1"/>
      <c r="D512" s="1"/>
    </row>
    <row r="513" spans="1:4" ht="12.75" x14ac:dyDescent="0.35">
      <c r="A513" s="1"/>
      <c r="B513" s="1"/>
      <c r="C513" s="1"/>
      <c r="D513" s="1"/>
    </row>
    <row r="514" spans="1:4" ht="12.75" x14ac:dyDescent="0.35">
      <c r="A514" s="1"/>
      <c r="B514" s="1"/>
      <c r="C514" s="1"/>
      <c r="D514" s="1"/>
    </row>
    <row r="515" spans="1:4" ht="12.75" x14ac:dyDescent="0.35">
      <c r="A515" s="1"/>
      <c r="B515" s="1"/>
      <c r="C515" s="1"/>
      <c r="D515" s="1"/>
    </row>
    <row r="516" spans="1:4" ht="12.75" x14ac:dyDescent="0.35">
      <c r="A516" s="1"/>
      <c r="B516" s="1"/>
      <c r="C516" s="1"/>
      <c r="D516" s="1"/>
    </row>
    <row r="517" spans="1:4" ht="12.75" x14ac:dyDescent="0.35">
      <c r="A517" s="1"/>
      <c r="B517" s="1"/>
      <c r="C517" s="1"/>
      <c r="D517" s="1"/>
    </row>
    <row r="518" spans="1:4" ht="12.75" x14ac:dyDescent="0.35">
      <c r="A518" s="1"/>
      <c r="B518" s="1"/>
      <c r="C518" s="1"/>
      <c r="D518" s="1"/>
    </row>
    <row r="519" spans="1:4" ht="12.75" x14ac:dyDescent="0.35">
      <c r="A519" s="1"/>
      <c r="B519" s="1"/>
      <c r="C519" s="1"/>
      <c r="D519" s="1"/>
    </row>
    <row r="520" spans="1:4" ht="12.75" x14ac:dyDescent="0.35">
      <c r="A520" s="1"/>
      <c r="B520" s="1"/>
      <c r="C520" s="1"/>
      <c r="D520" s="1"/>
    </row>
    <row r="521" spans="1:4" ht="12.75" x14ac:dyDescent="0.35">
      <c r="A521" s="1"/>
      <c r="B521" s="1"/>
      <c r="C521" s="1"/>
      <c r="D521" s="1"/>
    </row>
    <row r="522" spans="1:4" ht="12.75" x14ac:dyDescent="0.35">
      <c r="A522" s="1"/>
      <c r="B522" s="1"/>
      <c r="C522" s="1"/>
      <c r="D522" s="1"/>
    </row>
    <row r="523" spans="1:4" ht="12.75" x14ac:dyDescent="0.35">
      <c r="A523" s="1"/>
      <c r="B523" s="1"/>
      <c r="C523" s="1"/>
      <c r="D523" s="1"/>
    </row>
    <row r="524" spans="1:4" ht="12.75" x14ac:dyDescent="0.35">
      <c r="A524" s="1"/>
      <c r="B524" s="1"/>
      <c r="C524" s="1"/>
      <c r="D524" s="1"/>
    </row>
    <row r="525" spans="1:4" ht="12.75" x14ac:dyDescent="0.35">
      <c r="A525" s="1"/>
      <c r="B525" s="1"/>
      <c r="C525" s="1"/>
      <c r="D525" s="1"/>
    </row>
    <row r="526" spans="1:4" ht="12.75" x14ac:dyDescent="0.35">
      <c r="A526" s="1"/>
      <c r="B526" s="1"/>
      <c r="C526" s="1"/>
      <c r="D526" s="1"/>
    </row>
    <row r="527" spans="1:4" ht="12.75" x14ac:dyDescent="0.35">
      <c r="A527" s="1"/>
      <c r="B527" s="1"/>
      <c r="C527" s="1"/>
      <c r="D527" s="1"/>
    </row>
    <row r="528" spans="1:4" ht="12.75" x14ac:dyDescent="0.35">
      <c r="A528" s="1"/>
      <c r="B528" s="1"/>
      <c r="C528" s="1"/>
      <c r="D528" s="1"/>
    </row>
    <row r="529" spans="1:4" ht="12.75" x14ac:dyDescent="0.35">
      <c r="A529" s="1"/>
      <c r="B529" s="1"/>
      <c r="C529" s="1"/>
      <c r="D529" s="1"/>
    </row>
    <row r="530" spans="1:4" ht="12.75" x14ac:dyDescent="0.35">
      <c r="A530" s="1"/>
      <c r="B530" s="1"/>
      <c r="C530" s="1"/>
      <c r="D530" s="1"/>
    </row>
    <row r="531" spans="1:4" ht="12.75" x14ac:dyDescent="0.35">
      <c r="A531" s="1"/>
      <c r="B531" s="1"/>
      <c r="C531" s="1"/>
      <c r="D531" s="1"/>
    </row>
    <row r="532" spans="1:4" ht="12.75" x14ac:dyDescent="0.35">
      <c r="A532" s="1"/>
      <c r="B532" s="1"/>
      <c r="C532" s="1"/>
      <c r="D532" s="1"/>
    </row>
    <row r="533" spans="1:4" ht="12.75" x14ac:dyDescent="0.35">
      <c r="A533" s="1"/>
      <c r="B533" s="1"/>
      <c r="C533" s="1"/>
      <c r="D533" s="1"/>
    </row>
    <row r="534" spans="1:4" ht="12.75" x14ac:dyDescent="0.35">
      <c r="A534" s="1"/>
      <c r="B534" s="1"/>
      <c r="C534" s="1"/>
      <c r="D534" s="1"/>
    </row>
    <row r="535" spans="1:4" ht="12.75" x14ac:dyDescent="0.35">
      <c r="A535" s="1"/>
      <c r="B535" s="1"/>
      <c r="C535" s="1"/>
      <c r="D535" s="1"/>
    </row>
    <row r="536" spans="1:4" ht="12.75" x14ac:dyDescent="0.35">
      <c r="A536" s="1"/>
      <c r="B536" s="1"/>
      <c r="C536" s="1"/>
      <c r="D536" s="1"/>
    </row>
    <row r="537" spans="1:4" ht="12.75" x14ac:dyDescent="0.35">
      <c r="A537" s="1"/>
      <c r="B537" s="1"/>
      <c r="C537" s="1"/>
      <c r="D537" s="1"/>
    </row>
    <row r="538" spans="1:4" ht="12.75" x14ac:dyDescent="0.35">
      <c r="A538" s="1"/>
      <c r="B538" s="1"/>
      <c r="C538" s="1"/>
      <c r="D538" s="1"/>
    </row>
    <row r="539" spans="1:4" ht="12.75" x14ac:dyDescent="0.35">
      <c r="A539" s="1"/>
      <c r="B539" s="1"/>
      <c r="C539" s="1"/>
      <c r="D539" s="1"/>
    </row>
    <row r="540" spans="1:4" ht="12.75" x14ac:dyDescent="0.35">
      <c r="A540" s="1"/>
      <c r="B540" s="1"/>
      <c r="C540" s="1"/>
      <c r="D540" s="1"/>
    </row>
    <row r="541" spans="1:4" ht="12.75" x14ac:dyDescent="0.35">
      <c r="A541" s="1"/>
      <c r="B541" s="1"/>
      <c r="C541" s="1"/>
      <c r="D541" s="1"/>
    </row>
    <row r="542" spans="1:4" ht="12.75" x14ac:dyDescent="0.35">
      <c r="A542" s="1"/>
      <c r="B542" s="1"/>
      <c r="C542" s="1"/>
      <c r="D542" s="1"/>
    </row>
    <row r="543" spans="1:4" ht="12.75" x14ac:dyDescent="0.35">
      <c r="A543" s="1"/>
      <c r="B543" s="1"/>
      <c r="C543" s="1"/>
      <c r="D543" s="1"/>
    </row>
    <row r="544" spans="1:4" ht="12.75" x14ac:dyDescent="0.35">
      <c r="A544" s="1"/>
      <c r="B544" s="1"/>
      <c r="C544" s="1"/>
      <c r="D544" s="1"/>
    </row>
    <row r="545" spans="1:4" ht="12.75" x14ac:dyDescent="0.35">
      <c r="A545" s="1"/>
      <c r="B545" s="1"/>
      <c r="C545" s="1"/>
      <c r="D545" s="1"/>
    </row>
    <row r="546" spans="1:4" ht="12.75" x14ac:dyDescent="0.35">
      <c r="A546" s="1"/>
      <c r="B546" s="1"/>
      <c r="C546" s="1"/>
      <c r="D546" s="1"/>
    </row>
    <row r="547" spans="1:4" ht="12.75" x14ac:dyDescent="0.35">
      <c r="A547" s="1"/>
      <c r="B547" s="1"/>
      <c r="C547" s="1"/>
      <c r="D547" s="1"/>
    </row>
    <row r="548" spans="1:4" ht="12.75" x14ac:dyDescent="0.35">
      <c r="A548" s="1"/>
      <c r="B548" s="1"/>
      <c r="C548" s="1"/>
      <c r="D548" s="1"/>
    </row>
    <row r="549" spans="1:4" ht="12.75" x14ac:dyDescent="0.35">
      <c r="A549" s="1"/>
      <c r="B549" s="1"/>
      <c r="C549" s="1"/>
      <c r="D549" s="1"/>
    </row>
    <row r="550" spans="1:4" ht="12.75" x14ac:dyDescent="0.35">
      <c r="A550" s="1"/>
      <c r="B550" s="1"/>
      <c r="C550" s="1"/>
      <c r="D550" s="1"/>
    </row>
    <row r="551" spans="1:4" ht="12.75" x14ac:dyDescent="0.35">
      <c r="A551" s="1"/>
      <c r="B551" s="1"/>
      <c r="C551" s="1"/>
      <c r="D551" s="1"/>
    </row>
    <row r="552" spans="1:4" ht="12.75" x14ac:dyDescent="0.35">
      <c r="A552" s="1"/>
      <c r="B552" s="1"/>
      <c r="C552" s="1"/>
      <c r="D552" s="1"/>
    </row>
    <row r="553" spans="1:4" ht="12.75" x14ac:dyDescent="0.35">
      <c r="A553" s="1"/>
      <c r="B553" s="1"/>
      <c r="C553" s="1"/>
      <c r="D553" s="1"/>
    </row>
    <row r="554" spans="1:4" ht="12.75" x14ac:dyDescent="0.35">
      <c r="A554" s="1"/>
      <c r="B554" s="1"/>
      <c r="C554" s="1"/>
      <c r="D554" s="1"/>
    </row>
    <row r="555" spans="1:4" ht="12.75" x14ac:dyDescent="0.35">
      <c r="A555" s="1"/>
      <c r="B555" s="1"/>
      <c r="C555" s="1"/>
      <c r="D555" s="1"/>
    </row>
    <row r="556" spans="1:4" ht="12.75" x14ac:dyDescent="0.35">
      <c r="A556" s="1"/>
      <c r="B556" s="1"/>
      <c r="C556" s="1"/>
      <c r="D556" s="1"/>
    </row>
    <row r="557" spans="1:4" ht="12.75" x14ac:dyDescent="0.35">
      <c r="A557" s="1"/>
      <c r="B557" s="1"/>
      <c r="C557" s="1"/>
      <c r="D557" s="1"/>
    </row>
    <row r="558" spans="1:4" ht="12.75" x14ac:dyDescent="0.35">
      <c r="A558" s="1"/>
      <c r="B558" s="1"/>
      <c r="C558" s="1"/>
      <c r="D558" s="1"/>
    </row>
    <row r="559" spans="1:4" ht="12.75" x14ac:dyDescent="0.35">
      <c r="A559" s="1"/>
      <c r="B559" s="1"/>
      <c r="C559" s="1"/>
      <c r="D559" s="1"/>
    </row>
    <row r="560" spans="1:4" ht="12.75" x14ac:dyDescent="0.35">
      <c r="A560" s="1"/>
      <c r="B560" s="1"/>
      <c r="C560" s="1"/>
      <c r="D560" s="1"/>
    </row>
    <row r="561" spans="1:4" ht="12.75" x14ac:dyDescent="0.35">
      <c r="A561" s="1"/>
      <c r="B561" s="1"/>
      <c r="C561" s="1"/>
      <c r="D561" s="1"/>
    </row>
    <row r="562" spans="1:4" ht="12.75" x14ac:dyDescent="0.35">
      <c r="A562" s="1"/>
      <c r="B562" s="1"/>
      <c r="C562" s="1"/>
      <c r="D562" s="1"/>
    </row>
    <row r="563" spans="1:4" ht="12.75" x14ac:dyDescent="0.35">
      <c r="A563" s="1"/>
      <c r="B563" s="1"/>
      <c r="C563" s="1"/>
      <c r="D563" s="1"/>
    </row>
    <row r="564" spans="1:4" ht="12.75" x14ac:dyDescent="0.35">
      <c r="A564" s="1"/>
      <c r="B564" s="1"/>
      <c r="C564" s="1"/>
      <c r="D564" s="1"/>
    </row>
    <row r="565" spans="1:4" ht="12.75" x14ac:dyDescent="0.35">
      <c r="A565" s="1"/>
      <c r="B565" s="1"/>
      <c r="C565" s="1"/>
      <c r="D565" s="1"/>
    </row>
    <row r="566" spans="1:4" ht="12.75" x14ac:dyDescent="0.35">
      <c r="A566" s="1"/>
      <c r="B566" s="1"/>
      <c r="C566" s="1"/>
      <c r="D566" s="1"/>
    </row>
    <row r="567" spans="1:4" ht="12.75" x14ac:dyDescent="0.35">
      <c r="A567" s="1"/>
      <c r="B567" s="1"/>
      <c r="C567" s="1"/>
      <c r="D567" s="1"/>
    </row>
    <row r="568" spans="1:4" ht="12.75" x14ac:dyDescent="0.35">
      <c r="A568" s="1"/>
      <c r="B568" s="1"/>
      <c r="C568" s="1"/>
      <c r="D568" s="1"/>
    </row>
    <row r="569" spans="1:4" ht="12.75" x14ac:dyDescent="0.35">
      <c r="A569" s="1"/>
      <c r="B569" s="1"/>
      <c r="C569" s="1"/>
      <c r="D569" s="1"/>
    </row>
    <row r="570" spans="1:4" ht="12.75" x14ac:dyDescent="0.35">
      <c r="A570" s="1"/>
      <c r="B570" s="1"/>
      <c r="C570" s="1"/>
      <c r="D570" s="1"/>
    </row>
    <row r="571" spans="1:4" ht="12.75" x14ac:dyDescent="0.35">
      <c r="A571" s="1"/>
      <c r="B571" s="1"/>
      <c r="C571" s="1"/>
      <c r="D571" s="1"/>
    </row>
    <row r="572" spans="1:4" ht="12.75" x14ac:dyDescent="0.35">
      <c r="A572" s="1"/>
      <c r="B572" s="1"/>
      <c r="C572" s="1"/>
      <c r="D572" s="1"/>
    </row>
    <row r="573" spans="1:4" ht="12.75" x14ac:dyDescent="0.35">
      <c r="A573" s="1"/>
      <c r="B573" s="1"/>
      <c r="C573" s="1"/>
      <c r="D573" s="1"/>
    </row>
    <row r="574" spans="1:4" ht="12.75" x14ac:dyDescent="0.35">
      <c r="A574" s="1"/>
      <c r="B574" s="1"/>
      <c r="C574" s="1"/>
      <c r="D574" s="1"/>
    </row>
    <row r="575" spans="1:4" ht="12.75" x14ac:dyDescent="0.35">
      <c r="A575" s="1"/>
      <c r="B575" s="1"/>
      <c r="C575" s="1"/>
      <c r="D575" s="1"/>
    </row>
    <row r="576" spans="1:4" ht="12.75" x14ac:dyDescent="0.35">
      <c r="A576" s="1"/>
      <c r="B576" s="1"/>
      <c r="C576" s="1"/>
      <c r="D576" s="1"/>
    </row>
    <row r="577" spans="1:4" ht="12.75" x14ac:dyDescent="0.35">
      <c r="A577" s="1"/>
      <c r="B577" s="1"/>
      <c r="C577" s="1"/>
      <c r="D577" s="1"/>
    </row>
    <row r="578" spans="1:4" ht="12.75" x14ac:dyDescent="0.35">
      <c r="A578" s="1"/>
      <c r="B578" s="1"/>
      <c r="C578" s="1"/>
      <c r="D578" s="1"/>
    </row>
    <row r="579" spans="1:4" ht="12.75" x14ac:dyDescent="0.35">
      <c r="A579" s="1"/>
      <c r="B579" s="1"/>
      <c r="C579" s="1"/>
      <c r="D579" s="1"/>
    </row>
    <row r="580" spans="1:4" ht="12.75" x14ac:dyDescent="0.35">
      <c r="A580" s="1"/>
      <c r="B580" s="1"/>
      <c r="C580" s="1"/>
      <c r="D580" s="1"/>
    </row>
    <row r="581" spans="1:4" ht="12.75" x14ac:dyDescent="0.35">
      <c r="A581" s="1"/>
      <c r="B581" s="1"/>
      <c r="C581" s="1"/>
      <c r="D581" s="1"/>
    </row>
    <row r="582" spans="1:4" ht="12.75" x14ac:dyDescent="0.35">
      <c r="A582" s="1"/>
      <c r="B582" s="1"/>
      <c r="C582" s="1"/>
      <c r="D582" s="1"/>
    </row>
    <row r="583" spans="1:4" ht="12.75" x14ac:dyDescent="0.35">
      <c r="A583" s="1"/>
      <c r="B583" s="1"/>
      <c r="C583" s="1"/>
      <c r="D583" s="1"/>
    </row>
    <row r="584" spans="1:4" ht="12.75" x14ac:dyDescent="0.35">
      <c r="A584" s="1"/>
      <c r="B584" s="1"/>
      <c r="C584" s="1"/>
      <c r="D584" s="1"/>
    </row>
    <row r="585" spans="1:4" ht="12.75" x14ac:dyDescent="0.35">
      <c r="A585" s="1"/>
      <c r="B585" s="1"/>
      <c r="C585" s="1"/>
      <c r="D585" s="1"/>
    </row>
    <row r="586" spans="1:4" ht="12.75" x14ac:dyDescent="0.35">
      <c r="A586" s="1"/>
      <c r="B586" s="1"/>
      <c r="C586" s="1"/>
      <c r="D586" s="1"/>
    </row>
    <row r="587" spans="1:4" ht="12.75" x14ac:dyDescent="0.35">
      <c r="A587" s="1"/>
      <c r="B587" s="1"/>
      <c r="C587" s="1"/>
      <c r="D587" s="1"/>
    </row>
    <row r="588" spans="1:4" ht="12.75" x14ac:dyDescent="0.35">
      <c r="A588" s="1"/>
      <c r="B588" s="1"/>
      <c r="C588" s="1"/>
      <c r="D588" s="1"/>
    </row>
    <row r="589" spans="1:4" ht="12.75" x14ac:dyDescent="0.35">
      <c r="A589" s="1"/>
      <c r="B589" s="1"/>
      <c r="C589" s="1"/>
      <c r="D589" s="1"/>
    </row>
    <row r="590" spans="1:4" ht="12.75" x14ac:dyDescent="0.35">
      <c r="A590" s="1"/>
      <c r="B590" s="1"/>
      <c r="C590" s="1"/>
      <c r="D590" s="1"/>
    </row>
    <row r="591" spans="1:4" ht="12.75" x14ac:dyDescent="0.35">
      <c r="A591" s="1"/>
      <c r="B591" s="1"/>
      <c r="C591" s="1"/>
      <c r="D591" s="1"/>
    </row>
    <row r="592" spans="1:4" ht="12.75" x14ac:dyDescent="0.35">
      <c r="A592" s="1"/>
      <c r="B592" s="1"/>
      <c r="C592" s="1"/>
      <c r="D592" s="1"/>
    </row>
    <row r="593" spans="1:4" ht="12.75" x14ac:dyDescent="0.35">
      <c r="A593" s="1"/>
      <c r="B593" s="1"/>
      <c r="C593" s="1"/>
      <c r="D593" s="1"/>
    </row>
    <row r="594" spans="1:4" ht="12.75" x14ac:dyDescent="0.35">
      <c r="A594" s="1"/>
      <c r="B594" s="1"/>
      <c r="C594" s="1"/>
      <c r="D594" s="1"/>
    </row>
    <row r="595" spans="1:4" ht="12.75" x14ac:dyDescent="0.35">
      <c r="A595" s="1"/>
      <c r="B595" s="1"/>
      <c r="C595" s="1"/>
      <c r="D595" s="1"/>
    </row>
    <row r="596" spans="1:4" ht="12.75" x14ac:dyDescent="0.35">
      <c r="A596" s="1"/>
      <c r="B596" s="1"/>
      <c r="C596" s="1"/>
      <c r="D596" s="1"/>
    </row>
    <row r="597" spans="1:4" ht="12.75" x14ac:dyDescent="0.35">
      <c r="A597" s="1"/>
      <c r="B597" s="1"/>
      <c r="C597" s="1"/>
      <c r="D597" s="1"/>
    </row>
    <row r="598" spans="1:4" ht="12.75" x14ac:dyDescent="0.35">
      <c r="A598" s="1"/>
      <c r="B598" s="1"/>
      <c r="C598" s="1"/>
      <c r="D598" s="1"/>
    </row>
    <row r="599" spans="1:4" ht="12.75" x14ac:dyDescent="0.35">
      <c r="A599" s="1"/>
      <c r="B599" s="1"/>
      <c r="C599" s="1"/>
      <c r="D599" s="1"/>
    </row>
    <row r="600" spans="1:4" ht="12.75" x14ac:dyDescent="0.35">
      <c r="A600" s="1"/>
      <c r="B600" s="1"/>
      <c r="C600" s="1"/>
      <c r="D600" s="1"/>
    </row>
    <row r="601" spans="1:4" ht="12.75" x14ac:dyDescent="0.35">
      <c r="A601" s="1"/>
      <c r="B601" s="1"/>
      <c r="C601" s="1"/>
      <c r="D601" s="1"/>
    </row>
    <row r="602" spans="1:4" ht="12.75" x14ac:dyDescent="0.35">
      <c r="A602" s="1"/>
      <c r="B602" s="1"/>
      <c r="C602" s="1"/>
      <c r="D602" s="1"/>
    </row>
    <row r="603" spans="1:4" ht="12.75" x14ac:dyDescent="0.35">
      <c r="A603" s="1"/>
      <c r="B603" s="1"/>
      <c r="C603" s="1"/>
      <c r="D603" s="1"/>
    </row>
    <row r="604" spans="1:4" ht="12.75" x14ac:dyDescent="0.35">
      <c r="A604" s="1"/>
      <c r="B604" s="1"/>
      <c r="C604" s="1"/>
      <c r="D604" s="1"/>
    </row>
    <row r="605" spans="1:4" ht="12.75" x14ac:dyDescent="0.35">
      <c r="A605" s="1"/>
      <c r="B605" s="1"/>
      <c r="C605" s="1"/>
      <c r="D605" s="1"/>
    </row>
    <row r="606" spans="1:4" ht="12.75" x14ac:dyDescent="0.35">
      <c r="A606" s="1"/>
      <c r="B606" s="1"/>
      <c r="C606" s="1"/>
      <c r="D606" s="1"/>
    </row>
    <row r="607" spans="1:4" ht="12.75" x14ac:dyDescent="0.35">
      <c r="A607" s="1"/>
      <c r="B607" s="1"/>
      <c r="C607" s="1"/>
      <c r="D607" s="1"/>
    </row>
    <row r="608" spans="1:4" ht="12.75" x14ac:dyDescent="0.35">
      <c r="A608" s="1"/>
      <c r="B608" s="1"/>
      <c r="C608" s="1"/>
      <c r="D608" s="1"/>
    </row>
    <row r="609" spans="1:4" ht="12.75" x14ac:dyDescent="0.35">
      <c r="A609" s="1"/>
      <c r="B609" s="1"/>
      <c r="C609" s="1"/>
      <c r="D609" s="1"/>
    </row>
    <row r="610" spans="1:4" ht="12.75" x14ac:dyDescent="0.35">
      <c r="A610" s="1"/>
      <c r="B610" s="1"/>
      <c r="C610" s="1"/>
      <c r="D610" s="1"/>
    </row>
    <row r="611" spans="1:4" ht="12.75" x14ac:dyDescent="0.35">
      <c r="A611" s="1"/>
      <c r="B611" s="1"/>
      <c r="C611" s="1"/>
      <c r="D611" s="1"/>
    </row>
    <row r="612" spans="1:4" ht="12.75" x14ac:dyDescent="0.35">
      <c r="A612" s="1"/>
      <c r="B612" s="1"/>
      <c r="C612" s="1"/>
      <c r="D612" s="1"/>
    </row>
    <row r="613" spans="1:4" ht="12.75" x14ac:dyDescent="0.35">
      <c r="A613" s="1"/>
      <c r="B613" s="1"/>
      <c r="C613" s="1"/>
      <c r="D613" s="1"/>
    </row>
    <row r="614" spans="1:4" ht="12.75" x14ac:dyDescent="0.35">
      <c r="A614" s="1"/>
      <c r="B614" s="1"/>
      <c r="C614" s="1"/>
      <c r="D614" s="1"/>
    </row>
    <row r="615" spans="1:4" ht="12.75" x14ac:dyDescent="0.35">
      <c r="A615" s="1"/>
      <c r="B615" s="1"/>
      <c r="C615" s="1"/>
      <c r="D615" s="1"/>
    </row>
    <row r="616" spans="1:4" ht="12.75" x14ac:dyDescent="0.35">
      <c r="A616" s="1"/>
      <c r="B616" s="1"/>
      <c r="C616" s="1"/>
      <c r="D616" s="1"/>
    </row>
    <row r="617" spans="1:4" ht="12.75" x14ac:dyDescent="0.35">
      <c r="A617" s="1"/>
      <c r="B617" s="1"/>
      <c r="C617" s="1"/>
      <c r="D617" s="1"/>
    </row>
    <row r="618" spans="1:4" ht="12.75" x14ac:dyDescent="0.35">
      <c r="A618" s="1"/>
      <c r="B618" s="1"/>
      <c r="C618" s="1"/>
      <c r="D618" s="1"/>
    </row>
    <row r="619" spans="1:4" ht="12.75" x14ac:dyDescent="0.35">
      <c r="A619" s="1"/>
      <c r="B619" s="1"/>
      <c r="C619" s="1"/>
      <c r="D619" s="1"/>
    </row>
    <row r="620" spans="1:4" ht="12.75" x14ac:dyDescent="0.35">
      <c r="A620" s="1"/>
      <c r="B620" s="1"/>
      <c r="C620" s="1"/>
      <c r="D620" s="1"/>
    </row>
    <row r="621" spans="1:4" ht="12.75" x14ac:dyDescent="0.35">
      <c r="A621" s="1"/>
      <c r="B621" s="1"/>
      <c r="C621" s="1"/>
      <c r="D621" s="1"/>
    </row>
    <row r="622" spans="1:4" ht="12.75" x14ac:dyDescent="0.35">
      <c r="A622" s="1"/>
      <c r="B622" s="1"/>
      <c r="C622" s="1"/>
      <c r="D622" s="1"/>
    </row>
    <row r="623" spans="1:4" ht="12.75" x14ac:dyDescent="0.35">
      <c r="A623" s="1"/>
      <c r="B623" s="1"/>
      <c r="C623" s="1"/>
      <c r="D623" s="1"/>
    </row>
    <row r="624" spans="1:4" ht="12.75" x14ac:dyDescent="0.35">
      <c r="A624" s="1"/>
      <c r="B624" s="1"/>
      <c r="C624" s="1"/>
      <c r="D624" s="1"/>
    </row>
    <row r="625" spans="1:4" ht="12.75" x14ac:dyDescent="0.35">
      <c r="A625" s="1"/>
      <c r="B625" s="1"/>
      <c r="C625" s="1"/>
      <c r="D625" s="1"/>
    </row>
    <row r="626" spans="1:4" ht="12.75" x14ac:dyDescent="0.35">
      <c r="A626" s="1"/>
      <c r="B626" s="1"/>
      <c r="C626" s="1"/>
      <c r="D626" s="1"/>
    </row>
    <row r="627" spans="1:4" ht="12.75" x14ac:dyDescent="0.35">
      <c r="A627" s="1"/>
      <c r="B627" s="1"/>
      <c r="C627" s="1"/>
      <c r="D627" s="1"/>
    </row>
    <row r="628" spans="1:4" ht="12.75" x14ac:dyDescent="0.35">
      <c r="A628" s="1"/>
      <c r="B628" s="1"/>
      <c r="C628" s="1"/>
      <c r="D628" s="1"/>
    </row>
    <row r="629" spans="1:4" ht="12.75" x14ac:dyDescent="0.35">
      <c r="A629" s="1"/>
      <c r="B629" s="1"/>
      <c r="C629" s="1"/>
      <c r="D629" s="1"/>
    </row>
    <row r="630" spans="1:4" ht="12.75" x14ac:dyDescent="0.35">
      <c r="A630" s="1"/>
      <c r="B630" s="1"/>
      <c r="C630" s="1"/>
      <c r="D630" s="1"/>
    </row>
    <row r="631" spans="1:4" ht="12.75" x14ac:dyDescent="0.35">
      <c r="A631" s="1"/>
      <c r="B631" s="1"/>
      <c r="C631" s="1"/>
      <c r="D631" s="1"/>
    </row>
    <row r="632" spans="1:4" ht="12.75" x14ac:dyDescent="0.35">
      <c r="A632" s="1"/>
      <c r="B632" s="1"/>
      <c r="C632" s="1"/>
      <c r="D632" s="1"/>
    </row>
    <row r="633" spans="1:4" ht="12.75" x14ac:dyDescent="0.35">
      <c r="A633" s="1"/>
      <c r="B633" s="1"/>
      <c r="C633" s="1"/>
      <c r="D633" s="1"/>
    </row>
    <row r="634" spans="1:4" ht="12.75" x14ac:dyDescent="0.35">
      <c r="A634" s="1"/>
      <c r="B634" s="1"/>
      <c r="C634" s="1"/>
      <c r="D634" s="1"/>
    </row>
    <row r="635" spans="1:4" ht="12.75" x14ac:dyDescent="0.35">
      <c r="A635" s="1"/>
      <c r="B635" s="1"/>
      <c r="C635" s="1"/>
      <c r="D635" s="1"/>
    </row>
    <row r="636" spans="1:4" ht="12.75" x14ac:dyDescent="0.35">
      <c r="A636" s="1"/>
      <c r="B636" s="1"/>
      <c r="C636" s="1"/>
      <c r="D636" s="1"/>
    </row>
    <row r="637" spans="1:4" ht="12.75" x14ac:dyDescent="0.35">
      <c r="A637" s="1"/>
      <c r="B637" s="1"/>
      <c r="C637" s="1"/>
      <c r="D637" s="1"/>
    </row>
    <row r="638" spans="1:4" ht="12.75" x14ac:dyDescent="0.35">
      <c r="A638" s="1"/>
      <c r="B638" s="1"/>
      <c r="C638" s="1"/>
      <c r="D638" s="1"/>
    </row>
    <row r="639" spans="1:4" ht="12.75" x14ac:dyDescent="0.35">
      <c r="A639" s="1"/>
      <c r="B639" s="1"/>
      <c r="C639" s="1"/>
      <c r="D639" s="1"/>
    </row>
    <row r="640" spans="1:4" ht="12.75" x14ac:dyDescent="0.35">
      <c r="A640" s="1"/>
      <c r="B640" s="1"/>
      <c r="C640" s="1"/>
      <c r="D640" s="1"/>
    </row>
    <row r="641" spans="1:4" ht="12.75" x14ac:dyDescent="0.35">
      <c r="A641" s="1"/>
      <c r="B641" s="1"/>
      <c r="C641" s="1"/>
      <c r="D641" s="1"/>
    </row>
    <row r="642" spans="1:4" ht="12.75" x14ac:dyDescent="0.35">
      <c r="A642" s="1"/>
      <c r="B642" s="1"/>
      <c r="C642" s="1"/>
      <c r="D642" s="1"/>
    </row>
    <row r="643" spans="1:4" ht="12.75" x14ac:dyDescent="0.35">
      <c r="A643" s="1"/>
      <c r="B643" s="1"/>
      <c r="C643" s="1"/>
      <c r="D643" s="1"/>
    </row>
    <row r="644" spans="1:4" ht="12.75" x14ac:dyDescent="0.35">
      <c r="A644" s="1"/>
      <c r="B644" s="1"/>
      <c r="C644" s="1"/>
      <c r="D644" s="1"/>
    </row>
    <row r="645" spans="1:4" ht="12.75" x14ac:dyDescent="0.35">
      <c r="A645" s="1"/>
      <c r="B645" s="1"/>
      <c r="C645" s="1"/>
      <c r="D645" s="1"/>
    </row>
    <row r="646" spans="1:4" ht="12.75" x14ac:dyDescent="0.35">
      <c r="A646" s="1"/>
      <c r="B646" s="1"/>
      <c r="C646" s="1"/>
      <c r="D646" s="1"/>
    </row>
    <row r="647" spans="1:4" ht="12.75" x14ac:dyDescent="0.35">
      <c r="A647" s="1"/>
      <c r="B647" s="1"/>
      <c r="C647" s="1"/>
      <c r="D647" s="1"/>
    </row>
    <row r="648" spans="1:4" ht="12.75" x14ac:dyDescent="0.35">
      <c r="A648" s="1"/>
      <c r="B648" s="1"/>
      <c r="C648" s="1"/>
      <c r="D648" s="1"/>
    </row>
    <row r="649" spans="1:4" ht="12.75" x14ac:dyDescent="0.35">
      <c r="A649" s="1"/>
      <c r="B649" s="1"/>
      <c r="C649" s="1"/>
      <c r="D649" s="1"/>
    </row>
    <row r="650" spans="1:4" ht="12.75" x14ac:dyDescent="0.35">
      <c r="A650" s="1"/>
      <c r="B650" s="1"/>
      <c r="C650" s="1"/>
      <c r="D650" s="1"/>
    </row>
    <row r="651" spans="1:4" ht="12.75" x14ac:dyDescent="0.35">
      <c r="A651" s="1"/>
      <c r="B651" s="1"/>
      <c r="C651" s="1"/>
      <c r="D651" s="1"/>
    </row>
    <row r="652" spans="1:4" ht="12.75" x14ac:dyDescent="0.35">
      <c r="A652" s="1"/>
      <c r="B652" s="1"/>
      <c r="C652" s="1"/>
      <c r="D652" s="1"/>
    </row>
    <row r="653" spans="1:4" ht="12.75" x14ac:dyDescent="0.35">
      <c r="A653" s="1"/>
      <c r="B653" s="1"/>
      <c r="C653" s="1"/>
      <c r="D653" s="1"/>
    </row>
    <row r="654" spans="1:4" ht="12.75" x14ac:dyDescent="0.35">
      <c r="A654" s="1"/>
      <c r="B654" s="1"/>
      <c r="C654" s="1"/>
      <c r="D654" s="1"/>
    </row>
    <row r="655" spans="1:4" ht="12.75" x14ac:dyDescent="0.35">
      <c r="A655" s="1"/>
      <c r="B655" s="1"/>
      <c r="C655" s="1"/>
      <c r="D655" s="1"/>
    </row>
    <row r="656" spans="1:4" ht="12.75" x14ac:dyDescent="0.35">
      <c r="A656" s="1"/>
      <c r="B656" s="1"/>
      <c r="C656" s="1"/>
      <c r="D656" s="1"/>
    </row>
    <row r="657" spans="1:4" ht="12.75" x14ac:dyDescent="0.35">
      <c r="A657" s="1"/>
      <c r="B657" s="1"/>
      <c r="C657" s="1"/>
      <c r="D657" s="1"/>
    </row>
    <row r="658" spans="1:4" ht="12.75" x14ac:dyDescent="0.35">
      <c r="A658" s="1"/>
      <c r="B658" s="1"/>
      <c r="C658" s="1"/>
      <c r="D658" s="1"/>
    </row>
    <row r="659" spans="1:4" ht="12.75" x14ac:dyDescent="0.35">
      <c r="A659" s="1"/>
      <c r="B659" s="1"/>
      <c r="C659" s="1"/>
      <c r="D659" s="1"/>
    </row>
    <row r="660" spans="1:4" ht="12.75" x14ac:dyDescent="0.35">
      <c r="A660" s="1"/>
      <c r="B660" s="1"/>
      <c r="C660" s="1"/>
      <c r="D660" s="1"/>
    </row>
    <row r="661" spans="1:4" ht="12.75" x14ac:dyDescent="0.35">
      <c r="A661" s="1"/>
      <c r="B661" s="1"/>
      <c r="C661" s="1"/>
      <c r="D661" s="1"/>
    </row>
    <row r="662" spans="1:4" ht="12.75" x14ac:dyDescent="0.35">
      <c r="A662" s="1"/>
      <c r="B662" s="1"/>
      <c r="C662" s="1"/>
      <c r="D662" s="1"/>
    </row>
    <row r="663" spans="1:4" ht="12.75" x14ac:dyDescent="0.35">
      <c r="A663" s="1"/>
      <c r="B663" s="1"/>
      <c r="C663" s="1"/>
      <c r="D663" s="1"/>
    </row>
    <row r="664" spans="1:4" ht="12.75" x14ac:dyDescent="0.35">
      <c r="A664" s="1"/>
      <c r="B664" s="1"/>
      <c r="C664" s="1"/>
      <c r="D664" s="1"/>
    </row>
    <row r="665" spans="1:4" ht="12.75" x14ac:dyDescent="0.35">
      <c r="A665" s="1"/>
      <c r="B665" s="1"/>
      <c r="C665" s="1"/>
      <c r="D665" s="1"/>
    </row>
    <row r="666" spans="1:4" ht="12.75" x14ac:dyDescent="0.35">
      <c r="A666" s="1"/>
      <c r="B666" s="1"/>
      <c r="C666" s="1"/>
      <c r="D666" s="1"/>
    </row>
    <row r="667" spans="1:4" ht="12.75" x14ac:dyDescent="0.35">
      <c r="A667" s="1"/>
      <c r="B667" s="1"/>
      <c r="C667" s="1"/>
      <c r="D667" s="1"/>
    </row>
    <row r="668" spans="1:4" ht="12.75" x14ac:dyDescent="0.35">
      <c r="A668" s="1"/>
      <c r="B668" s="1"/>
      <c r="C668" s="1"/>
      <c r="D668" s="1"/>
    </row>
    <row r="669" spans="1:4" ht="12.75" x14ac:dyDescent="0.35">
      <c r="A669" s="1"/>
      <c r="B669" s="1"/>
      <c r="C669" s="1"/>
      <c r="D669" s="1"/>
    </row>
    <row r="670" spans="1:4" ht="12.75" x14ac:dyDescent="0.35">
      <c r="A670" s="1"/>
      <c r="B670" s="1"/>
      <c r="C670" s="1"/>
      <c r="D670" s="1"/>
    </row>
    <row r="671" spans="1:4" ht="12.75" x14ac:dyDescent="0.35">
      <c r="A671" s="1"/>
      <c r="B671" s="1"/>
      <c r="C671" s="1"/>
      <c r="D671" s="1"/>
    </row>
    <row r="672" spans="1:4" ht="12.75" x14ac:dyDescent="0.35">
      <c r="A672" s="1"/>
      <c r="B672" s="1"/>
      <c r="C672" s="1"/>
      <c r="D672" s="1"/>
    </row>
    <row r="673" spans="1:4" ht="12.75" x14ac:dyDescent="0.35">
      <c r="A673" s="1"/>
      <c r="B673" s="1"/>
      <c r="C673" s="1"/>
      <c r="D673" s="1"/>
    </row>
    <row r="674" spans="1:4" ht="12.75" x14ac:dyDescent="0.35">
      <c r="A674" s="1"/>
      <c r="B674" s="1"/>
      <c r="C674" s="1"/>
      <c r="D674" s="1"/>
    </row>
    <row r="675" spans="1:4" ht="12.75" x14ac:dyDescent="0.35">
      <c r="A675" s="1"/>
      <c r="B675" s="1"/>
      <c r="C675" s="1"/>
      <c r="D675" s="1"/>
    </row>
    <row r="676" spans="1:4" ht="12.75" x14ac:dyDescent="0.35">
      <c r="A676" s="1"/>
      <c r="B676" s="1"/>
      <c r="C676" s="1"/>
      <c r="D676" s="1"/>
    </row>
    <row r="677" spans="1:4" ht="12.75" x14ac:dyDescent="0.35">
      <c r="A677" s="1"/>
      <c r="B677" s="1"/>
      <c r="C677" s="1"/>
      <c r="D677" s="1"/>
    </row>
    <row r="678" spans="1:4" ht="12.75" x14ac:dyDescent="0.35">
      <c r="A678" s="1"/>
      <c r="B678" s="1"/>
      <c r="C678" s="1"/>
      <c r="D678" s="1"/>
    </row>
    <row r="679" spans="1:4" ht="12.75" x14ac:dyDescent="0.35">
      <c r="A679" s="1"/>
      <c r="B679" s="1"/>
      <c r="C679" s="1"/>
      <c r="D679" s="1"/>
    </row>
    <row r="680" spans="1:4" ht="12.75" x14ac:dyDescent="0.35">
      <c r="A680" s="1"/>
      <c r="B680" s="1"/>
      <c r="C680" s="1"/>
      <c r="D680" s="1"/>
    </row>
    <row r="681" spans="1:4" ht="12.75" x14ac:dyDescent="0.35">
      <c r="A681" s="1"/>
      <c r="B681" s="1"/>
      <c r="C681" s="1"/>
      <c r="D681" s="1"/>
    </row>
    <row r="682" spans="1:4" ht="12.75" x14ac:dyDescent="0.35">
      <c r="A682" s="1"/>
      <c r="B682" s="1"/>
      <c r="C682" s="1"/>
      <c r="D682" s="1"/>
    </row>
    <row r="683" spans="1:4" ht="12.75" x14ac:dyDescent="0.35">
      <c r="A683" s="1"/>
      <c r="B683" s="1"/>
      <c r="C683" s="1"/>
      <c r="D683" s="1"/>
    </row>
    <row r="684" spans="1:4" ht="12.75" x14ac:dyDescent="0.35">
      <c r="A684" s="1"/>
      <c r="B684" s="1"/>
      <c r="C684" s="1"/>
      <c r="D684" s="1"/>
    </row>
    <row r="685" spans="1:4" ht="12.75" x14ac:dyDescent="0.35">
      <c r="A685" s="1"/>
      <c r="B685" s="1"/>
      <c r="C685" s="1"/>
      <c r="D685" s="1"/>
    </row>
    <row r="686" spans="1:4" ht="12.75" x14ac:dyDescent="0.35">
      <c r="A686" s="1"/>
      <c r="B686" s="1"/>
      <c r="C686" s="1"/>
      <c r="D686" s="1"/>
    </row>
    <row r="687" spans="1:4" ht="12.75" x14ac:dyDescent="0.35">
      <c r="A687" s="1"/>
      <c r="B687" s="1"/>
      <c r="C687" s="1"/>
      <c r="D687" s="1"/>
    </row>
    <row r="688" spans="1:4" ht="12.75" x14ac:dyDescent="0.35">
      <c r="A688" s="1"/>
      <c r="B688" s="1"/>
      <c r="C688" s="1"/>
      <c r="D688" s="1"/>
    </row>
    <row r="689" spans="1:4" ht="12.75" x14ac:dyDescent="0.35">
      <c r="A689" s="1"/>
      <c r="B689" s="1"/>
      <c r="C689" s="1"/>
      <c r="D689" s="1"/>
    </row>
    <row r="690" spans="1:4" ht="12.75" x14ac:dyDescent="0.35">
      <c r="A690" s="1"/>
      <c r="B690" s="1"/>
      <c r="C690" s="1"/>
      <c r="D690" s="1"/>
    </row>
    <row r="691" spans="1:4" ht="12.75" x14ac:dyDescent="0.35">
      <c r="A691" s="1"/>
      <c r="B691" s="1"/>
      <c r="C691" s="1"/>
      <c r="D691" s="1"/>
    </row>
    <row r="692" spans="1:4" ht="12.75" x14ac:dyDescent="0.35">
      <c r="A692" s="1"/>
      <c r="B692" s="1"/>
      <c r="C692" s="1"/>
      <c r="D692" s="1"/>
    </row>
    <row r="693" spans="1:4" ht="12.75" x14ac:dyDescent="0.35">
      <c r="A693" s="1"/>
      <c r="B693" s="1"/>
      <c r="C693" s="1"/>
      <c r="D693" s="1"/>
    </row>
    <row r="694" spans="1:4" ht="12.75" x14ac:dyDescent="0.35">
      <c r="A694" s="1"/>
      <c r="B694" s="1"/>
      <c r="C694" s="1"/>
      <c r="D694" s="1"/>
    </row>
    <row r="695" spans="1:4" ht="12.75" x14ac:dyDescent="0.35">
      <c r="A695" s="1"/>
      <c r="B695" s="1"/>
      <c r="C695" s="1"/>
      <c r="D695" s="1"/>
    </row>
    <row r="696" spans="1:4" ht="12.75" x14ac:dyDescent="0.35">
      <c r="A696" s="1"/>
      <c r="B696" s="1"/>
      <c r="C696" s="1"/>
      <c r="D696" s="1"/>
    </row>
    <row r="697" spans="1:4" ht="12.75" x14ac:dyDescent="0.35">
      <c r="A697" s="1"/>
      <c r="B697" s="1"/>
      <c r="C697" s="1"/>
      <c r="D697" s="1"/>
    </row>
    <row r="698" spans="1:4" ht="12.75" x14ac:dyDescent="0.35">
      <c r="A698" s="1"/>
      <c r="B698" s="1"/>
      <c r="C698" s="1"/>
      <c r="D698" s="1"/>
    </row>
    <row r="699" spans="1:4" ht="12.75" x14ac:dyDescent="0.35">
      <c r="A699" s="1"/>
      <c r="B699" s="1"/>
      <c r="C699" s="1"/>
      <c r="D699" s="1"/>
    </row>
    <row r="700" spans="1:4" ht="12.75" x14ac:dyDescent="0.35">
      <c r="A700" s="1"/>
      <c r="B700" s="1"/>
      <c r="C700" s="1"/>
      <c r="D700" s="1"/>
    </row>
    <row r="701" spans="1:4" ht="12.75" x14ac:dyDescent="0.35">
      <c r="A701" s="1"/>
      <c r="B701" s="1"/>
      <c r="C701" s="1"/>
      <c r="D701" s="1"/>
    </row>
    <row r="702" spans="1:4" ht="12.75" x14ac:dyDescent="0.35">
      <c r="A702" s="1"/>
      <c r="B702" s="1"/>
      <c r="C702" s="1"/>
      <c r="D702" s="1"/>
    </row>
    <row r="703" spans="1:4" ht="12.75" x14ac:dyDescent="0.35">
      <c r="A703" s="1"/>
      <c r="B703" s="1"/>
      <c r="C703" s="1"/>
      <c r="D703" s="1"/>
    </row>
    <row r="704" spans="1:4" ht="12.75" x14ac:dyDescent="0.35">
      <c r="A704" s="1"/>
      <c r="B704" s="1"/>
      <c r="C704" s="1"/>
      <c r="D704" s="1"/>
    </row>
    <row r="705" spans="1:4" ht="12.75" x14ac:dyDescent="0.35">
      <c r="A705" s="1"/>
      <c r="B705" s="1"/>
      <c r="C705" s="1"/>
      <c r="D705" s="1"/>
    </row>
    <row r="706" spans="1:4" ht="12.75" x14ac:dyDescent="0.35">
      <c r="A706" s="1"/>
      <c r="B706" s="1"/>
      <c r="C706" s="1"/>
      <c r="D706" s="1"/>
    </row>
    <row r="707" spans="1:4" ht="12.75" x14ac:dyDescent="0.35">
      <c r="A707" s="1"/>
      <c r="B707" s="1"/>
      <c r="C707" s="1"/>
      <c r="D707" s="1"/>
    </row>
    <row r="708" spans="1:4" ht="12.75" x14ac:dyDescent="0.35">
      <c r="A708" s="1"/>
      <c r="B708" s="1"/>
      <c r="C708" s="1"/>
      <c r="D708" s="1"/>
    </row>
    <row r="709" spans="1:4" ht="12.75" x14ac:dyDescent="0.35">
      <c r="A709" s="1"/>
      <c r="B709" s="1"/>
      <c r="C709" s="1"/>
      <c r="D709" s="1"/>
    </row>
    <row r="710" spans="1:4" ht="12.75" x14ac:dyDescent="0.35">
      <c r="A710" s="1"/>
      <c r="B710" s="1"/>
      <c r="C710" s="1"/>
      <c r="D710" s="1"/>
    </row>
    <row r="711" spans="1:4" ht="12.75" x14ac:dyDescent="0.35">
      <c r="A711" s="1"/>
      <c r="B711" s="1"/>
      <c r="C711" s="1"/>
      <c r="D711" s="1"/>
    </row>
    <row r="712" spans="1:4" ht="12.75" x14ac:dyDescent="0.35">
      <c r="A712" s="1"/>
      <c r="B712" s="1"/>
      <c r="C712" s="1"/>
      <c r="D712" s="1"/>
    </row>
    <row r="713" spans="1:4" ht="12.75" x14ac:dyDescent="0.35">
      <c r="A713" s="1"/>
      <c r="B713" s="1"/>
      <c r="C713" s="1"/>
      <c r="D713" s="1"/>
    </row>
    <row r="714" spans="1:4" ht="12.75" x14ac:dyDescent="0.35">
      <c r="A714" s="1"/>
      <c r="B714" s="1"/>
      <c r="C714" s="1"/>
      <c r="D714" s="1"/>
    </row>
    <row r="715" spans="1:4" ht="12.75" x14ac:dyDescent="0.35">
      <c r="A715" s="1"/>
      <c r="B715" s="1"/>
      <c r="C715" s="1"/>
      <c r="D715" s="1"/>
    </row>
    <row r="716" spans="1:4" ht="12.75" x14ac:dyDescent="0.35">
      <c r="A716" s="1"/>
      <c r="B716" s="1"/>
      <c r="C716" s="1"/>
      <c r="D716" s="1"/>
    </row>
    <row r="717" spans="1:4" ht="12.75" x14ac:dyDescent="0.35">
      <c r="A717" s="1"/>
      <c r="B717" s="1"/>
      <c r="C717" s="1"/>
      <c r="D717" s="1"/>
    </row>
    <row r="718" spans="1:4" ht="12.75" x14ac:dyDescent="0.35">
      <c r="A718" s="1"/>
      <c r="B718" s="1"/>
      <c r="C718" s="1"/>
      <c r="D718" s="1"/>
    </row>
    <row r="719" spans="1:4" ht="12.75" x14ac:dyDescent="0.35">
      <c r="A719" s="1"/>
      <c r="B719" s="1"/>
      <c r="C719" s="1"/>
      <c r="D719" s="1"/>
    </row>
    <row r="720" spans="1:4" ht="12.75" x14ac:dyDescent="0.35">
      <c r="A720" s="1"/>
      <c r="B720" s="1"/>
      <c r="C720" s="1"/>
      <c r="D720" s="1"/>
    </row>
    <row r="721" spans="1:4" ht="12.75" x14ac:dyDescent="0.35">
      <c r="A721" s="1"/>
      <c r="B721" s="1"/>
      <c r="C721" s="1"/>
      <c r="D721" s="1"/>
    </row>
    <row r="722" spans="1:4" ht="12.75" x14ac:dyDescent="0.35">
      <c r="A722" s="1"/>
      <c r="B722" s="1"/>
      <c r="C722" s="1"/>
      <c r="D722" s="1"/>
    </row>
    <row r="723" spans="1:4" ht="12.75" x14ac:dyDescent="0.35">
      <c r="A723" s="1"/>
      <c r="B723" s="1"/>
      <c r="C723" s="1"/>
      <c r="D723" s="1"/>
    </row>
    <row r="724" spans="1:4" ht="12.75" x14ac:dyDescent="0.35">
      <c r="A724" s="1"/>
      <c r="B724" s="1"/>
      <c r="C724" s="1"/>
      <c r="D724" s="1"/>
    </row>
    <row r="725" spans="1:4" ht="12.75" x14ac:dyDescent="0.35">
      <c r="A725" s="1"/>
      <c r="B725" s="1"/>
      <c r="C725" s="1"/>
      <c r="D725" s="1"/>
    </row>
    <row r="726" spans="1:4" ht="12.75" x14ac:dyDescent="0.35">
      <c r="A726" s="1"/>
      <c r="B726" s="1"/>
      <c r="C726" s="1"/>
      <c r="D726" s="1"/>
    </row>
    <row r="727" spans="1:4" ht="12.75" x14ac:dyDescent="0.35">
      <c r="A727" s="1"/>
      <c r="B727" s="1"/>
      <c r="C727" s="1"/>
      <c r="D727" s="1"/>
    </row>
    <row r="728" spans="1:4" ht="12.75" x14ac:dyDescent="0.35">
      <c r="A728" s="1"/>
      <c r="B728" s="1"/>
      <c r="C728" s="1"/>
      <c r="D728" s="1"/>
    </row>
    <row r="729" spans="1:4" ht="12.75" x14ac:dyDescent="0.35">
      <c r="A729" s="1"/>
      <c r="B729" s="1"/>
      <c r="C729" s="1"/>
      <c r="D729" s="1"/>
    </row>
    <row r="730" spans="1:4" ht="12.75" x14ac:dyDescent="0.35">
      <c r="A730" s="1"/>
      <c r="B730" s="1"/>
      <c r="C730" s="1"/>
      <c r="D730" s="1"/>
    </row>
    <row r="731" spans="1:4" ht="12.75" x14ac:dyDescent="0.35">
      <c r="A731" s="1"/>
      <c r="B731" s="1"/>
      <c r="C731" s="1"/>
      <c r="D731" s="1"/>
    </row>
    <row r="732" spans="1:4" ht="12.75" x14ac:dyDescent="0.35">
      <c r="A732" s="1"/>
      <c r="B732" s="1"/>
      <c r="C732" s="1"/>
      <c r="D732" s="1"/>
    </row>
    <row r="733" spans="1:4" ht="12.75" x14ac:dyDescent="0.35">
      <c r="A733" s="1"/>
      <c r="B733" s="1"/>
      <c r="C733" s="1"/>
      <c r="D733" s="1"/>
    </row>
    <row r="734" spans="1:4" ht="12.75" x14ac:dyDescent="0.35">
      <c r="A734" s="1"/>
      <c r="B734" s="1"/>
      <c r="C734" s="1"/>
      <c r="D734" s="1"/>
    </row>
    <row r="735" spans="1:4" ht="12.75" x14ac:dyDescent="0.35">
      <c r="A735" s="1"/>
      <c r="B735" s="1"/>
      <c r="C735" s="1"/>
      <c r="D735" s="1"/>
    </row>
    <row r="736" spans="1:4" ht="12.75" x14ac:dyDescent="0.35">
      <c r="A736" s="1"/>
      <c r="B736" s="1"/>
      <c r="C736" s="1"/>
      <c r="D736" s="1"/>
    </row>
    <row r="737" spans="1:4" ht="12.75" x14ac:dyDescent="0.35">
      <c r="A737" s="1"/>
      <c r="B737" s="1"/>
      <c r="C737" s="1"/>
      <c r="D737" s="1"/>
    </row>
    <row r="738" spans="1:4" ht="12.75" x14ac:dyDescent="0.35">
      <c r="A738" s="1"/>
      <c r="B738" s="1"/>
      <c r="C738" s="1"/>
      <c r="D738" s="1"/>
    </row>
    <row r="739" spans="1:4" ht="12.75" x14ac:dyDescent="0.35">
      <c r="A739" s="1"/>
      <c r="B739" s="1"/>
      <c r="C739" s="1"/>
      <c r="D739" s="1"/>
    </row>
    <row r="740" spans="1:4" ht="12.75" x14ac:dyDescent="0.35">
      <c r="A740" s="1"/>
      <c r="B740" s="1"/>
      <c r="C740" s="1"/>
      <c r="D740" s="1"/>
    </row>
    <row r="741" spans="1:4" ht="12.75" x14ac:dyDescent="0.35">
      <c r="A741" s="1"/>
      <c r="B741" s="1"/>
      <c r="C741" s="1"/>
      <c r="D741" s="1"/>
    </row>
    <row r="742" spans="1:4" ht="12.75" x14ac:dyDescent="0.35">
      <c r="A742" s="1"/>
      <c r="B742" s="1"/>
      <c r="C742" s="1"/>
      <c r="D742" s="1"/>
    </row>
    <row r="743" spans="1:4" ht="12.75" x14ac:dyDescent="0.35">
      <c r="A743" s="1"/>
      <c r="B743" s="1"/>
      <c r="C743" s="1"/>
      <c r="D743" s="1"/>
    </row>
    <row r="744" spans="1:4" ht="12.75" x14ac:dyDescent="0.35">
      <c r="A744" s="1"/>
      <c r="B744" s="1"/>
      <c r="C744" s="1"/>
      <c r="D744" s="1"/>
    </row>
    <row r="745" spans="1:4" ht="12.75" x14ac:dyDescent="0.35">
      <c r="A745" s="1"/>
      <c r="B745" s="1"/>
      <c r="C745" s="1"/>
      <c r="D745" s="1"/>
    </row>
    <row r="746" spans="1:4" ht="12.75" x14ac:dyDescent="0.35">
      <c r="A746" s="1"/>
      <c r="B746" s="1"/>
      <c r="C746" s="1"/>
      <c r="D746" s="1"/>
    </row>
    <row r="747" spans="1:4" ht="12.75" x14ac:dyDescent="0.35">
      <c r="A747" s="1"/>
      <c r="B747" s="1"/>
      <c r="C747" s="1"/>
      <c r="D747" s="1"/>
    </row>
    <row r="748" spans="1:4" ht="12.75" x14ac:dyDescent="0.35">
      <c r="A748" s="1"/>
      <c r="B748" s="1"/>
      <c r="C748" s="1"/>
      <c r="D748" s="1"/>
    </row>
    <row r="749" spans="1:4" ht="12.75" x14ac:dyDescent="0.35">
      <c r="A749" s="1"/>
      <c r="B749" s="1"/>
      <c r="C749" s="1"/>
      <c r="D749" s="1"/>
    </row>
    <row r="750" spans="1:4" ht="12.75" x14ac:dyDescent="0.35">
      <c r="A750" s="1"/>
      <c r="B750" s="1"/>
      <c r="C750" s="1"/>
      <c r="D750" s="1"/>
    </row>
    <row r="751" spans="1:4" ht="12.75" x14ac:dyDescent="0.35">
      <c r="A751" s="1"/>
      <c r="B751" s="1"/>
      <c r="C751" s="1"/>
      <c r="D751" s="1"/>
    </row>
    <row r="752" spans="1:4" ht="12.75" x14ac:dyDescent="0.35">
      <c r="A752" s="1"/>
      <c r="B752" s="1"/>
      <c r="C752" s="1"/>
      <c r="D752" s="1"/>
    </row>
    <row r="753" spans="1:4" ht="12.75" x14ac:dyDescent="0.35">
      <c r="A753" s="1"/>
      <c r="B753" s="1"/>
      <c r="C753" s="1"/>
      <c r="D753" s="1"/>
    </row>
    <row r="754" spans="1:4" ht="12.75" x14ac:dyDescent="0.35">
      <c r="A754" s="1"/>
      <c r="B754" s="1"/>
      <c r="C754" s="1"/>
      <c r="D754" s="1"/>
    </row>
    <row r="755" spans="1:4" ht="12.75" x14ac:dyDescent="0.35">
      <c r="A755" s="1"/>
      <c r="B755" s="1"/>
      <c r="C755" s="1"/>
      <c r="D755" s="1"/>
    </row>
    <row r="756" spans="1:4" ht="12.75" x14ac:dyDescent="0.35">
      <c r="A756" s="1"/>
      <c r="B756" s="1"/>
      <c r="C756" s="1"/>
      <c r="D756" s="1"/>
    </row>
    <row r="757" spans="1:4" ht="12.75" x14ac:dyDescent="0.35">
      <c r="A757" s="1"/>
      <c r="B757" s="1"/>
      <c r="C757" s="1"/>
      <c r="D757" s="1"/>
    </row>
    <row r="758" spans="1:4" ht="12.75" x14ac:dyDescent="0.35">
      <c r="A758" s="1"/>
      <c r="B758" s="1"/>
      <c r="C758" s="1"/>
      <c r="D758" s="1"/>
    </row>
    <row r="759" spans="1:4" ht="12.75" x14ac:dyDescent="0.35">
      <c r="A759" s="1"/>
      <c r="B759" s="1"/>
      <c r="C759" s="1"/>
      <c r="D759" s="1"/>
    </row>
    <row r="760" spans="1:4" ht="12.75" x14ac:dyDescent="0.35">
      <c r="A760" s="1"/>
      <c r="B760" s="1"/>
      <c r="C760" s="1"/>
      <c r="D760" s="1"/>
    </row>
    <row r="761" spans="1:4" ht="12.75" x14ac:dyDescent="0.35">
      <c r="A761" s="1"/>
      <c r="B761" s="1"/>
      <c r="C761" s="1"/>
      <c r="D761" s="1"/>
    </row>
    <row r="762" spans="1:4" ht="12.75" x14ac:dyDescent="0.35">
      <c r="A762" s="1"/>
      <c r="B762" s="1"/>
      <c r="C762" s="1"/>
      <c r="D762" s="1"/>
    </row>
    <row r="763" spans="1:4" ht="12.75" x14ac:dyDescent="0.35">
      <c r="A763" s="1"/>
      <c r="B763" s="1"/>
      <c r="C763" s="1"/>
      <c r="D763" s="1"/>
    </row>
    <row r="764" spans="1:4" ht="12.75" x14ac:dyDescent="0.35">
      <c r="A764" s="1"/>
      <c r="B764" s="1"/>
      <c r="C764" s="1"/>
      <c r="D764" s="1"/>
    </row>
    <row r="765" spans="1:4" ht="12.75" x14ac:dyDescent="0.35">
      <c r="A765" s="1"/>
      <c r="B765" s="1"/>
      <c r="C765" s="1"/>
      <c r="D765" s="1"/>
    </row>
    <row r="766" spans="1:4" ht="12.75" x14ac:dyDescent="0.35">
      <c r="A766" s="1"/>
      <c r="B766" s="1"/>
      <c r="C766" s="1"/>
      <c r="D766" s="1"/>
    </row>
    <row r="767" spans="1:4" ht="12.75" x14ac:dyDescent="0.35">
      <c r="A767" s="1"/>
      <c r="B767" s="1"/>
      <c r="C767" s="1"/>
      <c r="D767" s="1"/>
    </row>
    <row r="768" spans="1:4" ht="12.75" x14ac:dyDescent="0.35">
      <c r="A768" s="1"/>
      <c r="B768" s="1"/>
      <c r="C768" s="1"/>
      <c r="D768" s="1"/>
    </row>
    <row r="769" spans="1:4" ht="12.75" x14ac:dyDescent="0.35">
      <c r="A769" s="1"/>
      <c r="B769" s="1"/>
      <c r="C769" s="1"/>
      <c r="D769" s="1"/>
    </row>
    <row r="770" spans="1:4" ht="12.75" x14ac:dyDescent="0.35">
      <c r="A770" s="1"/>
      <c r="B770" s="1"/>
      <c r="C770" s="1"/>
      <c r="D770" s="1"/>
    </row>
    <row r="771" spans="1:4" ht="12.75" x14ac:dyDescent="0.35">
      <c r="A771" s="1"/>
      <c r="B771" s="1"/>
      <c r="C771" s="1"/>
      <c r="D771" s="1"/>
    </row>
    <row r="772" spans="1:4" ht="12.75" x14ac:dyDescent="0.35">
      <c r="A772" s="1"/>
      <c r="B772" s="1"/>
      <c r="C772" s="1"/>
      <c r="D772" s="1"/>
    </row>
    <row r="773" spans="1:4" ht="12.75" x14ac:dyDescent="0.35">
      <c r="A773" s="1"/>
      <c r="B773" s="1"/>
      <c r="C773" s="1"/>
      <c r="D773" s="1"/>
    </row>
    <row r="774" spans="1:4" ht="12.75" x14ac:dyDescent="0.35">
      <c r="A774" s="1"/>
      <c r="B774" s="1"/>
      <c r="C774" s="1"/>
      <c r="D774" s="1"/>
    </row>
    <row r="775" spans="1:4" ht="12.75" x14ac:dyDescent="0.35">
      <c r="A775" s="1"/>
      <c r="B775" s="1"/>
      <c r="C775" s="1"/>
      <c r="D775" s="1"/>
    </row>
    <row r="776" spans="1:4" ht="12.75" x14ac:dyDescent="0.35">
      <c r="A776" s="1"/>
      <c r="B776" s="1"/>
      <c r="C776" s="1"/>
      <c r="D776" s="1"/>
    </row>
    <row r="777" spans="1:4" ht="12.75" x14ac:dyDescent="0.35">
      <c r="A777" s="1"/>
      <c r="B777" s="1"/>
      <c r="C777" s="1"/>
      <c r="D777" s="1"/>
    </row>
    <row r="778" spans="1:4" ht="12.75" x14ac:dyDescent="0.35">
      <c r="A778" s="1"/>
      <c r="B778" s="1"/>
      <c r="C778" s="1"/>
      <c r="D778" s="1"/>
    </row>
    <row r="779" spans="1:4" ht="12.75" x14ac:dyDescent="0.35">
      <c r="A779" s="1"/>
      <c r="B779" s="1"/>
      <c r="C779" s="1"/>
      <c r="D779" s="1"/>
    </row>
    <row r="780" spans="1:4" ht="12.75" x14ac:dyDescent="0.35">
      <c r="A780" s="1"/>
      <c r="B780" s="1"/>
      <c r="C780" s="1"/>
      <c r="D780" s="1"/>
    </row>
    <row r="781" spans="1:4" ht="12.75" x14ac:dyDescent="0.35">
      <c r="A781" s="1"/>
      <c r="B781" s="1"/>
      <c r="C781" s="1"/>
      <c r="D781" s="1"/>
    </row>
    <row r="782" spans="1:4" ht="12.75" x14ac:dyDescent="0.35">
      <c r="A782" s="1"/>
      <c r="B782" s="1"/>
      <c r="C782" s="1"/>
      <c r="D782" s="1"/>
    </row>
    <row r="783" spans="1:4" ht="12.75" x14ac:dyDescent="0.35">
      <c r="A783" s="1"/>
      <c r="B783" s="1"/>
      <c r="C783" s="1"/>
      <c r="D783" s="1"/>
    </row>
    <row r="784" spans="1:4" ht="12.75" x14ac:dyDescent="0.35">
      <c r="A784" s="1"/>
      <c r="B784" s="1"/>
      <c r="C784" s="1"/>
      <c r="D784" s="1"/>
    </row>
    <row r="785" spans="1:4" ht="12.75" x14ac:dyDescent="0.35">
      <c r="A785" s="1"/>
      <c r="B785" s="1"/>
      <c r="C785" s="1"/>
      <c r="D785" s="1"/>
    </row>
    <row r="786" spans="1:4" ht="12.75" x14ac:dyDescent="0.35">
      <c r="A786" s="1"/>
      <c r="B786" s="1"/>
      <c r="C786" s="1"/>
      <c r="D786" s="1"/>
    </row>
    <row r="787" spans="1:4" ht="12.75" x14ac:dyDescent="0.35">
      <c r="A787" s="1"/>
      <c r="B787" s="1"/>
      <c r="C787" s="1"/>
      <c r="D787" s="1"/>
    </row>
    <row r="788" spans="1:4" ht="12.75" x14ac:dyDescent="0.35">
      <c r="A788" s="1"/>
      <c r="B788" s="1"/>
      <c r="C788" s="1"/>
      <c r="D788" s="1"/>
    </row>
    <row r="789" spans="1:4" ht="12.75" x14ac:dyDescent="0.35">
      <c r="A789" s="1"/>
      <c r="B789" s="1"/>
      <c r="C789" s="1"/>
      <c r="D789" s="1"/>
    </row>
    <row r="790" spans="1:4" ht="12.75" x14ac:dyDescent="0.35">
      <c r="A790" s="1"/>
      <c r="B790" s="1"/>
      <c r="C790" s="1"/>
      <c r="D790" s="1"/>
    </row>
    <row r="791" spans="1:4" ht="12.75" x14ac:dyDescent="0.35">
      <c r="A791" s="1"/>
      <c r="B791" s="1"/>
      <c r="C791" s="1"/>
      <c r="D791" s="1"/>
    </row>
    <row r="792" spans="1:4" ht="12.75" x14ac:dyDescent="0.35">
      <c r="A792" s="1"/>
      <c r="B792" s="1"/>
      <c r="C792" s="1"/>
      <c r="D792" s="1"/>
    </row>
    <row r="793" spans="1:4" ht="12.75" x14ac:dyDescent="0.35">
      <c r="A793" s="1"/>
      <c r="B793" s="1"/>
      <c r="C793" s="1"/>
      <c r="D793" s="1"/>
    </row>
    <row r="794" spans="1:4" ht="12.75" x14ac:dyDescent="0.35">
      <c r="A794" s="1"/>
      <c r="B794" s="1"/>
      <c r="C794" s="1"/>
      <c r="D794" s="1"/>
    </row>
    <row r="795" spans="1:4" ht="12.75" x14ac:dyDescent="0.35">
      <c r="A795" s="1"/>
      <c r="B795" s="1"/>
      <c r="C795" s="1"/>
      <c r="D795" s="1"/>
    </row>
    <row r="796" spans="1:4" ht="12.75" x14ac:dyDescent="0.35">
      <c r="A796" s="1"/>
      <c r="B796" s="1"/>
      <c r="C796" s="1"/>
      <c r="D796" s="1"/>
    </row>
    <row r="797" spans="1:4" ht="12.75" x14ac:dyDescent="0.35">
      <c r="A797" s="1"/>
      <c r="B797" s="1"/>
      <c r="C797" s="1"/>
      <c r="D797" s="1"/>
    </row>
    <row r="798" spans="1:4" ht="12.75" x14ac:dyDescent="0.35">
      <c r="A798" s="1"/>
      <c r="B798" s="1"/>
      <c r="C798" s="1"/>
      <c r="D798" s="1"/>
    </row>
    <row r="799" spans="1:4" ht="12.75" x14ac:dyDescent="0.35">
      <c r="A799" s="1"/>
      <c r="B799" s="1"/>
      <c r="C799" s="1"/>
      <c r="D799" s="1"/>
    </row>
    <row r="800" spans="1:4" ht="12.75" x14ac:dyDescent="0.35">
      <c r="A800" s="1"/>
      <c r="B800" s="1"/>
      <c r="C800" s="1"/>
      <c r="D800" s="1"/>
    </row>
    <row r="801" spans="1:4" ht="12.75" x14ac:dyDescent="0.35">
      <c r="A801" s="1"/>
      <c r="B801" s="1"/>
      <c r="C801" s="1"/>
      <c r="D801" s="1"/>
    </row>
    <row r="802" spans="1:4" ht="12.75" x14ac:dyDescent="0.35">
      <c r="A802" s="1"/>
      <c r="B802" s="1"/>
      <c r="C802" s="1"/>
      <c r="D802" s="1"/>
    </row>
    <row r="803" spans="1:4" ht="12.75" x14ac:dyDescent="0.35">
      <c r="A803" s="1"/>
      <c r="B803" s="1"/>
      <c r="C803" s="1"/>
      <c r="D803" s="1"/>
    </row>
    <row r="804" spans="1:4" ht="12.75" x14ac:dyDescent="0.35">
      <c r="A804" s="1"/>
      <c r="B804" s="1"/>
      <c r="C804" s="1"/>
      <c r="D804" s="1"/>
    </row>
    <row r="805" spans="1:4" ht="12.75" x14ac:dyDescent="0.35">
      <c r="A805" s="1"/>
      <c r="B805" s="1"/>
      <c r="C805" s="1"/>
      <c r="D805" s="1"/>
    </row>
    <row r="806" spans="1:4" ht="12.75" x14ac:dyDescent="0.35">
      <c r="A806" s="1"/>
      <c r="B806" s="1"/>
      <c r="C806" s="1"/>
      <c r="D806" s="1"/>
    </row>
    <row r="807" spans="1:4" ht="12.75" x14ac:dyDescent="0.35">
      <c r="A807" s="1"/>
      <c r="B807" s="1"/>
      <c r="C807" s="1"/>
      <c r="D807" s="1"/>
    </row>
    <row r="808" spans="1:4" ht="12.75" x14ac:dyDescent="0.35">
      <c r="A808" s="1"/>
      <c r="B808" s="1"/>
      <c r="C808" s="1"/>
      <c r="D808" s="1"/>
    </row>
    <row r="809" spans="1:4" ht="12.75" x14ac:dyDescent="0.35">
      <c r="A809" s="1"/>
      <c r="B809" s="1"/>
      <c r="C809" s="1"/>
      <c r="D809" s="1"/>
    </row>
    <row r="810" spans="1:4" ht="12.75" x14ac:dyDescent="0.35">
      <c r="A810" s="1"/>
      <c r="B810" s="1"/>
      <c r="C810" s="1"/>
      <c r="D810" s="1"/>
    </row>
    <row r="811" spans="1:4" ht="12.75" x14ac:dyDescent="0.35">
      <c r="A811" s="1"/>
      <c r="B811" s="1"/>
      <c r="C811" s="1"/>
      <c r="D811" s="1"/>
    </row>
    <row r="812" spans="1:4" ht="12.75" x14ac:dyDescent="0.35">
      <c r="A812" s="1"/>
      <c r="B812" s="1"/>
      <c r="C812" s="1"/>
      <c r="D812" s="1"/>
    </row>
    <row r="813" spans="1:4" ht="12.75" x14ac:dyDescent="0.35">
      <c r="A813" s="1"/>
      <c r="B813" s="1"/>
      <c r="C813" s="1"/>
      <c r="D813" s="1"/>
    </row>
    <row r="814" spans="1:4" ht="12.75" x14ac:dyDescent="0.35">
      <c r="A814" s="1"/>
      <c r="B814" s="1"/>
      <c r="C814" s="1"/>
      <c r="D814" s="1"/>
    </row>
    <row r="815" spans="1:4" ht="12.75" x14ac:dyDescent="0.35">
      <c r="A815" s="1"/>
      <c r="B815" s="1"/>
      <c r="C815" s="1"/>
      <c r="D815" s="1"/>
    </row>
    <row r="816" spans="1:4" ht="12.75" x14ac:dyDescent="0.35">
      <c r="A816" s="1"/>
      <c r="B816" s="1"/>
      <c r="C816" s="1"/>
      <c r="D816" s="1"/>
    </row>
    <row r="817" spans="1:4" ht="12.75" x14ac:dyDescent="0.35">
      <c r="A817" s="1"/>
      <c r="B817" s="1"/>
      <c r="C817" s="1"/>
      <c r="D817" s="1"/>
    </row>
    <row r="818" spans="1:4" ht="12.75" x14ac:dyDescent="0.35">
      <c r="A818" s="1"/>
      <c r="B818" s="1"/>
      <c r="C818" s="1"/>
      <c r="D818" s="1"/>
    </row>
    <row r="819" spans="1:4" ht="12.75" x14ac:dyDescent="0.35">
      <c r="A819" s="1"/>
      <c r="B819" s="1"/>
      <c r="C819" s="1"/>
      <c r="D819" s="1"/>
    </row>
    <row r="820" spans="1:4" ht="12.75" x14ac:dyDescent="0.35">
      <c r="A820" s="1"/>
      <c r="B820" s="1"/>
      <c r="C820" s="1"/>
      <c r="D820" s="1"/>
    </row>
    <row r="821" spans="1:4" ht="12.75" x14ac:dyDescent="0.35">
      <c r="A821" s="1"/>
      <c r="B821" s="1"/>
      <c r="C821" s="1"/>
      <c r="D821" s="1"/>
    </row>
    <row r="822" spans="1:4" ht="12.75" x14ac:dyDescent="0.35">
      <c r="A822" s="1"/>
      <c r="B822" s="1"/>
      <c r="C822" s="1"/>
      <c r="D822" s="1"/>
    </row>
    <row r="823" spans="1:4" ht="12.75" x14ac:dyDescent="0.35">
      <c r="A823" s="1"/>
      <c r="B823" s="1"/>
      <c r="C823" s="1"/>
      <c r="D823" s="1"/>
    </row>
    <row r="824" spans="1:4" ht="12.75" x14ac:dyDescent="0.35">
      <c r="A824" s="1"/>
      <c r="B824" s="1"/>
      <c r="C824" s="1"/>
      <c r="D824" s="1"/>
    </row>
    <row r="825" spans="1:4" ht="12.75" x14ac:dyDescent="0.35">
      <c r="A825" s="1"/>
      <c r="B825" s="1"/>
      <c r="C825" s="1"/>
      <c r="D825" s="1"/>
    </row>
    <row r="826" spans="1:4" ht="12.75" x14ac:dyDescent="0.35">
      <c r="A826" s="1"/>
      <c r="B826" s="1"/>
      <c r="C826" s="1"/>
      <c r="D826" s="1"/>
    </row>
    <row r="827" spans="1:4" ht="12.75" x14ac:dyDescent="0.35">
      <c r="A827" s="1"/>
      <c r="B827" s="1"/>
      <c r="C827" s="1"/>
      <c r="D827" s="1"/>
    </row>
    <row r="828" spans="1:4" ht="12.75" x14ac:dyDescent="0.35">
      <c r="A828" s="1"/>
      <c r="B828" s="1"/>
      <c r="C828" s="1"/>
      <c r="D828" s="1"/>
    </row>
    <row r="829" spans="1:4" ht="12.75" x14ac:dyDescent="0.35">
      <c r="A829" s="1"/>
      <c r="B829" s="1"/>
      <c r="C829" s="1"/>
      <c r="D829" s="1"/>
    </row>
    <row r="830" spans="1:4" ht="12.75" x14ac:dyDescent="0.35">
      <c r="A830" s="1"/>
      <c r="B830" s="1"/>
      <c r="C830" s="1"/>
      <c r="D830" s="1"/>
    </row>
    <row r="831" spans="1:4" ht="12.75" x14ac:dyDescent="0.35">
      <c r="A831" s="1"/>
      <c r="B831" s="1"/>
      <c r="C831" s="1"/>
      <c r="D831" s="1"/>
    </row>
    <row r="832" spans="1:4" ht="12.75" x14ac:dyDescent="0.35">
      <c r="A832" s="1"/>
      <c r="B832" s="1"/>
      <c r="C832" s="1"/>
      <c r="D832" s="1"/>
    </row>
    <row r="833" spans="1:4" ht="12.75" x14ac:dyDescent="0.35">
      <c r="A833" s="1"/>
      <c r="B833" s="1"/>
      <c r="C833" s="1"/>
      <c r="D833" s="1"/>
    </row>
    <row r="834" spans="1:4" ht="12.75" x14ac:dyDescent="0.35">
      <c r="A834" s="1"/>
      <c r="B834" s="1"/>
      <c r="C834" s="1"/>
      <c r="D834" s="1"/>
    </row>
    <row r="835" spans="1:4" ht="12.75" x14ac:dyDescent="0.35">
      <c r="A835" s="1"/>
      <c r="B835" s="1"/>
      <c r="C835" s="1"/>
      <c r="D835" s="1"/>
    </row>
    <row r="836" spans="1:4" ht="12.75" x14ac:dyDescent="0.35">
      <c r="A836" s="1"/>
      <c r="B836" s="1"/>
      <c r="C836" s="1"/>
      <c r="D836" s="1"/>
    </row>
    <row r="837" spans="1:4" ht="12.75" x14ac:dyDescent="0.35">
      <c r="A837" s="1"/>
      <c r="B837" s="1"/>
      <c r="C837" s="1"/>
      <c r="D837" s="1"/>
    </row>
    <row r="838" spans="1:4" ht="12.75" x14ac:dyDescent="0.35">
      <c r="A838" s="1"/>
      <c r="B838" s="1"/>
      <c r="C838" s="1"/>
      <c r="D838" s="1"/>
    </row>
    <row r="839" spans="1:4" ht="12.75" x14ac:dyDescent="0.35">
      <c r="A839" s="1"/>
      <c r="B839" s="1"/>
      <c r="C839" s="1"/>
      <c r="D839" s="1"/>
    </row>
    <row r="840" spans="1:4" ht="12.75" x14ac:dyDescent="0.35">
      <c r="A840" s="1"/>
      <c r="B840" s="1"/>
      <c r="C840" s="1"/>
      <c r="D840" s="1"/>
    </row>
    <row r="841" spans="1:4" ht="12.75" x14ac:dyDescent="0.35">
      <c r="A841" s="1"/>
      <c r="B841" s="1"/>
      <c r="C841" s="1"/>
      <c r="D841" s="1"/>
    </row>
    <row r="842" spans="1:4" ht="12.75" x14ac:dyDescent="0.35">
      <c r="A842" s="1"/>
      <c r="B842" s="1"/>
      <c r="C842" s="1"/>
      <c r="D842" s="1"/>
    </row>
    <row r="843" spans="1:4" ht="12.75" x14ac:dyDescent="0.35">
      <c r="A843" s="1"/>
      <c r="B843" s="1"/>
      <c r="C843" s="1"/>
      <c r="D843" s="1"/>
    </row>
    <row r="844" spans="1:4" ht="12.75" x14ac:dyDescent="0.35">
      <c r="A844" s="1"/>
      <c r="B844" s="1"/>
      <c r="C844" s="1"/>
      <c r="D844" s="1"/>
    </row>
    <row r="845" spans="1:4" ht="12.75" x14ac:dyDescent="0.35">
      <c r="A845" s="1"/>
      <c r="B845" s="1"/>
      <c r="C845" s="1"/>
      <c r="D845" s="1"/>
    </row>
    <row r="846" spans="1:4" ht="12.75" x14ac:dyDescent="0.35">
      <c r="A846" s="1"/>
      <c r="B846" s="1"/>
      <c r="C846" s="1"/>
      <c r="D846" s="1"/>
    </row>
    <row r="847" spans="1:4" ht="12.75" x14ac:dyDescent="0.35">
      <c r="A847" s="1"/>
      <c r="B847" s="1"/>
      <c r="C847" s="1"/>
      <c r="D847" s="1"/>
    </row>
    <row r="848" spans="1:4" ht="12.75" x14ac:dyDescent="0.35">
      <c r="A848" s="1"/>
      <c r="B848" s="1"/>
      <c r="C848" s="1"/>
      <c r="D848" s="1"/>
    </row>
    <row r="849" spans="1:4" ht="12.75" x14ac:dyDescent="0.35">
      <c r="A849" s="1"/>
      <c r="B849" s="1"/>
      <c r="C849" s="1"/>
      <c r="D849" s="1"/>
    </row>
    <row r="850" spans="1:4" ht="12.75" x14ac:dyDescent="0.35">
      <c r="A850" s="1"/>
      <c r="B850" s="1"/>
      <c r="C850" s="1"/>
      <c r="D850" s="1"/>
    </row>
    <row r="851" spans="1:4" ht="12.75" x14ac:dyDescent="0.35">
      <c r="A851" s="1"/>
      <c r="B851" s="1"/>
      <c r="C851" s="1"/>
      <c r="D851" s="1"/>
    </row>
    <row r="852" spans="1:4" ht="12.75" x14ac:dyDescent="0.35">
      <c r="A852" s="1"/>
      <c r="B852" s="1"/>
      <c r="C852" s="1"/>
      <c r="D852" s="1"/>
    </row>
    <row r="853" spans="1:4" ht="12.75" x14ac:dyDescent="0.35">
      <c r="A853" s="1"/>
      <c r="B853" s="1"/>
      <c r="C853" s="1"/>
      <c r="D853" s="1"/>
    </row>
    <row r="854" spans="1:4" ht="12.75" x14ac:dyDescent="0.35">
      <c r="A854" s="1"/>
      <c r="B854" s="1"/>
      <c r="C854" s="1"/>
      <c r="D854" s="1"/>
    </row>
    <row r="855" spans="1:4" ht="12.75" x14ac:dyDescent="0.35">
      <c r="A855" s="1"/>
      <c r="B855" s="1"/>
      <c r="C855" s="1"/>
      <c r="D855" s="1"/>
    </row>
    <row r="856" spans="1:4" ht="12.75" x14ac:dyDescent="0.35">
      <c r="A856" s="1"/>
      <c r="B856" s="1"/>
      <c r="C856" s="1"/>
      <c r="D856" s="1"/>
    </row>
    <row r="857" spans="1:4" ht="12.75" x14ac:dyDescent="0.35">
      <c r="A857" s="1"/>
      <c r="B857" s="1"/>
      <c r="C857" s="1"/>
      <c r="D857" s="1"/>
    </row>
    <row r="858" spans="1:4" ht="12.75" x14ac:dyDescent="0.35">
      <c r="A858" s="1"/>
      <c r="B858" s="1"/>
      <c r="C858" s="1"/>
      <c r="D858" s="1"/>
    </row>
    <row r="859" spans="1:4" ht="12.75" x14ac:dyDescent="0.35">
      <c r="A859" s="1"/>
      <c r="B859" s="1"/>
      <c r="C859" s="1"/>
      <c r="D859" s="1"/>
    </row>
    <row r="860" spans="1:4" ht="12.75" x14ac:dyDescent="0.35">
      <c r="A860" s="1"/>
      <c r="B860" s="1"/>
      <c r="C860" s="1"/>
      <c r="D860" s="1"/>
    </row>
    <row r="861" spans="1:4" ht="12.75" x14ac:dyDescent="0.35">
      <c r="A861" s="1"/>
      <c r="B861" s="1"/>
      <c r="C861" s="1"/>
      <c r="D861" s="1"/>
    </row>
    <row r="862" spans="1:4" ht="12.75" x14ac:dyDescent="0.35">
      <c r="A862" s="1"/>
      <c r="B862" s="1"/>
      <c r="C862" s="1"/>
      <c r="D862" s="1"/>
    </row>
    <row r="863" spans="1:4" ht="12.75" x14ac:dyDescent="0.35">
      <c r="A863" s="1"/>
      <c r="B863" s="1"/>
      <c r="C863" s="1"/>
      <c r="D863" s="1"/>
    </row>
    <row r="864" spans="1:4" ht="12.75" x14ac:dyDescent="0.35">
      <c r="A864" s="1"/>
      <c r="B864" s="1"/>
      <c r="C864" s="1"/>
      <c r="D864" s="1"/>
    </row>
    <row r="865" spans="1:4" ht="12.75" x14ac:dyDescent="0.35">
      <c r="A865" s="1"/>
      <c r="B865" s="1"/>
      <c r="C865" s="1"/>
      <c r="D865" s="1"/>
    </row>
    <row r="866" spans="1:4" ht="12.75" x14ac:dyDescent="0.35">
      <c r="A866" s="1"/>
      <c r="B866" s="1"/>
      <c r="C866" s="1"/>
      <c r="D866" s="1"/>
    </row>
    <row r="867" spans="1:4" ht="12.75" x14ac:dyDescent="0.35">
      <c r="A867" s="1"/>
      <c r="B867" s="1"/>
      <c r="C867" s="1"/>
      <c r="D867" s="1"/>
    </row>
    <row r="868" spans="1:4" ht="12.75" x14ac:dyDescent="0.35">
      <c r="A868" s="1"/>
      <c r="B868" s="1"/>
      <c r="C868" s="1"/>
      <c r="D868" s="1"/>
    </row>
    <row r="869" spans="1:4" ht="12.75" x14ac:dyDescent="0.35">
      <c r="A869" s="1"/>
      <c r="B869" s="1"/>
      <c r="C869" s="1"/>
      <c r="D869" s="1"/>
    </row>
    <row r="870" spans="1:4" ht="12.75" x14ac:dyDescent="0.35">
      <c r="A870" s="1"/>
      <c r="B870" s="1"/>
      <c r="C870" s="1"/>
      <c r="D870" s="1"/>
    </row>
    <row r="871" spans="1:4" ht="12.75" x14ac:dyDescent="0.35">
      <c r="A871" s="1"/>
      <c r="B871" s="1"/>
      <c r="C871" s="1"/>
      <c r="D871" s="1"/>
    </row>
    <row r="872" spans="1:4" ht="12.75" x14ac:dyDescent="0.35">
      <c r="A872" s="1"/>
      <c r="B872" s="1"/>
      <c r="C872" s="1"/>
      <c r="D872" s="1"/>
    </row>
    <row r="873" spans="1:4" ht="12.75" x14ac:dyDescent="0.35">
      <c r="A873" s="1"/>
      <c r="B873" s="1"/>
      <c r="C873" s="1"/>
      <c r="D873" s="1"/>
    </row>
    <row r="874" spans="1:4" ht="12.75" x14ac:dyDescent="0.35">
      <c r="A874" s="1"/>
      <c r="B874" s="1"/>
      <c r="C874" s="1"/>
      <c r="D874" s="1"/>
    </row>
    <row r="875" spans="1:4" ht="12.75" x14ac:dyDescent="0.35">
      <c r="A875" s="1"/>
      <c r="B875" s="1"/>
      <c r="C875" s="1"/>
      <c r="D875" s="1"/>
    </row>
    <row r="876" spans="1:4" ht="12.75" x14ac:dyDescent="0.35">
      <c r="A876" s="1"/>
      <c r="B876" s="1"/>
      <c r="C876" s="1"/>
      <c r="D876" s="1"/>
    </row>
    <row r="877" spans="1:4" ht="12.75" x14ac:dyDescent="0.35">
      <c r="A877" s="1"/>
      <c r="B877" s="1"/>
      <c r="C877" s="1"/>
      <c r="D877" s="1"/>
    </row>
    <row r="878" spans="1:4" ht="12.75" x14ac:dyDescent="0.35">
      <c r="A878" s="1"/>
      <c r="B878" s="1"/>
      <c r="C878" s="1"/>
      <c r="D878" s="1"/>
    </row>
    <row r="879" spans="1:4" ht="12.75" x14ac:dyDescent="0.35">
      <c r="A879" s="1"/>
      <c r="B879" s="1"/>
      <c r="C879" s="1"/>
      <c r="D879" s="1"/>
    </row>
    <row r="880" spans="1:4" ht="12.75" x14ac:dyDescent="0.35">
      <c r="A880" s="1"/>
      <c r="B880" s="1"/>
      <c r="C880" s="1"/>
      <c r="D880" s="1"/>
    </row>
    <row r="881" spans="1:4" ht="12.75" x14ac:dyDescent="0.35">
      <c r="A881" s="1"/>
      <c r="B881" s="1"/>
      <c r="C881" s="1"/>
      <c r="D881" s="1"/>
    </row>
    <row r="882" spans="1:4" ht="12.75" x14ac:dyDescent="0.35">
      <c r="A882" s="1"/>
      <c r="B882" s="1"/>
      <c r="C882" s="1"/>
      <c r="D882" s="1"/>
    </row>
    <row r="883" spans="1:4" ht="12.75" x14ac:dyDescent="0.35">
      <c r="A883" s="1"/>
      <c r="B883" s="1"/>
      <c r="C883" s="1"/>
      <c r="D883" s="1"/>
    </row>
    <row r="884" spans="1:4" ht="12.75" x14ac:dyDescent="0.35">
      <c r="A884" s="1"/>
      <c r="B884" s="1"/>
      <c r="C884" s="1"/>
      <c r="D884" s="1"/>
    </row>
    <row r="885" spans="1:4" ht="12.75" x14ac:dyDescent="0.35">
      <c r="A885" s="1"/>
      <c r="B885" s="1"/>
      <c r="C885" s="1"/>
      <c r="D885" s="1"/>
    </row>
    <row r="886" spans="1:4" ht="12.75" x14ac:dyDescent="0.35">
      <c r="A886" s="1"/>
      <c r="B886" s="1"/>
      <c r="C886" s="1"/>
      <c r="D886" s="1"/>
    </row>
    <row r="887" spans="1:4" ht="12.75" x14ac:dyDescent="0.35">
      <c r="A887" s="1"/>
      <c r="B887" s="1"/>
      <c r="C887" s="1"/>
      <c r="D887" s="1"/>
    </row>
    <row r="888" spans="1:4" ht="12.75" x14ac:dyDescent="0.35">
      <c r="A888" s="1"/>
      <c r="B888" s="1"/>
      <c r="C888" s="1"/>
      <c r="D888" s="1"/>
    </row>
    <row r="889" spans="1:4" ht="12.75" x14ac:dyDescent="0.35">
      <c r="A889" s="1"/>
      <c r="B889" s="1"/>
      <c r="C889" s="1"/>
      <c r="D889" s="1"/>
    </row>
    <row r="890" spans="1:4" ht="12.75" x14ac:dyDescent="0.35">
      <c r="A890" s="1"/>
      <c r="B890" s="1"/>
      <c r="C890" s="1"/>
      <c r="D890" s="1"/>
    </row>
    <row r="891" spans="1:4" ht="12.75" x14ac:dyDescent="0.35">
      <c r="A891" s="1"/>
      <c r="B891" s="1"/>
      <c r="C891" s="1"/>
      <c r="D891" s="1"/>
    </row>
    <row r="892" spans="1:4" ht="12.75" x14ac:dyDescent="0.35">
      <c r="A892" s="1"/>
      <c r="B892" s="1"/>
      <c r="C892" s="1"/>
      <c r="D892" s="1"/>
    </row>
    <row r="893" spans="1:4" ht="12.75" x14ac:dyDescent="0.35">
      <c r="A893" s="1"/>
      <c r="B893" s="1"/>
      <c r="C893" s="1"/>
      <c r="D893" s="1"/>
    </row>
    <row r="894" spans="1:4" ht="12.75" x14ac:dyDescent="0.35">
      <c r="A894" s="1"/>
      <c r="B894" s="1"/>
      <c r="C894" s="1"/>
      <c r="D894" s="1"/>
    </row>
    <row r="895" spans="1:4" ht="12.75" x14ac:dyDescent="0.35">
      <c r="A895" s="1"/>
      <c r="B895" s="1"/>
      <c r="C895" s="1"/>
      <c r="D895" s="1"/>
    </row>
    <row r="896" spans="1:4" ht="12.75" x14ac:dyDescent="0.35">
      <c r="A896" s="1"/>
      <c r="B896" s="1"/>
      <c r="C896" s="1"/>
      <c r="D896" s="1"/>
    </row>
    <row r="897" spans="1:4" ht="12.75" x14ac:dyDescent="0.35">
      <c r="A897" s="1"/>
      <c r="B897" s="1"/>
      <c r="C897" s="1"/>
      <c r="D897" s="1"/>
    </row>
    <row r="898" spans="1:4" ht="12.75" x14ac:dyDescent="0.35">
      <c r="A898" s="1"/>
      <c r="B898" s="1"/>
      <c r="C898" s="1"/>
      <c r="D898" s="1"/>
    </row>
    <row r="899" spans="1:4" ht="12.75" x14ac:dyDescent="0.35">
      <c r="A899" s="1"/>
      <c r="B899" s="1"/>
      <c r="C899" s="1"/>
      <c r="D899" s="1"/>
    </row>
    <row r="900" spans="1:4" ht="12.75" x14ac:dyDescent="0.35">
      <c r="A900" s="1"/>
      <c r="B900" s="1"/>
      <c r="C900" s="1"/>
      <c r="D900" s="1"/>
    </row>
    <row r="901" spans="1:4" ht="12.75" x14ac:dyDescent="0.35">
      <c r="A901" s="1"/>
      <c r="B901" s="1"/>
      <c r="C901" s="1"/>
      <c r="D901" s="1"/>
    </row>
    <row r="902" spans="1:4" ht="12.75" x14ac:dyDescent="0.35">
      <c r="A902" s="1"/>
      <c r="B902" s="1"/>
      <c r="C902" s="1"/>
      <c r="D902" s="1"/>
    </row>
    <row r="903" spans="1:4" ht="12.75" x14ac:dyDescent="0.35">
      <c r="A903" s="1"/>
      <c r="B903" s="1"/>
      <c r="C903" s="1"/>
      <c r="D903" s="1"/>
    </row>
    <row r="904" spans="1:4" ht="12.75" x14ac:dyDescent="0.35">
      <c r="A904" s="1"/>
      <c r="B904" s="1"/>
      <c r="C904" s="1"/>
      <c r="D904" s="1"/>
    </row>
    <row r="905" spans="1:4" ht="12.75" x14ac:dyDescent="0.35">
      <c r="A905" s="1"/>
      <c r="B905" s="1"/>
      <c r="C905" s="1"/>
      <c r="D905" s="1"/>
    </row>
    <row r="906" spans="1:4" ht="12.75" x14ac:dyDescent="0.35">
      <c r="A906" s="1"/>
      <c r="B906" s="1"/>
      <c r="C906" s="1"/>
      <c r="D906" s="1"/>
    </row>
    <row r="907" spans="1:4" ht="12.75" x14ac:dyDescent="0.35">
      <c r="A907" s="1"/>
      <c r="B907" s="1"/>
      <c r="C907" s="1"/>
      <c r="D907" s="1"/>
    </row>
    <row r="908" spans="1:4" ht="12.75" x14ac:dyDescent="0.35">
      <c r="A908" s="1"/>
      <c r="B908" s="1"/>
      <c r="C908" s="1"/>
      <c r="D908" s="1"/>
    </row>
    <row r="909" spans="1:4" ht="12.75" x14ac:dyDescent="0.35">
      <c r="A909" s="1"/>
      <c r="B909" s="1"/>
      <c r="C909" s="1"/>
      <c r="D909" s="1"/>
    </row>
    <row r="910" spans="1:4" ht="12.75" x14ac:dyDescent="0.35">
      <c r="A910" s="1"/>
      <c r="B910" s="1"/>
      <c r="C910" s="1"/>
      <c r="D910" s="1"/>
    </row>
    <row r="911" spans="1:4" ht="12.75" x14ac:dyDescent="0.35">
      <c r="A911" s="1"/>
      <c r="B911" s="1"/>
      <c r="C911" s="1"/>
      <c r="D911" s="1"/>
    </row>
    <row r="912" spans="1:4" ht="12.75" x14ac:dyDescent="0.35">
      <c r="A912" s="1"/>
      <c r="B912" s="1"/>
      <c r="C912" s="1"/>
      <c r="D912" s="1"/>
    </row>
    <row r="913" spans="1:4" ht="12.75" x14ac:dyDescent="0.35">
      <c r="A913" s="1"/>
      <c r="B913" s="1"/>
      <c r="C913" s="1"/>
      <c r="D913" s="1"/>
    </row>
    <row r="914" spans="1:4" ht="12.75" x14ac:dyDescent="0.35">
      <c r="A914" s="1"/>
      <c r="B914" s="1"/>
      <c r="C914" s="1"/>
      <c r="D914" s="1"/>
    </row>
    <row r="915" spans="1:4" ht="12.75" x14ac:dyDescent="0.35">
      <c r="A915" s="1"/>
      <c r="B915" s="1"/>
      <c r="C915" s="1"/>
      <c r="D915" s="1"/>
    </row>
    <row r="916" spans="1:4" ht="12.75" x14ac:dyDescent="0.35">
      <c r="A916" s="1"/>
      <c r="B916" s="1"/>
      <c r="C916" s="1"/>
      <c r="D916" s="1"/>
    </row>
    <row r="917" spans="1:4" ht="12.75" x14ac:dyDescent="0.35">
      <c r="A917" s="1"/>
      <c r="B917" s="1"/>
      <c r="C917" s="1"/>
      <c r="D917" s="1"/>
    </row>
    <row r="918" spans="1:4" ht="12.75" x14ac:dyDescent="0.35">
      <c r="A918" s="1"/>
      <c r="B918" s="1"/>
      <c r="C918" s="1"/>
      <c r="D918" s="1"/>
    </row>
    <row r="919" spans="1:4" ht="12.75" x14ac:dyDescent="0.35">
      <c r="A919" s="1"/>
      <c r="B919" s="1"/>
      <c r="C919" s="1"/>
      <c r="D919" s="1"/>
    </row>
    <row r="920" spans="1:4" ht="12.75" x14ac:dyDescent="0.35">
      <c r="A920" s="1"/>
      <c r="B920" s="1"/>
      <c r="C920" s="1"/>
      <c r="D920" s="1"/>
    </row>
    <row r="921" spans="1:4" ht="12.75" x14ac:dyDescent="0.35">
      <c r="A921" s="1"/>
      <c r="B921" s="1"/>
      <c r="C921" s="1"/>
      <c r="D921" s="1"/>
    </row>
    <row r="922" spans="1:4" ht="12.75" x14ac:dyDescent="0.35">
      <c r="A922" s="1"/>
      <c r="B922" s="1"/>
      <c r="C922" s="1"/>
      <c r="D922" s="1"/>
    </row>
    <row r="923" spans="1:4" ht="12.75" x14ac:dyDescent="0.35">
      <c r="A923" s="1"/>
      <c r="B923" s="1"/>
      <c r="C923" s="1"/>
      <c r="D923" s="1"/>
    </row>
    <row r="924" spans="1:4" ht="12.75" x14ac:dyDescent="0.35">
      <c r="A924" s="1"/>
      <c r="B924" s="1"/>
      <c r="C924" s="1"/>
      <c r="D924" s="1"/>
    </row>
    <row r="925" spans="1:4" ht="12.75" x14ac:dyDescent="0.35">
      <c r="A925" s="1"/>
      <c r="B925" s="1"/>
      <c r="C925" s="1"/>
      <c r="D925" s="1"/>
    </row>
    <row r="926" spans="1:4" ht="12.75" x14ac:dyDescent="0.35">
      <c r="A926" s="1"/>
      <c r="B926" s="1"/>
      <c r="C926" s="1"/>
      <c r="D926" s="1"/>
    </row>
    <row r="927" spans="1:4" ht="12.75" x14ac:dyDescent="0.35">
      <c r="A927" s="1"/>
      <c r="B927" s="1"/>
      <c r="C927" s="1"/>
      <c r="D927" s="1"/>
    </row>
    <row r="928" spans="1:4" ht="12.75" x14ac:dyDescent="0.35">
      <c r="A928" s="1"/>
      <c r="B928" s="1"/>
      <c r="C928" s="1"/>
      <c r="D928" s="1"/>
    </row>
    <row r="929" spans="1:4" ht="12.75" x14ac:dyDescent="0.35">
      <c r="A929" s="1"/>
      <c r="B929" s="1"/>
      <c r="C929" s="1"/>
      <c r="D929" s="1"/>
    </row>
    <row r="930" spans="1:4" ht="12.75" x14ac:dyDescent="0.35">
      <c r="A930" s="1"/>
      <c r="B930" s="1"/>
      <c r="C930" s="1"/>
      <c r="D930" s="1"/>
    </row>
    <row r="931" spans="1:4" ht="12.75" x14ac:dyDescent="0.35">
      <c r="A931" s="1"/>
      <c r="B931" s="1"/>
      <c r="C931" s="1"/>
      <c r="D931" s="1"/>
    </row>
    <row r="932" spans="1:4" ht="12.75" x14ac:dyDescent="0.35">
      <c r="A932" s="1"/>
      <c r="B932" s="1"/>
      <c r="C932" s="1"/>
      <c r="D932" s="1"/>
    </row>
    <row r="933" spans="1:4" ht="12.75" x14ac:dyDescent="0.35">
      <c r="A933" s="1"/>
      <c r="B933" s="1"/>
      <c r="C933" s="1"/>
      <c r="D933" s="1"/>
    </row>
    <row r="934" spans="1:4" ht="12.75" x14ac:dyDescent="0.35">
      <c r="A934" s="1"/>
      <c r="B934" s="1"/>
      <c r="C934" s="1"/>
      <c r="D934" s="1"/>
    </row>
    <row r="935" spans="1:4" ht="12.75" x14ac:dyDescent="0.35">
      <c r="A935" s="1"/>
      <c r="B935" s="1"/>
      <c r="C935" s="1"/>
      <c r="D935" s="1"/>
    </row>
    <row r="936" spans="1:4" ht="12.75" x14ac:dyDescent="0.35">
      <c r="A936" s="1"/>
      <c r="B936" s="1"/>
      <c r="C936" s="1"/>
      <c r="D936" s="1"/>
    </row>
    <row r="937" spans="1:4" ht="12.75" x14ac:dyDescent="0.35">
      <c r="A937" s="1"/>
      <c r="B937" s="1"/>
      <c r="C937" s="1"/>
      <c r="D937" s="1"/>
    </row>
    <row r="938" spans="1:4" ht="12.75" x14ac:dyDescent="0.35">
      <c r="A938" s="1"/>
      <c r="B938" s="1"/>
      <c r="C938" s="1"/>
      <c r="D938" s="1"/>
    </row>
    <row r="939" spans="1:4" ht="12.75" x14ac:dyDescent="0.35">
      <c r="A939" s="1"/>
      <c r="B939" s="1"/>
      <c r="C939" s="1"/>
      <c r="D939" s="1"/>
    </row>
    <row r="940" spans="1:4" ht="12.75" x14ac:dyDescent="0.35">
      <c r="A940" s="1"/>
      <c r="B940" s="1"/>
      <c r="C940" s="1"/>
      <c r="D940" s="1"/>
    </row>
    <row r="941" spans="1:4" ht="12.75" x14ac:dyDescent="0.35">
      <c r="A941" s="1"/>
      <c r="B941" s="1"/>
      <c r="C941" s="1"/>
      <c r="D941" s="1"/>
    </row>
    <row r="942" spans="1:4" ht="12.75" x14ac:dyDescent="0.35">
      <c r="A942" s="1"/>
      <c r="B942" s="1"/>
      <c r="C942" s="1"/>
      <c r="D942" s="1"/>
    </row>
    <row r="943" spans="1:4" ht="12.75" x14ac:dyDescent="0.35">
      <c r="A943" s="1"/>
      <c r="B943" s="1"/>
      <c r="C943" s="1"/>
      <c r="D943" s="1"/>
    </row>
    <row r="944" spans="1:4" ht="12.75" x14ac:dyDescent="0.35">
      <c r="A944" s="1"/>
      <c r="B944" s="1"/>
      <c r="C944" s="1"/>
      <c r="D944" s="1"/>
    </row>
    <row r="945" spans="1:4" ht="12.75" x14ac:dyDescent="0.35">
      <c r="A945" s="1"/>
      <c r="B945" s="1"/>
      <c r="C945" s="1"/>
      <c r="D945" s="1"/>
    </row>
    <row r="946" spans="1:4" ht="12.75" x14ac:dyDescent="0.35">
      <c r="A946" s="1"/>
      <c r="B946" s="1"/>
      <c r="C946" s="1"/>
      <c r="D946" s="1"/>
    </row>
    <row r="947" spans="1:4" ht="12.75" x14ac:dyDescent="0.35">
      <c r="A947" s="1"/>
      <c r="B947" s="1"/>
      <c r="C947" s="1"/>
      <c r="D947" s="1"/>
    </row>
    <row r="948" spans="1:4" ht="12.75" x14ac:dyDescent="0.35">
      <c r="A948" s="1"/>
      <c r="B948" s="1"/>
      <c r="C948" s="1"/>
      <c r="D948" s="1"/>
    </row>
    <row r="949" spans="1:4" ht="12.75" x14ac:dyDescent="0.35">
      <c r="A949" s="1"/>
      <c r="B949" s="1"/>
      <c r="C949" s="1"/>
      <c r="D949" s="1"/>
    </row>
    <row r="950" spans="1:4" ht="12.75" x14ac:dyDescent="0.35">
      <c r="A950" s="1"/>
      <c r="B950" s="1"/>
      <c r="C950" s="1"/>
      <c r="D950" s="1"/>
    </row>
    <row r="951" spans="1:4" ht="12.75" x14ac:dyDescent="0.35">
      <c r="A951" s="1"/>
      <c r="B951" s="1"/>
      <c r="C951" s="1"/>
      <c r="D951" s="1"/>
    </row>
    <row r="952" spans="1:4" ht="12.75" x14ac:dyDescent="0.35">
      <c r="A952" s="1"/>
      <c r="B952" s="1"/>
      <c r="C952" s="1"/>
      <c r="D952" s="1"/>
    </row>
    <row r="953" spans="1:4" ht="12.75" x14ac:dyDescent="0.35">
      <c r="A953" s="1"/>
      <c r="B953" s="1"/>
      <c r="C953" s="1"/>
      <c r="D953" s="1"/>
    </row>
    <row r="954" spans="1:4" ht="12.75" x14ac:dyDescent="0.35">
      <c r="A954" s="1"/>
      <c r="B954" s="1"/>
      <c r="C954" s="1"/>
      <c r="D954" s="1"/>
    </row>
    <row r="955" spans="1:4" ht="12.75" x14ac:dyDescent="0.35">
      <c r="A955" s="1"/>
      <c r="B955" s="1"/>
      <c r="C955" s="1"/>
      <c r="D955" s="1"/>
    </row>
    <row r="956" spans="1:4" ht="12.75" x14ac:dyDescent="0.35">
      <c r="A956" s="1"/>
      <c r="B956" s="1"/>
      <c r="C956" s="1"/>
      <c r="D956" s="1"/>
    </row>
    <row r="957" spans="1:4" ht="12.75" x14ac:dyDescent="0.35">
      <c r="A957" s="1"/>
      <c r="B957" s="1"/>
      <c r="C957" s="1"/>
      <c r="D957" s="1"/>
    </row>
    <row r="958" spans="1:4" ht="12.75" x14ac:dyDescent="0.35">
      <c r="A958" s="1"/>
      <c r="B958" s="1"/>
      <c r="C958" s="1"/>
      <c r="D958" s="1"/>
    </row>
    <row r="959" spans="1:4" ht="12.75" x14ac:dyDescent="0.35">
      <c r="A959" s="1"/>
      <c r="B959" s="1"/>
      <c r="C959" s="1"/>
      <c r="D959" s="1"/>
    </row>
    <row r="960" spans="1:4" ht="12.75" x14ac:dyDescent="0.35">
      <c r="A960" s="1"/>
      <c r="B960" s="1"/>
      <c r="C960" s="1"/>
      <c r="D960" s="1"/>
    </row>
    <row r="961" spans="1:4" ht="12.75" x14ac:dyDescent="0.35">
      <c r="A961" s="1"/>
      <c r="B961" s="1"/>
      <c r="C961" s="1"/>
      <c r="D961" s="1"/>
    </row>
    <row r="962" spans="1:4" ht="12.75" x14ac:dyDescent="0.35">
      <c r="A962" s="1"/>
      <c r="B962" s="1"/>
      <c r="C962" s="1"/>
      <c r="D962" s="1"/>
    </row>
    <row r="963" spans="1:4" ht="12.75" x14ac:dyDescent="0.35">
      <c r="A963" s="1"/>
      <c r="B963" s="1"/>
      <c r="C963" s="1"/>
      <c r="D963" s="1"/>
    </row>
    <row r="964" spans="1:4" ht="12.75" x14ac:dyDescent="0.35">
      <c r="A964" s="1"/>
      <c r="B964" s="1"/>
      <c r="C964" s="1"/>
      <c r="D964" s="1"/>
    </row>
    <row r="965" spans="1:4" ht="12.75" x14ac:dyDescent="0.35">
      <c r="A965" s="1"/>
      <c r="B965" s="1"/>
      <c r="C965" s="1"/>
      <c r="D965" s="1"/>
    </row>
    <row r="966" spans="1:4" ht="12.75" x14ac:dyDescent="0.35">
      <c r="A966" s="1"/>
      <c r="B966" s="1"/>
      <c r="C966" s="1"/>
      <c r="D966" s="1"/>
    </row>
    <row r="967" spans="1:4" ht="12.75" x14ac:dyDescent="0.35">
      <c r="A967" s="1"/>
      <c r="B967" s="1"/>
      <c r="C967" s="1"/>
      <c r="D967" s="1"/>
    </row>
    <row r="968" spans="1:4" ht="12.75" x14ac:dyDescent="0.35">
      <c r="A968" s="1"/>
      <c r="B968" s="1"/>
      <c r="C968" s="1"/>
      <c r="D968" s="1"/>
    </row>
    <row r="969" spans="1:4" ht="12.75" x14ac:dyDescent="0.35">
      <c r="A969" s="1"/>
      <c r="B969" s="1"/>
      <c r="C969" s="1"/>
      <c r="D969" s="1"/>
    </row>
    <row r="970" spans="1:4" ht="12.75" x14ac:dyDescent="0.35">
      <c r="A970" s="1"/>
      <c r="B970" s="1"/>
      <c r="C970" s="1"/>
      <c r="D970" s="1"/>
    </row>
    <row r="971" spans="1:4" ht="12.75" x14ac:dyDescent="0.35">
      <c r="A971" s="1"/>
      <c r="B971" s="1"/>
      <c r="C971" s="1"/>
      <c r="D971" s="1"/>
    </row>
    <row r="972" spans="1:4" ht="12.75" x14ac:dyDescent="0.35">
      <c r="A972" s="1"/>
      <c r="B972" s="1"/>
      <c r="C972" s="1"/>
      <c r="D972" s="1"/>
    </row>
    <row r="973" spans="1:4" ht="12.75" x14ac:dyDescent="0.35">
      <c r="A973" s="1"/>
      <c r="B973" s="1"/>
      <c r="C973" s="1"/>
      <c r="D973" s="1"/>
    </row>
    <row r="974" spans="1:4" ht="12.75" x14ac:dyDescent="0.35">
      <c r="A974" s="1"/>
      <c r="B974" s="1"/>
      <c r="C974" s="1"/>
      <c r="D974" s="1"/>
    </row>
    <row r="975" spans="1:4" ht="12.75" x14ac:dyDescent="0.35">
      <c r="A975" s="1"/>
      <c r="B975" s="1"/>
      <c r="C975" s="1"/>
      <c r="D975" s="1"/>
    </row>
    <row r="976" spans="1:4" ht="12.75" x14ac:dyDescent="0.35">
      <c r="A976" s="1"/>
      <c r="B976" s="1"/>
      <c r="C976" s="1"/>
      <c r="D976" s="1"/>
    </row>
    <row r="977" spans="1:4" ht="12.75" x14ac:dyDescent="0.35">
      <c r="A977" s="1"/>
      <c r="B977" s="1"/>
      <c r="C977" s="1"/>
      <c r="D977" s="1"/>
    </row>
    <row r="978" spans="1:4" ht="12.75" x14ac:dyDescent="0.35">
      <c r="A978" s="1"/>
      <c r="B978" s="1"/>
      <c r="C978" s="1"/>
      <c r="D978" s="1"/>
    </row>
    <row r="979" spans="1:4" ht="12.75" x14ac:dyDescent="0.35">
      <c r="A979" s="1"/>
      <c r="B979" s="1"/>
      <c r="C979" s="1"/>
      <c r="D979" s="1"/>
    </row>
    <row r="980" spans="1:4" ht="12.75" x14ac:dyDescent="0.35">
      <c r="A980" s="1"/>
      <c r="B980" s="1"/>
      <c r="C980" s="1"/>
      <c r="D980" s="1"/>
    </row>
    <row r="981" spans="1:4" ht="12.75" x14ac:dyDescent="0.35">
      <c r="A981" s="1"/>
      <c r="B981" s="1"/>
      <c r="C981" s="1"/>
      <c r="D981" s="1"/>
    </row>
    <row r="982" spans="1:4" ht="12.75" x14ac:dyDescent="0.35">
      <c r="A982" s="1"/>
      <c r="B982" s="1"/>
      <c r="C982" s="1"/>
      <c r="D982" s="1"/>
    </row>
    <row r="983" spans="1:4" ht="12.75" x14ac:dyDescent="0.35">
      <c r="A983" s="1"/>
      <c r="B983" s="1"/>
      <c r="C983" s="1"/>
      <c r="D983" s="1"/>
    </row>
    <row r="984" spans="1:4" ht="12.75" x14ac:dyDescent="0.35">
      <c r="A984" s="1"/>
      <c r="B984" s="1"/>
      <c r="C984" s="1"/>
      <c r="D984" s="1"/>
    </row>
    <row r="985" spans="1:4" ht="12.75" x14ac:dyDescent="0.35">
      <c r="A985" s="1"/>
      <c r="B985" s="1"/>
      <c r="C985" s="1"/>
      <c r="D985" s="1"/>
    </row>
    <row r="986" spans="1:4" ht="12.75" x14ac:dyDescent="0.35">
      <c r="A986" s="1"/>
      <c r="B986" s="1"/>
      <c r="C986" s="1"/>
      <c r="D986" s="1"/>
    </row>
    <row r="987" spans="1:4" ht="12.75" x14ac:dyDescent="0.35">
      <c r="A987" s="1"/>
      <c r="B987" s="1"/>
      <c r="C987" s="1"/>
      <c r="D987" s="1"/>
    </row>
    <row r="988" spans="1:4" ht="12.75" x14ac:dyDescent="0.35">
      <c r="A988" s="1"/>
      <c r="B988" s="1"/>
      <c r="C988" s="1"/>
      <c r="D988" s="1"/>
    </row>
    <row r="989" spans="1:4" ht="12.75" x14ac:dyDescent="0.35">
      <c r="A989" s="1"/>
      <c r="B989" s="1"/>
      <c r="C989" s="1"/>
      <c r="D989" s="1"/>
    </row>
    <row r="990" spans="1:4" ht="12.75" x14ac:dyDescent="0.35">
      <c r="A990" s="1"/>
      <c r="B990" s="1"/>
      <c r="C990" s="1"/>
      <c r="D990" s="1"/>
    </row>
    <row r="991" spans="1:4" ht="12.75" x14ac:dyDescent="0.35">
      <c r="A991" s="1"/>
      <c r="B991" s="1"/>
      <c r="C991" s="1"/>
      <c r="D991" s="1"/>
    </row>
    <row r="992" spans="1:4" ht="12.75" x14ac:dyDescent="0.35">
      <c r="A992" s="1"/>
      <c r="B992" s="1"/>
      <c r="C992" s="1"/>
      <c r="D992" s="1"/>
    </row>
    <row r="993" spans="1:4" ht="12.75" x14ac:dyDescent="0.35">
      <c r="A993" s="1"/>
      <c r="B993" s="1"/>
      <c r="C993" s="1"/>
      <c r="D993" s="1"/>
    </row>
    <row r="994" spans="1:4" ht="12.75" x14ac:dyDescent="0.35">
      <c r="A994" s="1"/>
      <c r="B994" s="1"/>
      <c r="C994" s="1"/>
      <c r="D994" s="1"/>
    </row>
    <row r="995" spans="1:4" ht="12.75" x14ac:dyDescent="0.35">
      <c r="A995" s="1"/>
      <c r="B995" s="1"/>
      <c r="C995" s="1"/>
      <c r="D995" s="1"/>
    </row>
    <row r="996" spans="1:4" ht="12.75" x14ac:dyDescent="0.35">
      <c r="A996" s="1"/>
      <c r="B996" s="1"/>
      <c r="C996" s="1"/>
      <c r="D996" s="1"/>
    </row>
    <row r="997" spans="1:4" ht="12.75" x14ac:dyDescent="0.35">
      <c r="A997" s="1"/>
      <c r="B997" s="1"/>
      <c r="C997" s="1"/>
      <c r="D997" s="1"/>
    </row>
    <row r="998" spans="1:4" ht="12.75" x14ac:dyDescent="0.35">
      <c r="A998" s="1"/>
      <c r="B998" s="1"/>
      <c r="C998" s="1"/>
      <c r="D998" s="1"/>
    </row>
    <row r="999" spans="1:4" ht="12.75" x14ac:dyDescent="0.35">
      <c r="A999" s="1"/>
      <c r="B999" s="1"/>
      <c r="C999" s="1"/>
      <c r="D999" s="1"/>
    </row>
    <row r="1000" spans="1:4" ht="12.75" x14ac:dyDescent="0.35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="80" zoomScaleNormal="80" workbookViewId="0">
      <selection activeCell="F9" sqref="F9"/>
    </sheetView>
  </sheetViews>
  <sheetFormatPr defaultColWidth="14.3984375" defaultRowHeight="15.75" customHeight="1" x14ac:dyDescent="0.35"/>
  <cols>
    <col min="1" max="1" width="6" style="23" bestFit="1" customWidth="1"/>
    <col min="2" max="2" width="22.73046875" style="23" bestFit="1" customWidth="1"/>
    <col min="3" max="3" width="20.1328125" style="23" bestFit="1" customWidth="1"/>
    <col min="4" max="4" width="9.265625" style="23" bestFit="1" customWidth="1"/>
    <col min="5" max="5" width="15.86328125" style="23" bestFit="1" customWidth="1"/>
    <col min="6" max="6" width="21.3984375" style="23" bestFit="1" customWidth="1"/>
    <col min="7" max="16384" width="14.3984375" style="23"/>
  </cols>
  <sheetData>
    <row r="1" spans="1:8" ht="15.75" customHeight="1" x14ac:dyDescent="0.35">
      <c r="A1" s="36" t="s">
        <v>18</v>
      </c>
      <c r="B1" s="19" t="s">
        <v>28</v>
      </c>
      <c r="C1" s="19" t="s">
        <v>101</v>
      </c>
      <c r="D1" s="19" t="s">
        <v>102</v>
      </c>
      <c r="E1" s="19" t="s">
        <v>206</v>
      </c>
      <c r="F1" s="19" t="s">
        <v>207</v>
      </c>
      <c r="H1" s="24"/>
    </row>
    <row r="2" spans="1:8" ht="15.75" customHeight="1" x14ac:dyDescent="0.35">
      <c r="A2" s="36" t="s">
        <v>30</v>
      </c>
      <c r="B2" s="25">
        <v>1.04</v>
      </c>
      <c r="C2" s="19">
        <v>20</v>
      </c>
      <c r="D2" s="36">
        <v>10</v>
      </c>
      <c r="E2" s="93" t="s">
        <v>103</v>
      </c>
      <c r="F2" s="93" t="s">
        <v>103</v>
      </c>
    </row>
    <row r="3" spans="1:8" ht="15.75" customHeight="1" x14ac:dyDescent="0.35">
      <c r="A3" s="36" t="s">
        <v>31</v>
      </c>
      <c r="B3" s="25">
        <v>1.014</v>
      </c>
      <c r="C3" s="19">
        <v>20</v>
      </c>
      <c r="D3" s="36">
        <v>10</v>
      </c>
      <c r="E3" s="36" t="s">
        <v>103</v>
      </c>
      <c r="F3" s="36" t="s">
        <v>103</v>
      </c>
    </row>
    <row r="4" spans="1:8" ht="15.75" customHeight="1" x14ac:dyDescent="0.35">
      <c r="A4" s="36" t="s">
        <v>32</v>
      </c>
      <c r="B4" s="25">
        <v>1.042</v>
      </c>
      <c r="C4" s="19">
        <v>20</v>
      </c>
      <c r="D4" s="36">
        <v>10</v>
      </c>
      <c r="E4" s="93" t="s">
        <v>103</v>
      </c>
      <c r="F4" s="93" t="s">
        <v>103</v>
      </c>
    </row>
    <row r="5" spans="1:8" ht="15.75" customHeight="1" x14ac:dyDescent="0.35">
      <c r="A5" s="18"/>
      <c r="B5" s="22"/>
      <c r="C5" s="22"/>
    </row>
    <row r="6" spans="1:8" ht="15.75" customHeight="1" x14ac:dyDescent="0.35">
      <c r="A6" s="18"/>
      <c r="B6" s="18"/>
      <c r="C6" s="22"/>
    </row>
    <row r="7" spans="1:8" ht="15.75" customHeight="1" x14ac:dyDescent="0.35">
      <c r="A7" s="18"/>
      <c r="B7" s="22"/>
      <c r="C7" s="22"/>
    </row>
    <row r="8" spans="1:8" ht="15.75" customHeight="1" x14ac:dyDescent="0.35">
      <c r="A8" s="18"/>
      <c r="B8" s="22"/>
      <c r="C8" s="22"/>
    </row>
    <row r="9" spans="1:8" ht="15.75" customHeight="1" x14ac:dyDescent="0.35">
      <c r="A9" s="18"/>
      <c r="B9" s="22"/>
      <c r="C9" s="22"/>
    </row>
    <row r="10" spans="1:8" ht="15.75" customHeight="1" x14ac:dyDescent="0.35">
      <c r="A10" s="18"/>
      <c r="B10" s="22"/>
      <c r="C10" s="22"/>
    </row>
    <row r="11" spans="1:8" ht="15.75" customHeight="1" x14ac:dyDescent="0.35">
      <c r="A11" s="18"/>
      <c r="B11" s="22"/>
      <c r="C11" s="22"/>
    </row>
    <row r="12" spans="1:8" ht="15.75" customHeight="1" x14ac:dyDescent="0.35">
      <c r="A12" s="18"/>
      <c r="B12" s="22"/>
      <c r="C12" s="22"/>
    </row>
    <row r="13" spans="1:8" ht="15.75" customHeight="1" x14ac:dyDescent="0.35">
      <c r="A13" s="18"/>
      <c r="B13" s="22"/>
      <c r="C13" s="22"/>
    </row>
    <row r="14" spans="1:8" ht="15.75" customHeight="1" x14ac:dyDescent="0.35">
      <c r="A14" s="18"/>
      <c r="B14" s="22"/>
      <c r="C14" s="22"/>
    </row>
    <row r="15" spans="1:8" ht="15.75" customHeight="1" x14ac:dyDescent="0.35">
      <c r="A15" s="18"/>
      <c r="B15" s="22"/>
      <c r="C15" s="22"/>
    </row>
    <row r="16" spans="1:8" ht="15.75" customHeight="1" x14ac:dyDescent="0.35">
      <c r="A16" s="18"/>
      <c r="B16" s="22"/>
      <c r="C16" s="22"/>
    </row>
    <row r="17" spans="1:3" ht="15.75" customHeight="1" x14ac:dyDescent="0.35">
      <c r="A17" s="18"/>
      <c r="B17" s="22"/>
      <c r="C17" s="22"/>
    </row>
    <row r="18" spans="1:3" ht="15.75" customHeight="1" x14ac:dyDescent="0.35">
      <c r="A18" s="18"/>
      <c r="B18" s="22"/>
      <c r="C18" s="22"/>
    </row>
    <row r="19" spans="1:3" ht="15.75" customHeight="1" x14ac:dyDescent="0.35">
      <c r="A19" s="18"/>
      <c r="B19" s="22"/>
      <c r="C19" s="22"/>
    </row>
    <row r="20" spans="1:3" ht="15.75" customHeight="1" x14ac:dyDescent="0.35">
      <c r="A20" s="18"/>
      <c r="B20" s="22"/>
      <c r="C20" s="22"/>
    </row>
    <row r="21" spans="1:3" ht="15.75" customHeight="1" x14ac:dyDescent="0.35">
      <c r="A21" s="18"/>
      <c r="B21" s="22"/>
      <c r="C21" s="22"/>
    </row>
    <row r="22" spans="1:3" ht="15.75" customHeight="1" x14ac:dyDescent="0.35">
      <c r="A22" s="18"/>
      <c r="B22" s="22"/>
      <c r="C22" s="22"/>
    </row>
    <row r="23" spans="1:3" ht="15.75" customHeight="1" x14ac:dyDescent="0.35">
      <c r="A23" s="18"/>
      <c r="B23" s="22"/>
      <c r="C23" s="22"/>
    </row>
    <row r="24" spans="1:3" ht="15.75" customHeight="1" x14ac:dyDescent="0.35">
      <c r="A24" s="18"/>
      <c r="B24" s="22"/>
      <c r="C24" s="22"/>
    </row>
    <row r="25" spans="1:3" ht="15.75" customHeight="1" x14ac:dyDescent="0.35">
      <c r="A25" s="18"/>
      <c r="B25" s="22"/>
      <c r="C25" s="22"/>
    </row>
    <row r="26" spans="1:3" ht="15.75" customHeight="1" x14ac:dyDescent="0.35">
      <c r="A26" s="18"/>
      <c r="B26" s="22"/>
      <c r="C26" s="22"/>
    </row>
    <row r="27" spans="1:3" ht="12.75" x14ac:dyDescent="0.35">
      <c r="A27" s="18"/>
      <c r="B27" s="22"/>
      <c r="C27" s="22"/>
    </row>
    <row r="28" spans="1:3" ht="12.75" x14ac:dyDescent="0.35">
      <c r="A28" s="18"/>
      <c r="B28" s="22"/>
      <c r="C28" s="22"/>
    </row>
    <row r="29" spans="1:3" ht="12.75" x14ac:dyDescent="0.35">
      <c r="A29" s="18"/>
      <c r="B29" s="22"/>
      <c r="C29" s="22"/>
    </row>
    <row r="30" spans="1:3" ht="12.75" x14ac:dyDescent="0.35">
      <c r="A30" s="18"/>
      <c r="B30" s="22"/>
      <c r="C30" s="22"/>
    </row>
    <row r="31" spans="1:3" ht="12.75" x14ac:dyDescent="0.35">
      <c r="A31" s="18"/>
      <c r="B31" s="22"/>
      <c r="C31" s="22"/>
    </row>
    <row r="32" spans="1:3" ht="12.75" x14ac:dyDescent="0.35">
      <c r="A32" s="18"/>
      <c r="B32" s="22"/>
      <c r="C32" s="22"/>
    </row>
    <row r="33" spans="1:3" ht="12.75" x14ac:dyDescent="0.35">
      <c r="A33" s="18"/>
      <c r="B33" s="22"/>
      <c r="C33" s="22"/>
    </row>
    <row r="34" spans="1:3" ht="12.75" x14ac:dyDescent="0.35">
      <c r="A34" s="18"/>
      <c r="B34" s="22"/>
      <c r="C34" s="22"/>
    </row>
    <row r="35" spans="1:3" ht="12.75" x14ac:dyDescent="0.35">
      <c r="A35" s="18"/>
      <c r="B35" s="22"/>
      <c r="C35" s="22"/>
    </row>
    <row r="36" spans="1:3" ht="12.75" x14ac:dyDescent="0.35">
      <c r="A36" s="18"/>
      <c r="B36" s="22"/>
      <c r="C36" s="22"/>
    </row>
    <row r="37" spans="1:3" ht="12.75" x14ac:dyDescent="0.35">
      <c r="A37" s="18"/>
      <c r="B37" s="22"/>
      <c r="C37" s="22"/>
    </row>
    <row r="38" spans="1:3" ht="12.75" x14ac:dyDescent="0.35">
      <c r="A38" s="18"/>
      <c r="B38" s="22"/>
      <c r="C38" s="22"/>
    </row>
    <row r="39" spans="1:3" ht="12.75" x14ac:dyDescent="0.35">
      <c r="A39" s="18"/>
      <c r="B39" s="22"/>
      <c r="C39" s="22"/>
    </row>
    <row r="40" spans="1:3" ht="12.75" x14ac:dyDescent="0.35">
      <c r="A40" s="18"/>
      <c r="B40" s="22"/>
      <c r="C40" s="22"/>
    </row>
    <row r="41" spans="1:3" ht="12.75" x14ac:dyDescent="0.35">
      <c r="A41" s="18"/>
      <c r="B41" s="22"/>
      <c r="C41" s="22"/>
    </row>
    <row r="42" spans="1:3" ht="12.75" x14ac:dyDescent="0.35">
      <c r="A42" s="18"/>
      <c r="B42" s="22"/>
      <c r="C42" s="22"/>
    </row>
    <row r="43" spans="1:3" ht="12.75" x14ac:dyDescent="0.35">
      <c r="A43" s="18"/>
      <c r="B43" s="22"/>
      <c r="C43" s="22"/>
    </row>
    <row r="44" spans="1:3" ht="12.75" x14ac:dyDescent="0.35">
      <c r="A44" s="18"/>
      <c r="B44" s="22"/>
      <c r="C44" s="22"/>
    </row>
    <row r="45" spans="1:3" ht="12.75" x14ac:dyDescent="0.35">
      <c r="A45" s="18"/>
      <c r="B45" s="22"/>
      <c r="C45" s="22"/>
    </row>
    <row r="46" spans="1:3" ht="12.75" x14ac:dyDescent="0.35">
      <c r="A46" s="18"/>
      <c r="B46" s="22"/>
      <c r="C46" s="22"/>
    </row>
    <row r="47" spans="1:3" ht="12.75" x14ac:dyDescent="0.35">
      <c r="A47" s="18"/>
      <c r="B47" s="22"/>
      <c r="C47" s="22"/>
    </row>
    <row r="48" spans="1:3" ht="12.75" x14ac:dyDescent="0.35">
      <c r="A48" s="18"/>
      <c r="B48" s="22"/>
      <c r="C48" s="22"/>
    </row>
    <row r="49" spans="1:3" ht="12.75" x14ac:dyDescent="0.35">
      <c r="A49" s="18"/>
      <c r="B49" s="22"/>
      <c r="C49" s="22"/>
    </row>
    <row r="50" spans="1:3" ht="12.75" x14ac:dyDescent="0.35">
      <c r="A50" s="18"/>
      <c r="B50" s="22"/>
      <c r="C50" s="22"/>
    </row>
    <row r="51" spans="1:3" ht="12.75" x14ac:dyDescent="0.35">
      <c r="A51" s="18"/>
      <c r="B51" s="22"/>
      <c r="C51" s="22"/>
    </row>
    <row r="52" spans="1:3" ht="12.75" x14ac:dyDescent="0.35">
      <c r="A52" s="18"/>
      <c r="B52" s="22"/>
      <c r="C52" s="22"/>
    </row>
    <row r="53" spans="1:3" ht="12.75" x14ac:dyDescent="0.35">
      <c r="A53" s="18"/>
      <c r="B53" s="22"/>
      <c r="C53" s="22"/>
    </row>
    <row r="54" spans="1:3" ht="12.75" x14ac:dyDescent="0.35">
      <c r="A54" s="18"/>
      <c r="B54" s="22"/>
      <c r="C54" s="22"/>
    </row>
    <row r="55" spans="1:3" ht="12.75" x14ac:dyDescent="0.35">
      <c r="A55" s="18"/>
      <c r="B55" s="22"/>
      <c r="C55" s="22"/>
    </row>
    <row r="56" spans="1:3" ht="12.75" x14ac:dyDescent="0.35">
      <c r="A56" s="18"/>
      <c r="B56" s="22"/>
      <c r="C56" s="22"/>
    </row>
    <row r="57" spans="1:3" ht="12.75" x14ac:dyDescent="0.35">
      <c r="A57" s="18"/>
      <c r="B57" s="22"/>
      <c r="C57" s="22"/>
    </row>
    <row r="58" spans="1:3" ht="12.75" x14ac:dyDescent="0.35">
      <c r="A58" s="18"/>
      <c r="B58" s="22"/>
      <c r="C58" s="22"/>
    </row>
    <row r="59" spans="1:3" ht="12.75" x14ac:dyDescent="0.35">
      <c r="A59" s="18"/>
      <c r="B59" s="22"/>
      <c r="C59" s="22"/>
    </row>
    <row r="60" spans="1:3" ht="12.75" x14ac:dyDescent="0.35">
      <c r="A60" s="18"/>
      <c r="B60" s="22"/>
      <c r="C60" s="22"/>
    </row>
    <row r="61" spans="1:3" ht="12.75" x14ac:dyDescent="0.35">
      <c r="A61" s="18"/>
      <c r="B61" s="22"/>
      <c r="C61" s="22"/>
    </row>
    <row r="62" spans="1:3" ht="12.75" x14ac:dyDescent="0.35">
      <c r="A62" s="18"/>
      <c r="B62" s="22"/>
      <c r="C62" s="22"/>
    </row>
    <row r="63" spans="1:3" ht="12.75" x14ac:dyDescent="0.35">
      <c r="A63" s="18"/>
      <c r="B63" s="22"/>
      <c r="C63" s="22"/>
    </row>
    <row r="64" spans="1:3" ht="12.75" x14ac:dyDescent="0.35">
      <c r="A64" s="18"/>
      <c r="B64" s="22"/>
      <c r="C64" s="22"/>
    </row>
    <row r="65" spans="1:3" ht="12.75" x14ac:dyDescent="0.35">
      <c r="A65" s="18"/>
      <c r="B65" s="22"/>
      <c r="C65" s="22"/>
    </row>
    <row r="66" spans="1:3" ht="12.75" x14ac:dyDescent="0.35">
      <c r="A66" s="18"/>
      <c r="B66" s="22"/>
      <c r="C66" s="22"/>
    </row>
    <row r="67" spans="1:3" ht="12.75" x14ac:dyDescent="0.35">
      <c r="A67" s="18"/>
      <c r="B67" s="22"/>
      <c r="C67" s="22"/>
    </row>
    <row r="68" spans="1:3" ht="12.75" x14ac:dyDescent="0.35">
      <c r="A68" s="18"/>
      <c r="B68" s="22"/>
      <c r="C68" s="22"/>
    </row>
    <row r="69" spans="1:3" ht="12.75" x14ac:dyDescent="0.35">
      <c r="A69" s="18"/>
      <c r="B69" s="22"/>
      <c r="C69" s="22"/>
    </row>
    <row r="70" spans="1:3" ht="12.75" x14ac:dyDescent="0.35">
      <c r="A70" s="18"/>
      <c r="B70" s="22"/>
      <c r="C70" s="22"/>
    </row>
    <row r="71" spans="1:3" ht="12.75" x14ac:dyDescent="0.35">
      <c r="A71" s="18"/>
      <c r="B71" s="22"/>
      <c r="C71" s="22"/>
    </row>
    <row r="72" spans="1:3" ht="12.75" x14ac:dyDescent="0.35">
      <c r="A72" s="18"/>
      <c r="B72" s="22"/>
      <c r="C72" s="22"/>
    </row>
    <row r="73" spans="1:3" ht="12.75" x14ac:dyDescent="0.35">
      <c r="A73" s="18"/>
      <c r="B73" s="22"/>
      <c r="C73" s="22"/>
    </row>
    <row r="74" spans="1:3" ht="12.75" x14ac:dyDescent="0.35">
      <c r="A74" s="18"/>
      <c r="B74" s="22"/>
      <c r="C74" s="22"/>
    </row>
    <row r="75" spans="1:3" ht="12.75" x14ac:dyDescent="0.35">
      <c r="A75" s="18"/>
      <c r="B75" s="22"/>
      <c r="C75" s="22"/>
    </row>
    <row r="76" spans="1:3" ht="12.75" x14ac:dyDescent="0.35">
      <c r="A76" s="18"/>
      <c r="B76" s="22"/>
      <c r="C76" s="22"/>
    </row>
    <row r="77" spans="1:3" ht="12.75" x14ac:dyDescent="0.35">
      <c r="A77" s="18"/>
      <c r="B77" s="22"/>
      <c r="C77" s="22"/>
    </row>
    <row r="78" spans="1:3" ht="12.75" x14ac:dyDescent="0.35">
      <c r="A78" s="18"/>
      <c r="B78" s="22"/>
      <c r="C78" s="22"/>
    </row>
    <row r="79" spans="1:3" ht="12.75" x14ac:dyDescent="0.35">
      <c r="A79" s="18"/>
      <c r="B79" s="22"/>
      <c r="C79" s="22"/>
    </row>
    <row r="80" spans="1:3" ht="12.75" x14ac:dyDescent="0.35">
      <c r="A80" s="18"/>
      <c r="B80" s="22"/>
      <c r="C80" s="22"/>
    </row>
    <row r="81" spans="1:3" ht="12.75" x14ac:dyDescent="0.35">
      <c r="A81" s="18"/>
      <c r="B81" s="22"/>
      <c r="C81" s="22"/>
    </row>
    <row r="82" spans="1:3" ht="12.75" x14ac:dyDescent="0.35">
      <c r="A82" s="18"/>
      <c r="B82" s="22"/>
      <c r="C82" s="22"/>
    </row>
    <row r="83" spans="1:3" ht="12.75" x14ac:dyDescent="0.35">
      <c r="A83" s="18"/>
      <c r="B83" s="22"/>
      <c r="C83" s="22"/>
    </row>
    <row r="84" spans="1:3" ht="12.75" x14ac:dyDescent="0.35">
      <c r="A84" s="18"/>
      <c r="B84" s="22"/>
      <c r="C84" s="22"/>
    </row>
    <row r="85" spans="1:3" ht="12.75" x14ac:dyDescent="0.35">
      <c r="A85" s="18"/>
      <c r="B85" s="22"/>
      <c r="C85" s="22"/>
    </row>
    <row r="86" spans="1:3" ht="12.75" x14ac:dyDescent="0.35">
      <c r="A86" s="18"/>
      <c r="B86" s="22"/>
      <c r="C86" s="22"/>
    </row>
    <row r="87" spans="1:3" ht="12.75" x14ac:dyDescent="0.35">
      <c r="A87" s="18"/>
      <c r="B87" s="22"/>
      <c r="C87" s="22"/>
    </row>
    <row r="88" spans="1:3" ht="12.75" x14ac:dyDescent="0.35">
      <c r="A88" s="18"/>
      <c r="B88" s="22"/>
      <c r="C88" s="22"/>
    </row>
    <row r="89" spans="1:3" ht="12.75" x14ac:dyDescent="0.35">
      <c r="A89" s="18"/>
      <c r="B89" s="22"/>
      <c r="C89" s="22"/>
    </row>
    <row r="90" spans="1:3" ht="12.75" x14ac:dyDescent="0.35">
      <c r="A90" s="18"/>
      <c r="B90" s="22"/>
      <c r="C90" s="22"/>
    </row>
    <row r="91" spans="1:3" ht="12.75" x14ac:dyDescent="0.35">
      <c r="A91" s="18"/>
      <c r="B91" s="22"/>
      <c r="C91" s="22"/>
    </row>
    <row r="92" spans="1:3" ht="12.75" x14ac:dyDescent="0.35">
      <c r="A92" s="18"/>
      <c r="B92" s="22"/>
      <c r="C92" s="22"/>
    </row>
    <row r="93" spans="1:3" ht="12.75" x14ac:dyDescent="0.35">
      <c r="A93" s="18"/>
      <c r="B93" s="22"/>
      <c r="C93" s="22"/>
    </row>
    <row r="94" spans="1:3" ht="12.75" x14ac:dyDescent="0.35">
      <c r="A94" s="18"/>
      <c r="B94" s="22"/>
      <c r="C94" s="22"/>
    </row>
    <row r="95" spans="1:3" ht="12.75" x14ac:dyDescent="0.35">
      <c r="A95" s="18"/>
      <c r="B95" s="22"/>
      <c r="C95" s="22"/>
    </row>
    <row r="96" spans="1:3" ht="12.75" x14ac:dyDescent="0.35">
      <c r="A96" s="18"/>
      <c r="B96" s="22"/>
      <c r="C96" s="22"/>
    </row>
    <row r="97" spans="1:3" ht="12.75" x14ac:dyDescent="0.35">
      <c r="A97" s="18"/>
      <c r="B97" s="22"/>
      <c r="C97" s="22"/>
    </row>
    <row r="98" spans="1:3" ht="12.75" x14ac:dyDescent="0.35">
      <c r="A98" s="18"/>
      <c r="B98" s="22"/>
      <c r="C98" s="22"/>
    </row>
    <row r="99" spans="1:3" ht="12.75" x14ac:dyDescent="0.35">
      <c r="A99" s="18"/>
      <c r="B99" s="22"/>
      <c r="C99" s="22"/>
    </row>
    <row r="100" spans="1:3" ht="12.75" x14ac:dyDescent="0.35">
      <c r="A100" s="18"/>
      <c r="B100" s="22"/>
      <c r="C100" s="22"/>
    </row>
    <row r="101" spans="1:3" ht="12.75" x14ac:dyDescent="0.35">
      <c r="A101" s="18"/>
      <c r="B101" s="22"/>
      <c r="C101" s="22"/>
    </row>
    <row r="102" spans="1:3" ht="12.75" x14ac:dyDescent="0.35">
      <c r="A102" s="18"/>
      <c r="B102" s="22"/>
      <c r="C102" s="22"/>
    </row>
    <row r="103" spans="1:3" ht="12.75" x14ac:dyDescent="0.35">
      <c r="A103" s="18"/>
      <c r="B103" s="22"/>
      <c r="C103" s="22"/>
    </row>
    <row r="104" spans="1:3" ht="12.75" x14ac:dyDescent="0.35">
      <c r="A104" s="18"/>
      <c r="B104" s="22"/>
      <c r="C104" s="22"/>
    </row>
    <row r="105" spans="1:3" ht="12.75" x14ac:dyDescent="0.35">
      <c r="A105" s="18"/>
      <c r="B105" s="22"/>
      <c r="C105" s="22"/>
    </row>
    <row r="106" spans="1:3" ht="12.75" x14ac:dyDescent="0.35">
      <c r="A106" s="18"/>
      <c r="B106" s="22"/>
      <c r="C106" s="22"/>
    </row>
    <row r="107" spans="1:3" ht="12.75" x14ac:dyDescent="0.35">
      <c r="A107" s="18"/>
      <c r="B107" s="22"/>
      <c r="C107" s="22"/>
    </row>
    <row r="108" spans="1:3" ht="12.75" x14ac:dyDescent="0.35">
      <c r="A108" s="18"/>
      <c r="B108" s="22"/>
      <c r="C108" s="22"/>
    </row>
    <row r="109" spans="1:3" ht="12.75" x14ac:dyDescent="0.35">
      <c r="A109" s="18"/>
      <c r="B109" s="22"/>
      <c r="C109" s="22"/>
    </row>
    <row r="110" spans="1:3" ht="12.75" x14ac:dyDescent="0.35">
      <c r="A110" s="18"/>
      <c r="B110" s="22"/>
      <c r="C110" s="22"/>
    </row>
    <row r="111" spans="1:3" ht="12.75" x14ac:dyDescent="0.35">
      <c r="A111" s="18"/>
      <c r="B111" s="22"/>
      <c r="C111" s="22"/>
    </row>
    <row r="112" spans="1:3" ht="12.75" x14ac:dyDescent="0.35">
      <c r="A112" s="18"/>
      <c r="B112" s="22"/>
      <c r="C112" s="22"/>
    </row>
    <row r="113" spans="1:3" ht="12.75" x14ac:dyDescent="0.35">
      <c r="A113" s="18"/>
      <c r="B113" s="22"/>
      <c r="C113" s="22"/>
    </row>
    <row r="114" spans="1:3" ht="12.75" x14ac:dyDescent="0.35">
      <c r="A114" s="18"/>
      <c r="B114" s="22"/>
      <c r="C114" s="22"/>
    </row>
    <row r="115" spans="1:3" ht="12.75" x14ac:dyDescent="0.35">
      <c r="A115" s="18"/>
      <c r="B115" s="22"/>
      <c r="C115" s="22"/>
    </row>
    <row r="116" spans="1:3" ht="12.75" x14ac:dyDescent="0.35">
      <c r="A116" s="18"/>
      <c r="B116" s="22"/>
      <c r="C116" s="22"/>
    </row>
    <row r="117" spans="1:3" ht="12.75" x14ac:dyDescent="0.35">
      <c r="A117" s="18"/>
      <c r="B117" s="22"/>
      <c r="C117" s="22"/>
    </row>
    <row r="118" spans="1:3" ht="12.75" x14ac:dyDescent="0.35">
      <c r="A118" s="18"/>
      <c r="B118" s="22"/>
      <c r="C118" s="22"/>
    </row>
    <row r="119" spans="1:3" ht="12.75" x14ac:dyDescent="0.35">
      <c r="A119" s="18"/>
      <c r="B119" s="22"/>
      <c r="C119" s="22"/>
    </row>
    <row r="120" spans="1:3" ht="12.75" x14ac:dyDescent="0.35">
      <c r="A120" s="18"/>
      <c r="B120" s="22"/>
      <c r="C120" s="22"/>
    </row>
    <row r="121" spans="1:3" ht="12.75" x14ac:dyDescent="0.35">
      <c r="A121" s="18"/>
      <c r="B121" s="22"/>
      <c r="C121" s="22"/>
    </row>
    <row r="122" spans="1:3" ht="12.75" x14ac:dyDescent="0.35">
      <c r="A122" s="18"/>
      <c r="B122" s="22"/>
      <c r="C122" s="22"/>
    </row>
    <row r="123" spans="1:3" ht="12.75" x14ac:dyDescent="0.35">
      <c r="A123" s="18"/>
      <c r="B123" s="22"/>
      <c r="C123" s="22"/>
    </row>
    <row r="124" spans="1:3" ht="12.75" x14ac:dyDescent="0.35">
      <c r="A124" s="18"/>
      <c r="B124" s="22"/>
      <c r="C124" s="22"/>
    </row>
    <row r="125" spans="1:3" ht="12.75" x14ac:dyDescent="0.35">
      <c r="A125" s="18"/>
      <c r="B125" s="22"/>
      <c r="C125" s="22"/>
    </row>
    <row r="126" spans="1:3" ht="12.75" x14ac:dyDescent="0.35">
      <c r="A126" s="18"/>
      <c r="B126" s="22"/>
      <c r="C126" s="22"/>
    </row>
    <row r="127" spans="1:3" ht="12.75" x14ac:dyDescent="0.35">
      <c r="A127" s="18"/>
      <c r="B127" s="22"/>
      <c r="C127" s="22"/>
    </row>
    <row r="128" spans="1:3" ht="12.75" x14ac:dyDescent="0.35">
      <c r="A128" s="18"/>
      <c r="B128" s="22"/>
      <c r="C128" s="22"/>
    </row>
    <row r="129" spans="1:3" ht="12.75" x14ac:dyDescent="0.35">
      <c r="A129" s="18"/>
      <c r="B129" s="22"/>
      <c r="C129" s="22"/>
    </row>
    <row r="130" spans="1:3" ht="12.75" x14ac:dyDescent="0.35">
      <c r="A130" s="18"/>
      <c r="B130" s="22"/>
      <c r="C130" s="22"/>
    </row>
    <row r="131" spans="1:3" ht="12.75" x14ac:dyDescent="0.35">
      <c r="A131" s="18"/>
      <c r="B131" s="22"/>
      <c r="C131" s="22"/>
    </row>
    <row r="132" spans="1:3" ht="12.75" x14ac:dyDescent="0.35">
      <c r="A132" s="18"/>
      <c r="B132" s="22"/>
      <c r="C132" s="22"/>
    </row>
    <row r="133" spans="1:3" ht="12.75" x14ac:dyDescent="0.35">
      <c r="A133" s="18"/>
      <c r="B133" s="22"/>
      <c r="C133" s="22"/>
    </row>
    <row r="134" spans="1:3" ht="12.75" x14ac:dyDescent="0.35">
      <c r="A134" s="18"/>
      <c r="B134" s="22"/>
      <c r="C134" s="22"/>
    </row>
    <row r="135" spans="1:3" ht="12.75" x14ac:dyDescent="0.35">
      <c r="A135" s="18"/>
      <c r="B135" s="22"/>
      <c r="C135" s="22"/>
    </row>
    <row r="136" spans="1:3" ht="12.75" x14ac:dyDescent="0.35">
      <c r="A136" s="18"/>
      <c r="B136" s="22"/>
      <c r="C136" s="22"/>
    </row>
    <row r="137" spans="1:3" ht="12.75" x14ac:dyDescent="0.35">
      <c r="A137" s="18"/>
      <c r="B137" s="22"/>
      <c r="C137" s="22"/>
    </row>
    <row r="138" spans="1:3" ht="12.75" x14ac:dyDescent="0.35">
      <c r="A138" s="18"/>
      <c r="B138" s="22"/>
      <c r="C138" s="22"/>
    </row>
    <row r="139" spans="1:3" ht="12.75" x14ac:dyDescent="0.35">
      <c r="A139" s="18"/>
      <c r="B139" s="22"/>
      <c r="C139" s="22"/>
    </row>
    <row r="140" spans="1:3" ht="12.75" x14ac:dyDescent="0.35">
      <c r="A140" s="18"/>
      <c r="B140" s="22"/>
      <c r="C140" s="22"/>
    </row>
    <row r="141" spans="1:3" ht="12.75" x14ac:dyDescent="0.35">
      <c r="A141" s="18"/>
      <c r="B141" s="22"/>
      <c r="C141" s="22"/>
    </row>
    <row r="142" spans="1:3" ht="12.75" x14ac:dyDescent="0.35">
      <c r="A142" s="18"/>
      <c r="B142" s="22"/>
      <c r="C142" s="22"/>
    </row>
    <row r="143" spans="1:3" ht="12.75" x14ac:dyDescent="0.35">
      <c r="A143" s="18"/>
      <c r="B143" s="22"/>
      <c r="C143" s="22"/>
    </row>
    <row r="144" spans="1:3" ht="12.75" x14ac:dyDescent="0.35">
      <c r="A144" s="18"/>
      <c r="B144" s="22"/>
      <c r="C144" s="22"/>
    </row>
    <row r="145" spans="1:3" ht="12.75" x14ac:dyDescent="0.35">
      <c r="A145" s="18"/>
      <c r="B145" s="22"/>
      <c r="C145" s="22"/>
    </row>
    <row r="146" spans="1:3" ht="12.75" x14ac:dyDescent="0.35">
      <c r="A146" s="18"/>
      <c r="B146" s="22"/>
      <c r="C146" s="22"/>
    </row>
    <row r="147" spans="1:3" ht="12.75" x14ac:dyDescent="0.35">
      <c r="A147" s="18"/>
      <c r="B147" s="22"/>
      <c r="C147" s="22"/>
    </row>
    <row r="148" spans="1:3" ht="12.75" x14ac:dyDescent="0.35">
      <c r="A148" s="18"/>
      <c r="B148" s="22"/>
      <c r="C148" s="22"/>
    </row>
    <row r="149" spans="1:3" ht="12.75" x14ac:dyDescent="0.35">
      <c r="A149" s="18"/>
      <c r="B149" s="22"/>
      <c r="C149" s="22"/>
    </row>
    <row r="150" spans="1:3" ht="12.75" x14ac:dyDescent="0.35">
      <c r="A150" s="18"/>
      <c r="B150" s="22"/>
      <c r="C150" s="22"/>
    </row>
    <row r="151" spans="1:3" ht="12.75" x14ac:dyDescent="0.35">
      <c r="A151" s="18"/>
      <c r="B151" s="22"/>
      <c r="C151" s="22"/>
    </row>
    <row r="152" spans="1:3" ht="12.75" x14ac:dyDescent="0.35">
      <c r="A152" s="18"/>
      <c r="B152" s="22"/>
      <c r="C152" s="22"/>
    </row>
    <row r="153" spans="1:3" ht="12.75" x14ac:dyDescent="0.35">
      <c r="A153" s="18"/>
      <c r="B153" s="22"/>
      <c r="C153" s="22"/>
    </row>
    <row r="154" spans="1:3" ht="12.75" x14ac:dyDescent="0.35">
      <c r="A154" s="18"/>
      <c r="B154" s="22"/>
      <c r="C154" s="22"/>
    </row>
    <row r="155" spans="1:3" ht="12.75" x14ac:dyDescent="0.35">
      <c r="A155" s="18"/>
      <c r="B155" s="22"/>
      <c r="C155" s="22"/>
    </row>
    <row r="156" spans="1:3" ht="12.75" x14ac:dyDescent="0.35">
      <c r="A156" s="18"/>
      <c r="B156" s="22"/>
      <c r="C156" s="22"/>
    </row>
    <row r="157" spans="1:3" ht="12.75" x14ac:dyDescent="0.35">
      <c r="A157" s="18"/>
      <c r="B157" s="22"/>
      <c r="C157" s="22"/>
    </row>
    <row r="158" spans="1:3" ht="12.75" x14ac:dyDescent="0.35">
      <c r="A158" s="18"/>
      <c r="B158" s="22"/>
      <c r="C158" s="22"/>
    </row>
    <row r="159" spans="1:3" ht="12.75" x14ac:dyDescent="0.35">
      <c r="A159" s="18"/>
      <c r="B159" s="22"/>
      <c r="C159" s="22"/>
    </row>
    <row r="160" spans="1:3" ht="12.75" x14ac:dyDescent="0.35">
      <c r="A160" s="18"/>
      <c r="B160" s="22"/>
      <c r="C160" s="22"/>
    </row>
    <row r="161" spans="1:3" ht="12.75" x14ac:dyDescent="0.35">
      <c r="A161" s="18"/>
      <c r="B161" s="22"/>
      <c r="C161" s="22"/>
    </row>
    <row r="162" spans="1:3" ht="12.75" x14ac:dyDescent="0.35">
      <c r="A162" s="18"/>
      <c r="B162" s="22"/>
      <c r="C162" s="22"/>
    </row>
    <row r="163" spans="1:3" ht="12.75" x14ac:dyDescent="0.35">
      <c r="A163" s="18"/>
      <c r="B163" s="22"/>
      <c r="C163" s="22"/>
    </row>
    <row r="164" spans="1:3" ht="12.75" x14ac:dyDescent="0.35">
      <c r="A164" s="18"/>
      <c r="B164" s="22"/>
      <c r="C164" s="22"/>
    </row>
    <row r="165" spans="1:3" ht="12.75" x14ac:dyDescent="0.35">
      <c r="A165" s="18"/>
      <c r="B165" s="22"/>
      <c r="C165" s="22"/>
    </row>
    <row r="166" spans="1:3" ht="12.75" x14ac:dyDescent="0.35">
      <c r="A166" s="18"/>
      <c r="B166" s="22"/>
      <c r="C166" s="22"/>
    </row>
    <row r="167" spans="1:3" ht="12.75" x14ac:dyDescent="0.35">
      <c r="A167" s="18"/>
      <c r="B167" s="22"/>
      <c r="C167" s="22"/>
    </row>
    <row r="168" spans="1:3" ht="12.75" x14ac:dyDescent="0.35">
      <c r="A168" s="18"/>
      <c r="B168" s="22"/>
      <c r="C168" s="22"/>
    </row>
    <row r="169" spans="1:3" ht="12.75" x14ac:dyDescent="0.35">
      <c r="A169" s="18"/>
      <c r="B169" s="22"/>
      <c r="C169" s="22"/>
    </row>
    <row r="170" spans="1:3" ht="12.75" x14ac:dyDescent="0.35">
      <c r="A170" s="18"/>
      <c r="B170" s="22"/>
      <c r="C170" s="22"/>
    </row>
    <row r="171" spans="1:3" ht="12.75" x14ac:dyDescent="0.35">
      <c r="A171" s="18"/>
      <c r="B171" s="22"/>
      <c r="C171" s="22"/>
    </row>
    <row r="172" spans="1:3" ht="12.75" x14ac:dyDescent="0.35">
      <c r="A172" s="18"/>
      <c r="B172" s="22"/>
      <c r="C172" s="22"/>
    </row>
    <row r="173" spans="1:3" ht="12.75" x14ac:dyDescent="0.35">
      <c r="A173" s="18"/>
      <c r="B173" s="22"/>
      <c r="C173" s="22"/>
    </row>
    <row r="174" spans="1:3" ht="12.75" x14ac:dyDescent="0.35">
      <c r="A174" s="18"/>
      <c r="B174" s="22"/>
      <c r="C174" s="22"/>
    </row>
    <row r="175" spans="1:3" ht="12.75" x14ac:dyDescent="0.35">
      <c r="A175" s="18"/>
      <c r="B175" s="22"/>
      <c r="C175" s="22"/>
    </row>
    <row r="176" spans="1:3" ht="12.75" x14ac:dyDescent="0.35">
      <c r="A176" s="18"/>
      <c r="B176" s="22"/>
      <c r="C176" s="22"/>
    </row>
    <row r="177" spans="1:3" ht="12.75" x14ac:dyDescent="0.35">
      <c r="A177" s="18"/>
      <c r="B177" s="22"/>
      <c r="C177" s="22"/>
    </row>
    <row r="178" spans="1:3" ht="12.75" x14ac:dyDescent="0.35">
      <c r="A178" s="18"/>
      <c r="B178" s="22"/>
      <c r="C178" s="22"/>
    </row>
    <row r="179" spans="1:3" ht="12.75" x14ac:dyDescent="0.35">
      <c r="A179" s="18"/>
      <c r="B179" s="22"/>
      <c r="C179" s="22"/>
    </row>
    <row r="180" spans="1:3" ht="12.75" x14ac:dyDescent="0.35">
      <c r="A180" s="18"/>
      <c r="B180" s="22"/>
      <c r="C180" s="22"/>
    </row>
    <row r="181" spans="1:3" ht="12.75" x14ac:dyDescent="0.35">
      <c r="A181" s="18"/>
      <c r="B181" s="22"/>
      <c r="C181" s="22"/>
    </row>
    <row r="182" spans="1:3" ht="12.75" x14ac:dyDescent="0.35">
      <c r="A182" s="18"/>
      <c r="B182" s="22"/>
      <c r="C182" s="22"/>
    </row>
    <row r="183" spans="1:3" ht="12.75" x14ac:dyDescent="0.35">
      <c r="A183" s="18"/>
      <c r="B183" s="22"/>
      <c r="C183" s="22"/>
    </row>
    <row r="184" spans="1:3" ht="12.75" x14ac:dyDescent="0.35">
      <c r="A184" s="18"/>
      <c r="B184" s="22"/>
      <c r="C184" s="22"/>
    </row>
    <row r="185" spans="1:3" ht="12.75" x14ac:dyDescent="0.35">
      <c r="A185" s="18"/>
      <c r="B185" s="22"/>
      <c r="C185" s="22"/>
    </row>
    <row r="186" spans="1:3" ht="12.75" x14ac:dyDescent="0.35">
      <c r="A186" s="18"/>
      <c r="B186" s="22"/>
      <c r="C186" s="22"/>
    </row>
    <row r="187" spans="1:3" ht="12.75" x14ac:dyDescent="0.35">
      <c r="A187" s="18"/>
      <c r="B187" s="22"/>
      <c r="C187" s="22"/>
    </row>
    <row r="188" spans="1:3" ht="12.75" x14ac:dyDescent="0.35">
      <c r="A188" s="18"/>
      <c r="B188" s="22"/>
      <c r="C188" s="22"/>
    </row>
    <row r="189" spans="1:3" ht="12.75" x14ac:dyDescent="0.35">
      <c r="A189" s="18"/>
      <c r="B189" s="22"/>
      <c r="C189" s="22"/>
    </row>
    <row r="190" spans="1:3" ht="12.75" x14ac:dyDescent="0.35">
      <c r="A190" s="18"/>
      <c r="B190" s="22"/>
      <c r="C190" s="22"/>
    </row>
    <row r="191" spans="1:3" ht="12.75" x14ac:dyDescent="0.35">
      <c r="A191" s="18"/>
      <c r="B191" s="22"/>
      <c r="C191" s="22"/>
    </row>
    <row r="192" spans="1:3" ht="12.75" x14ac:dyDescent="0.35">
      <c r="A192" s="18"/>
      <c r="B192" s="22"/>
      <c r="C192" s="22"/>
    </row>
    <row r="193" spans="1:3" ht="12.75" x14ac:dyDescent="0.35">
      <c r="A193" s="18"/>
      <c r="B193" s="22"/>
      <c r="C193" s="22"/>
    </row>
    <row r="194" spans="1:3" ht="12.75" x14ac:dyDescent="0.35">
      <c r="A194" s="18"/>
      <c r="B194" s="22"/>
      <c r="C194" s="22"/>
    </row>
    <row r="195" spans="1:3" ht="12.75" x14ac:dyDescent="0.35">
      <c r="A195" s="18"/>
      <c r="B195" s="22"/>
      <c r="C195" s="22"/>
    </row>
    <row r="196" spans="1:3" ht="12.75" x14ac:dyDescent="0.35">
      <c r="A196" s="18"/>
      <c r="B196" s="22"/>
      <c r="C196" s="22"/>
    </row>
    <row r="197" spans="1:3" ht="12.75" x14ac:dyDescent="0.35">
      <c r="A197" s="18"/>
      <c r="B197" s="22"/>
      <c r="C197" s="22"/>
    </row>
    <row r="198" spans="1:3" ht="12.75" x14ac:dyDescent="0.35">
      <c r="A198" s="18"/>
      <c r="B198" s="22"/>
      <c r="C198" s="22"/>
    </row>
    <row r="199" spans="1:3" ht="12.75" x14ac:dyDescent="0.35">
      <c r="A199" s="18"/>
      <c r="B199" s="22"/>
      <c r="C199" s="22"/>
    </row>
    <row r="200" spans="1:3" ht="12.75" x14ac:dyDescent="0.35">
      <c r="A200" s="18"/>
      <c r="B200" s="22"/>
      <c r="C200" s="22"/>
    </row>
    <row r="201" spans="1:3" ht="12.75" x14ac:dyDescent="0.35">
      <c r="A201" s="18"/>
      <c r="B201" s="22"/>
      <c r="C201" s="22"/>
    </row>
    <row r="202" spans="1:3" ht="12.75" x14ac:dyDescent="0.35">
      <c r="A202" s="18"/>
      <c r="B202" s="22"/>
      <c r="C202" s="22"/>
    </row>
    <row r="203" spans="1:3" ht="12.75" x14ac:dyDescent="0.35">
      <c r="A203" s="18"/>
      <c r="B203" s="22"/>
      <c r="C203" s="22"/>
    </row>
    <row r="204" spans="1:3" ht="12.75" x14ac:dyDescent="0.35">
      <c r="A204" s="18"/>
      <c r="B204" s="22"/>
      <c r="C204" s="22"/>
    </row>
    <row r="205" spans="1:3" ht="12.75" x14ac:dyDescent="0.35">
      <c r="A205" s="18"/>
      <c r="B205" s="22"/>
      <c r="C205" s="22"/>
    </row>
    <row r="206" spans="1:3" ht="12.75" x14ac:dyDescent="0.35">
      <c r="A206" s="18"/>
      <c r="B206" s="22"/>
      <c r="C206" s="22"/>
    </row>
    <row r="207" spans="1:3" ht="12.75" x14ac:dyDescent="0.35">
      <c r="A207" s="18"/>
      <c r="B207" s="22"/>
      <c r="C207" s="22"/>
    </row>
    <row r="208" spans="1:3" ht="12.75" x14ac:dyDescent="0.35">
      <c r="A208" s="18"/>
      <c r="B208" s="22"/>
      <c r="C208" s="22"/>
    </row>
    <row r="209" spans="1:3" ht="12.75" x14ac:dyDescent="0.35">
      <c r="A209" s="18"/>
      <c r="B209" s="22"/>
      <c r="C209" s="22"/>
    </row>
    <row r="210" spans="1:3" ht="12.75" x14ac:dyDescent="0.35">
      <c r="A210" s="18"/>
      <c r="B210" s="22"/>
      <c r="C210" s="22"/>
    </row>
    <row r="211" spans="1:3" ht="12.75" x14ac:dyDescent="0.35">
      <c r="A211" s="18"/>
      <c r="B211" s="22"/>
      <c r="C211" s="22"/>
    </row>
    <row r="212" spans="1:3" ht="12.75" x14ac:dyDescent="0.35">
      <c r="A212" s="18"/>
      <c r="B212" s="22"/>
      <c r="C212" s="22"/>
    </row>
    <row r="213" spans="1:3" ht="12.75" x14ac:dyDescent="0.35">
      <c r="A213" s="18"/>
      <c r="B213" s="22"/>
      <c r="C213" s="22"/>
    </row>
    <row r="214" spans="1:3" ht="12.75" x14ac:dyDescent="0.35">
      <c r="A214" s="18"/>
      <c r="B214" s="22"/>
      <c r="C214" s="22"/>
    </row>
    <row r="215" spans="1:3" ht="12.75" x14ac:dyDescent="0.35">
      <c r="A215" s="18"/>
      <c r="B215" s="22"/>
      <c r="C215" s="22"/>
    </row>
    <row r="216" spans="1:3" ht="12.75" x14ac:dyDescent="0.35">
      <c r="A216" s="18"/>
      <c r="B216" s="22"/>
      <c r="C216" s="22"/>
    </row>
    <row r="217" spans="1:3" ht="12.75" x14ac:dyDescent="0.35">
      <c r="A217" s="18"/>
      <c r="B217" s="22"/>
      <c r="C217" s="22"/>
    </row>
    <row r="218" spans="1:3" ht="12.75" x14ac:dyDescent="0.35">
      <c r="A218" s="18"/>
      <c r="B218" s="22"/>
      <c r="C218" s="22"/>
    </row>
    <row r="219" spans="1:3" ht="12.75" x14ac:dyDescent="0.35">
      <c r="A219" s="18"/>
      <c r="B219" s="22"/>
      <c r="C219" s="22"/>
    </row>
    <row r="220" spans="1:3" ht="12.75" x14ac:dyDescent="0.35">
      <c r="A220" s="18"/>
      <c r="B220" s="22"/>
      <c r="C220" s="22"/>
    </row>
    <row r="221" spans="1:3" ht="12.75" x14ac:dyDescent="0.35">
      <c r="A221" s="18"/>
      <c r="B221" s="22"/>
      <c r="C221" s="22"/>
    </row>
    <row r="222" spans="1:3" ht="12.75" x14ac:dyDescent="0.35">
      <c r="A222" s="18"/>
      <c r="B222" s="22"/>
      <c r="C222" s="22"/>
    </row>
    <row r="223" spans="1:3" ht="12.75" x14ac:dyDescent="0.35">
      <c r="A223" s="18"/>
      <c r="B223" s="22"/>
      <c r="C223" s="22"/>
    </row>
    <row r="224" spans="1:3" ht="12.75" x14ac:dyDescent="0.35">
      <c r="A224" s="18"/>
      <c r="B224" s="22"/>
      <c r="C224" s="22"/>
    </row>
    <row r="225" spans="1:3" ht="12.75" x14ac:dyDescent="0.35">
      <c r="A225" s="18"/>
      <c r="B225" s="22"/>
      <c r="C225" s="22"/>
    </row>
    <row r="226" spans="1:3" ht="12.75" x14ac:dyDescent="0.35">
      <c r="A226" s="18"/>
      <c r="B226" s="22"/>
      <c r="C226" s="22"/>
    </row>
    <row r="227" spans="1:3" ht="12.75" x14ac:dyDescent="0.35">
      <c r="A227" s="18"/>
      <c r="B227" s="22"/>
      <c r="C227" s="22"/>
    </row>
    <row r="228" spans="1:3" ht="12.75" x14ac:dyDescent="0.35">
      <c r="A228" s="18"/>
      <c r="B228" s="22"/>
      <c r="C228" s="22"/>
    </row>
    <row r="229" spans="1:3" ht="12.75" x14ac:dyDescent="0.35">
      <c r="A229" s="18"/>
      <c r="B229" s="22"/>
      <c r="C229" s="22"/>
    </row>
    <row r="230" spans="1:3" ht="12.75" x14ac:dyDescent="0.35">
      <c r="A230" s="18"/>
      <c r="B230" s="22"/>
      <c r="C230" s="22"/>
    </row>
    <row r="231" spans="1:3" ht="12.75" x14ac:dyDescent="0.35">
      <c r="A231" s="18"/>
      <c r="B231" s="22"/>
      <c r="C231" s="22"/>
    </row>
    <row r="232" spans="1:3" ht="12.75" x14ac:dyDescent="0.35">
      <c r="A232" s="18"/>
      <c r="B232" s="22"/>
      <c r="C232" s="22"/>
    </row>
    <row r="233" spans="1:3" ht="12.75" x14ac:dyDescent="0.35">
      <c r="A233" s="18"/>
      <c r="B233" s="22"/>
      <c r="C233" s="22"/>
    </row>
    <row r="234" spans="1:3" ht="12.75" x14ac:dyDescent="0.35">
      <c r="A234" s="18"/>
      <c r="B234" s="22"/>
      <c r="C234" s="22"/>
    </row>
    <row r="235" spans="1:3" ht="12.75" x14ac:dyDescent="0.35">
      <c r="A235" s="18"/>
      <c r="B235" s="22"/>
      <c r="C235" s="22"/>
    </row>
    <row r="236" spans="1:3" ht="12.75" x14ac:dyDescent="0.35">
      <c r="A236" s="18"/>
      <c r="B236" s="22"/>
      <c r="C236" s="22"/>
    </row>
    <row r="237" spans="1:3" ht="12.75" x14ac:dyDescent="0.35">
      <c r="A237" s="18"/>
      <c r="B237" s="22"/>
      <c r="C237" s="22"/>
    </row>
    <row r="238" spans="1:3" ht="12.75" x14ac:dyDescent="0.35">
      <c r="A238" s="18"/>
      <c r="B238" s="22"/>
      <c r="C238" s="22"/>
    </row>
    <row r="239" spans="1:3" ht="12.75" x14ac:dyDescent="0.35">
      <c r="A239" s="18"/>
      <c r="B239" s="22"/>
      <c r="C239" s="22"/>
    </row>
    <row r="240" spans="1:3" ht="12.75" x14ac:dyDescent="0.35">
      <c r="A240" s="18"/>
      <c r="B240" s="22"/>
      <c r="C240" s="22"/>
    </row>
    <row r="241" spans="1:3" ht="12.75" x14ac:dyDescent="0.35">
      <c r="A241" s="18"/>
      <c r="B241" s="22"/>
      <c r="C241" s="22"/>
    </row>
    <row r="242" spans="1:3" ht="12.75" x14ac:dyDescent="0.35">
      <c r="A242" s="18"/>
      <c r="B242" s="22"/>
      <c r="C242" s="22"/>
    </row>
    <row r="243" spans="1:3" ht="12.75" x14ac:dyDescent="0.35">
      <c r="A243" s="18"/>
      <c r="B243" s="22"/>
      <c r="C243" s="22"/>
    </row>
    <row r="244" spans="1:3" ht="12.75" x14ac:dyDescent="0.35">
      <c r="A244" s="18"/>
      <c r="B244" s="22"/>
      <c r="C244" s="22"/>
    </row>
    <row r="245" spans="1:3" ht="12.75" x14ac:dyDescent="0.35">
      <c r="A245" s="18"/>
      <c r="B245" s="22"/>
      <c r="C245" s="22"/>
    </row>
    <row r="246" spans="1:3" ht="12.75" x14ac:dyDescent="0.35">
      <c r="A246" s="18"/>
      <c r="B246" s="22"/>
      <c r="C246" s="22"/>
    </row>
    <row r="247" spans="1:3" ht="12.75" x14ac:dyDescent="0.35">
      <c r="A247" s="18"/>
      <c r="B247" s="22"/>
      <c r="C247" s="22"/>
    </row>
    <row r="248" spans="1:3" ht="12.75" x14ac:dyDescent="0.35">
      <c r="A248" s="18"/>
      <c r="B248" s="22"/>
      <c r="C248" s="22"/>
    </row>
    <row r="249" spans="1:3" ht="12.75" x14ac:dyDescent="0.35">
      <c r="A249" s="18"/>
      <c r="B249" s="22"/>
      <c r="C249" s="22"/>
    </row>
    <row r="250" spans="1:3" ht="12.75" x14ac:dyDescent="0.35">
      <c r="A250" s="18"/>
      <c r="B250" s="22"/>
      <c r="C250" s="22"/>
    </row>
    <row r="251" spans="1:3" ht="12.75" x14ac:dyDescent="0.35">
      <c r="A251" s="18"/>
      <c r="B251" s="22"/>
      <c r="C251" s="22"/>
    </row>
    <row r="252" spans="1:3" ht="12.75" x14ac:dyDescent="0.35">
      <c r="A252" s="18"/>
      <c r="B252" s="22"/>
      <c r="C252" s="22"/>
    </row>
    <row r="253" spans="1:3" ht="12.75" x14ac:dyDescent="0.35">
      <c r="A253" s="18"/>
      <c r="B253" s="22"/>
      <c r="C253" s="22"/>
    </row>
    <row r="254" spans="1:3" ht="12.75" x14ac:dyDescent="0.35">
      <c r="A254" s="18"/>
      <c r="B254" s="22"/>
      <c r="C254" s="22"/>
    </row>
    <row r="255" spans="1:3" ht="12.75" x14ac:dyDescent="0.35">
      <c r="A255" s="18"/>
      <c r="B255" s="22"/>
      <c r="C255" s="22"/>
    </row>
    <row r="256" spans="1:3" ht="12.75" x14ac:dyDescent="0.35">
      <c r="A256" s="18"/>
      <c r="B256" s="22"/>
      <c r="C256" s="22"/>
    </row>
    <row r="257" spans="1:3" ht="12.75" x14ac:dyDescent="0.35">
      <c r="A257" s="18"/>
      <c r="B257" s="22"/>
      <c r="C257" s="22"/>
    </row>
    <row r="258" spans="1:3" ht="12.75" x14ac:dyDescent="0.35">
      <c r="A258" s="18"/>
      <c r="B258" s="22"/>
      <c r="C258" s="22"/>
    </row>
    <row r="259" spans="1:3" ht="12.75" x14ac:dyDescent="0.35">
      <c r="A259" s="18"/>
      <c r="B259" s="22"/>
      <c r="C259" s="22"/>
    </row>
    <row r="260" spans="1:3" ht="12.75" x14ac:dyDescent="0.35">
      <c r="A260" s="18"/>
      <c r="B260" s="22"/>
      <c r="C260" s="22"/>
    </row>
    <row r="261" spans="1:3" ht="12.75" x14ac:dyDescent="0.35">
      <c r="A261" s="18"/>
      <c r="B261" s="22"/>
      <c r="C261" s="22"/>
    </row>
    <row r="262" spans="1:3" ht="12.75" x14ac:dyDescent="0.35">
      <c r="A262" s="18"/>
      <c r="B262" s="22"/>
      <c r="C262" s="22"/>
    </row>
    <row r="263" spans="1:3" ht="12.75" x14ac:dyDescent="0.35">
      <c r="A263" s="18"/>
      <c r="B263" s="22"/>
      <c r="C263" s="22"/>
    </row>
    <row r="264" spans="1:3" ht="12.75" x14ac:dyDescent="0.35">
      <c r="A264" s="18"/>
      <c r="B264" s="22"/>
      <c r="C264" s="22"/>
    </row>
    <row r="265" spans="1:3" ht="12.75" x14ac:dyDescent="0.35">
      <c r="A265" s="18"/>
      <c r="B265" s="22"/>
      <c r="C265" s="22"/>
    </row>
    <row r="266" spans="1:3" ht="12.75" x14ac:dyDescent="0.35">
      <c r="A266" s="18"/>
      <c r="B266" s="22"/>
      <c r="C266" s="22"/>
    </row>
    <row r="267" spans="1:3" ht="12.75" x14ac:dyDescent="0.35">
      <c r="A267" s="18"/>
      <c r="B267" s="22"/>
      <c r="C267" s="22"/>
    </row>
    <row r="268" spans="1:3" ht="12.75" x14ac:dyDescent="0.35">
      <c r="A268" s="18"/>
      <c r="B268" s="22"/>
      <c r="C268" s="22"/>
    </row>
    <row r="269" spans="1:3" ht="12.75" x14ac:dyDescent="0.35">
      <c r="A269" s="18"/>
      <c r="B269" s="22"/>
      <c r="C269" s="22"/>
    </row>
    <row r="270" spans="1:3" ht="12.75" x14ac:dyDescent="0.35">
      <c r="A270" s="18"/>
      <c r="B270" s="22"/>
      <c r="C270" s="22"/>
    </row>
    <row r="271" spans="1:3" ht="12.75" x14ac:dyDescent="0.35">
      <c r="A271" s="18"/>
      <c r="B271" s="22"/>
      <c r="C271" s="22"/>
    </row>
    <row r="272" spans="1:3" ht="12.75" x14ac:dyDescent="0.35">
      <c r="A272" s="18"/>
      <c r="B272" s="22"/>
      <c r="C272" s="22"/>
    </row>
    <row r="273" spans="1:3" ht="12.75" x14ac:dyDescent="0.35">
      <c r="A273" s="18"/>
      <c r="B273" s="22"/>
      <c r="C273" s="22"/>
    </row>
    <row r="274" spans="1:3" ht="12.75" x14ac:dyDescent="0.35">
      <c r="A274" s="18"/>
      <c r="B274" s="22"/>
      <c r="C274" s="22"/>
    </row>
    <row r="275" spans="1:3" ht="12.75" x14ac:dyDescent="0.35">
      <c r="A275" s="18"/>
      <c r="B275" s="22"/>
      <c r="C275" s="22"/>
    </row>
    <row r="276" spans="1:3" ht="12.75" x14ac:dyDescent="0.35">
      <c r="A276" s="18"/>
      <c r="B276" s="22"/>
      <c r="C276" s="22"/>
    </row>
    <row r="277" spans="1:3" ht="12.75" x14ac:dyDescent="0.35">
      <c r="A277" s="18"/>
      <c r="B277" s="22"/>
      <c r="C277" s="22"/>
    </row>
    <row r="278" spans="1:3" ht="12.75" x14ac:dyDescent="0.35">
      <c r="A278" s="18"/>
      <c r="B278" s="22"/>
      <c r="C278" s="22"/>
    </row>
    <row r="279" spans="1:3" ht="12.75" x14ac:dyDescent="0.35">
      <c r="A279" s="18"/>
      <c r="B279" s="22"/>
      <c r="C279" s="22"/>
    </row>
    <row r="280" spans="1:3" ht="12.75" x14ac:dyDescent="0.35">
      <c r="A280" s="18"/>
      <c r="B280" s="22"/>
      <c r="C280" s="22"/>
    </row>
    <row r="281" spans="1:3" ht="12.75" x14ac:dyDescent="0.35">
      <c r="A281" s="18"/>
      <c r="B281" s="22"/>
      <c r="C281" s="22"/>
    </row>
    <row r="282" spans="1:3" ht="12.75" x14ac:dyDescent="0.35">
      <c r="A282" s="18"/>
      <c r="B282" s="22"/>
      <c r="C282" s="22"/>
    </row>
    <row r="283" spans="1:3" ht="12.75" x14ac:dyDescent="0.35">
      <c r="A283" s="18"/>
      <c r="B283" s="22"/>
      <c r="C283" s="22"/>
    </row>
    <row r="284" spans="1:3" ht="12.75" x14ac:dyDescent="0.35">
      <c r="A284" s="18"/>
      <c r="B284" s="22"/>
      <c r="C284" s="22"/>
    </row>
    <row r="285" spans="1:3" ht="12.75" x14ac:dyDescent="0.35">
      <c r="A285" s="18"/>
      <c r="B285" s="22"/>
      <c r="C285" s="22"/>
    </row>
    <row r="286" spans="1:3" ht="12.75" x14ac:dyDescent="0.35">
      <c r="A286" s="18"/>
      <c r="B286" s="22"/>
      <c r="C286" s="22"/>
    </row>
    <row r="287" spans="1:3" ht="12.75" x14ac:dyDescent="0.35">
      <c r="A287" s="18"/>
      <c r="B287" s="22"/>
      <c r="C287" s="22"/>
    </row>
    <row r="288" spans="1:3" ht="12.75" x14ac:dyDescent="0.35">
      <c r="A288" s="18"/>
      <c r="B288" s="22"/>
      <c r="C288" s="22"/>
    </row>
    <row r="289" spans="1:3" ht="12.75" x14ac:dyDescent="0.35">
      <c r="A289" s="18"/>
      <c r="B289" s="22"/>
      <c r="C289" s="22"/>
    </row>
    <row r="290" spans="1:3" ht="12.75" x14ac:dyDescent="0.35">
      <c r="A290" s="18"/>
      <c r="B290" s="22"/>
      <c r="C290" s="22"/>
    </row>
    <row r="291" spans="1:3" ht="12.75" x14ac:dyDescent="0.35">
      <c r="A291" s="18"/>
      <c r="B291" s="22"/>
      <c r="C291" s="22"/>
    </row>
    <row r="292" spans="1:3" ht="12.75" x14ac:dyDescent="0.35">
      <c r="A292" s="18"/>
      <c r="B292" s="22"/>
      <c r="C292" s="22"/>
    </row>
    <row r="293" spans="1:3" ht="12.75" x14ac:dyDescent="0.35">
      <c r="A293" s="18"/>
      <c r="B293" s="22"/>
      <c r="C293" s="22"/>
    </row>
    <row r="294" spans="1:3" ht="12.75" x14ac:dyDescent="0.35">
      <c r="A294" s="18"/>
      <c r="B294" s="22"/>
      <c r="C294" s="22"/>
    </row>
    <row r="295" spans="1:3" ht="12.75" x14ac:dyDescent="0.35">
      <c r="A295" s="18"/>
      <c r="B295" s="22"/>
      <c r="C295" s="22"/>
    </row>
    <row r="296" spans="1:3" ht="12.75" x14ac:dyDescent="0.35">
      <c r="A296" s="18"/>
      <c r="B296" s="22"/>
      <c r="C296" s="22"/>
    </row>
    <row r="297" spans="1:3" ht="12.75" x14ac:dyDescent="0.35">
      <c r="A297" s="18"/>
      <c r="B297" s="22"/>
      <c r="C297" s="22"/>
    </row>
    <row r="298" spans="1:3" ht="12.75" x14ac:dyDescent="0.35">
      <c r="A298" s="18"/>
      <c r="B298" s="22"/>
      <c r="C298" s="22"/>
    </row>
    <row r="299" spans="1:3" ht="12.75" x14ac:dyDescent="0.35">
      <c r="A299" s="18"/>
      <c r="B299" s="22"/>
      <c r="C299" s="22"/>
    </row>
    <row r="300" spans="1:3" ht="12.75" x14ac:dyDescent="0.35">
      <c r="A300" s="18"/>
      <c r="B300" s="22"/>
      <c r="C300" s="22"/>
    </row>
    <row r="301" spans="1:3" ht="12.75" x14ac:dyDescent="0.35">
      <c r="A301" s="18"/>
      <c r="B301" s="22"/>
      <c r="C301" s="22"/>
    </row>
    <row r="302" spans="1:3" ht="12.75" x14ac:dyDescent="0.35">
      <c r="A302" s="18"/>
      <c r="B302" s="22"/>
      <c r="C302" s="22"/>
    </row>
    <row r="303" spans="1:3" ht="12.75" x14ac:dyDescent="0.35">
      <c r="A303" s="18"/>
      <c r="B303" s="22"/>
      <c r="C303" s="22"/>
    </row>
    <row r="304" spans="1:3" ht="12.75" x14ac:dyDescent="0.35">
      <c r="A304" s="18"/>
      <c r="B304" s="22"/>
      <c r="C304" s="22"/>
    </row>
    <row r="305" spans="1:3" ht="12.75" x14ac:dyDescent="0.35">
      <c r="A305" s="18"/>
      <c r="B305" s="22"/>
      <c r="C305" s="22"/>
    </row>
    <row r="306" spans="1:3" ht="12.75" x14ac:dyDescent="0.35">
      <c r="A306" s="18"/>
      <c r="B306" s="22"/>
      <c r="C306" s="22"/>
    </row>
    <row r="307" spans="1:3" ht="12.75" x14ac:dyDescent="0.35">
      <c r="A307" s="18"/>
      <c r="B307" s="22"/>
      <c r="C307" s="22"/>
    </row>
    <row r="308" spans="1:3" ht="12.75" x14ac:dyDescent="0.35">
      <c r="A308" s="18"/>
      <c r="B308" s="22"/>
      <c r="C308" s="22"/>
    </row>
    <row r="309" spans="1:3" ht="12.75" x14ac:dyDescent="0.35">
      <c r="A309" s="18"/>
      <c r="B309" s="22"/>
      <c r="C309" s="22"/>
    </row>
    <row r="310" spans="1:3" ht="12.75" x14ac:dyDescent="0.35">
      <c r="A310" s="18"/>
      <c r="B310" s="22"/>
      <c r="C310" s="22"/>
    </row>
    <row r="311" spans="1:3" ht="12.75" x14ac:dyDescent="0.35">
      <c r="A311" s="18"/>
      <c r="B311" s="22"/>
      <c r="C311" s="22"/>
    </row>
    <row r="312" spans="1:3" ht="12.75" x14ac:dyDescent="0.35">
      <c r="A312" s="18"/>
      <c r="B312" s="22"/>
      <c r="C312" s="22"/>
    </row>
    <row r="313" spans="1:3" ht="12.75" x14ac:dyDescent="0.35">
      <c r="A313" s="18"/>
      <c r="B313" s="22"/>
      <c r="C313" s="22"/>
    </row>
    <row r="314" spans="1:3" ht="12.75" x14ac:dyDescent="0.35">
      <c r="A314" s="18"/>
      <c r="B314" s="22"/>
      <c r="C314" s="22"/>
    </row>
    <row r="315" spans="1:3" ht="12.75" x14ac:dyDescent="0.35">
      <c r="A315" s="18"/>
      <c r="B315" s="22"/>
      <c r="C315" s="22"/>
    </row>
    <row r="316" spans="1:3" ht="12.75" x14ac:dyDescent="0.35">
      <c r="A316" s="18"/>
      <c r="B316" s="22"/>
      <c r="C316" s="22"/>
    </row>
    <row r="317" spans="1:3" ht="12.75" x14ac:dyDescent="0.35">
      <c r="A317" s="18"/>
      <c r="B317" s="22"/>
      <c r="C317" s="22"/>
    </row>
    <row r="318" spans="1:3" ht="12.75" x14ac:dyDescent="0.35">
      <c r="A318" s="18"/>
      <c r="B318" s="22"/>
      <c r="C318" s="22"/>
    </row>
    <row r="319" spans="1:3" ht="12.75" x14ac:dyDescent="0.35">
      <c r="A319" s="18"/>
      <c r="B319" s="22"/>
      <c r="C319" s="22"/>
    </row>
    <row r="320" spans="1:3" ht="12.75" x14ac:dyDescent="0.35">
      <c r="A320" s="18"/>
      <c r="B320" s="22"/>
      <c r="C320" s="22"/>
    </row>
    <row r="321" spans="1:3" ht="12.75" x14ac:dyDescent="0.35">
      <c r="A321" s="18"/>
      <c r="B321" s="22"/>
      <c r="C321" s="22"/>
    </row>
    <row r="322" spans="1:3" ht="12.75" x14ac:dyDescent="0.35">
      <c r="A322" s="18"/>
      <c r="B322" s="22"/>
      <c r="C322" s="22"/>
    </row>
    <row r="323" spans="1:3" ht="12.75" x14ac:dyDescent="0.35">
      <c r="A323" s="18"/>
      <c r="B323" s="22"/>
      <c r="C323" s="22"/>
    </row>
    <row r="324" spans="1:3" ht="12.75" x14ac:dyDescent="0.35">
      <c r="A324" s="18"/>
      <c r="B324" s="22"/>
      <c r="C324" s="22"/>
    </row>
    <row r="325" spans="1:3" ht="12.75" x14ac:dyDescent="0.35">
      <c r="A325" s="18"/>
      <c r="B325" s="22"/>
      <c r="C325" s="22"/>
    </row>
    <row r="326" spans="1:3" ht="12.75" x14ac:dyDescent="0.35">
      <c r="A326" s="18"/>
      <c r="B326" s="22"/>
      <c r="C326" s="22"/>
    </row>
    <row r="327" spans="1:3" ht="12.75" x14ac:dyDescent="0.35">
      <c r="A327" s="18"/>
      <c r="B327" s="22"/>
      <c r="C327" s="22"/>
    </row>
    <row r="328" spans="1:3" ht="12.75" x14ac:dyDescent="0.35">
      <c r="A328" s="18"/>
      <c r="B328" s="22"/>
      <c r="C328" s="22"/>
    </row>
    <row r="329" spans="1:3" ht="12.75" x14ac:dyDescent="0.35">
      <c r="A329" s="18"/>
      <c r="B329" s="22"/>
      <c r="C329" s="22"/>
    </row>
    <row r="330" spans="1:3" ht="12.75" x14ac:dyDescent="0.35">
      <c r="A330" s="18"/>
      <c r="B330" s="22"/>
      <c r="C330" s="22"/>
    </row>
    <row r="331" spans="1:3" ht="12.75" x14ac:dyDescent="0.35">
      <c r="A331" s="18"/>
      <c r="B331" s="22"/>
      <c r="C331" s="22"/>
    </row>
    <row r="332" spans="1:3" ht="12.75" x14ac:dyDescent="0.35">
      <c r="A332" s="18"/>
      <c r="B332" s="22"/>
      <c r="C332" s="22"/>
    </row>
    <row r="333" spans="1:3" ht="12.75" x14ac:dyDescent="0.35">
      <c r="A333" s="18"/>
      <c r="B333" s="22"/>
      <c r="C333" s="22"/>
    </row>
    <row r="334" spans="1:3" ht="12.75" x14ac:dyDescent="0.35">
      <c r="A334" s="18"/>
      <c r="B334" s="22"/>
      <c r="C334" s="22"/>
    </row>
    <row r="335" spans="1:3" ht="12.75" x14ac:dyDescent="0.35">
      <c r="A335" s="18"/>
      <c r="B335" s="22"/>
      <c r="C335" s="22"/>
    </row>
    <row r="336" spans="1:3" ht="12.75" x14ac:dyDescent="0.35">
      <c r="A336" s="18"/>
      <c r="B336" s="22"/>
      <c r="C336" s="22"/>
    </row>
    <row r="337" spans="1:3" ht="12.75" x14ac:dyDescent="0.35">
      <c r="A337" s="18"/>
      <c r="B337" s="22"/>
      <c r="C337" s="22"/>
    </row>
    <row r="338" spans="1:3" ht="12.75" x14ac:dyDescent="0.35">
      <c r="A338" s="18"/>
      <c r="B338" s="22"/>
      <c r="C338" s="22"/>
    </row>
    <row r="339" spans="1:3" ht="12.75" x14ac:dyDescent="0.35">
      <c r="A339" s="18"/>
      <c r="B339" s="22"/>
      <c r="C339" s="22"/>
    </row>
    <row r="340" spans="1:3" ht="12.75" x14ac:dyDescent="0.35">
      <c r="A340" s="18"/>
      <c r="B340" s="22"/>
      <c r="C340" s="22"/>
    </row>
    <row r="341" spans="1:3" ht="12.75" x14ac:dyDescent="0.35">
      <c r="A341" s="18"/>
      <c r="B341" s="22"/>
      <c r="C341" s="22"/>
    </row>
    <row r="342" spans="1:3" ht="12.75" x14ac:dyDescent="0.35">
      <c r="A342" s="18"/>
      <c r="B342" s="22"/>
      <c r="C342" s="22"/>
    </row>
    <row r="343" spans="1:3" ht="12.75" x14ac:dyDescent="0.35">
      <c r="A343" s="18"/>
      <c r="B343" s="22"/>
      <c r="C343" s="22"/>
    </row>
    <row r="344" spans="1:3" ht="12.75" x14ac:dyDescent="0.35">
      <c r="A344" s="18"/>
      <c r="B344" s="22"/>
      <c r="C344" s="22"/>
    </row>
    <row r="345" spans="1:3" ht="12.75" x14ac:dyDescent="0.35">
      <c r="A345" s="18"/>
      <c r="B345" s="22"/>
      <c r="C345" s="22"/>
    </row>
    <row r="346" spans="1:3" ht="12.75" x14ac:dyDescent="0.35">
      <c r="A346" s="18"/>
      <c r="B346" s="22"/>
      <c r="C346" s="22"/>
    </row>
    <row r="347" spans="1:3" ht="12.75" x14ac:dyDescent="0.35">
      <c r="A347" s="18"/>
      <c r="B347" s="22"/>
      <c r="C347" s="22"/>
    </row>
    <row r="348" spans="1:3" ht="12.75" x14ac:dyDescent="0.35">
      <c r="A348" s="18"/>
      <c r="B348" s="22"/>
      <c r="C348" s="22"/>
    </row>
    <row r="349" spans="1:3" ht="12.75" x14ac:dyDescent="0.35">
      <c r="A349" s="18"/>
      <c r="B349" s="22"/>
      <c r="C349" s="22"/>
    </row>
    <row r="350" spans="1:3" ht="12.75" x14ac:dyDescent="0.35">
      <c r="A350" s="18"/>
      <c r="B350" s="22"/>
      <c r="C350" s="22"/>
    </row>
    <row r="351" spans="1:3" ht="12.75" x14ac:dyDescent="0.35">
      <c r="A351" s="18"/>
      <c r="B351" s="22"/>
      <c r="C351" s="22"/>
    </row>
    <row r="352" spans="1:3" ht="12.75" x14ac:dyDescent="0.35">
      <c r="A352" s="18"/>
      <c r="B352" s="22"/>
      <c r="C352" s="22"/>
    </row>
    <row r="353" spans="1:3" ht="12.75" x14ac:dyDescent="0.35">
      <c r="A353" s="18"/>
      <c r="B353" s="22"/>
      <c r="C353" s="22"/>
    </row>
    <row r="354" spans="1:3" ht="12.75" x14ac:dyDescent="0.35">
      <c r="A354" s="18"/>
      <c r="B354" s="22"/>
      <c r="C354" s="22"/>
    </row>
    <row r="355" spans="1:3" ht="12.75" x14ac:dyDescent="0.35">
      <c r="A355" s="18"/>
      <c r="B355" s="22"/>
      <c r="C355" s="22"/>
    </row>
    <row r="356" spans="1:3" ht="12.75" x14ac:dyDescent="0.35">
      <c r="A356" s="18"/>
      <c r="B356" s="22"/>
      <c r="C356" s="22"/>
    </row>
    <row r="357" spans="1:3" ht="12.75" x14ac:dyDescent="0.35">
      <c r="A357" s="18"/>
      <c r="B357" s="22"/>
      <c r="C357" s="22"/>
    </row>
    <row r="358" spans="1:3" ht="12.75" x14ac:dyDescent="0.35">
      <c r="A358" s="18"/>
      <c r="B358" s="22"/>
      <c r="C358" s="22"/>
    </row>
    <row r="359" spans="1:3" ht="12.75" x14ac:dyDescent="0.35">
      <c r="A359" s="18"/>
      <c r="B359" s="22"/>
      <c r="C359" s="22"/>
    </row>
    <row r="360" spans="1:3" ht="12.75" x14ac:dyDescent="0.35">
      <c r="A360" s="18"/>
      <c r="B360" s="22"/>
      <c r="C360" s="22"/>
    </row>
    <row r="361" spans="1:3" ht="12.75" x14ac:dyDescent="0.35">
      <c r="A361" s="18"/>
      <c r="B361" s="22"/>
      <c r="C361" s="22"/>
    </row>
    <row r="362" spans="1:3" ht="12.75" x14ac:dyDescent="0.35">
      <c r="A362" s="18"/>
      <c r="B362" s="22"/>
      <c r="C362" s="22"/>
    </row>
    <row r="363" spans="1:3" ht="12.75" x14ac:dyDescent="0.35">
      <c r="A363" s="18"/>
      <c r="B363" s="22"/>
      <c r="C363" s="22"/>
    </row>
    <row r="364" spans="1:3" ht="12.75" x14ac:dyDescent="0.35">
      <c r="A364" s="18"/>
      <c r="B364" s="22"/>
      <c r="C364" s="22"/>
    </row>
    <row r="365" spans="1:3" ht="12.75" x14ac:dyDescent="0.35">
      <c r="A365" s="18"/>
      <c r="B365" s="22"/>
      <c r="C365" s="22"/>
    </row>
    <row r="366" spans="1:3" ht="12.75" x14ac:dyDescent="0.35">
      <c r="A366" s="18"/>
      <c r="B366" s="22"/>
      <c r="C366" s="22"/>
    </row>
    <row r="367" spans="1:3" ht="12.75" x14ac:dyDescent="0.35">
      <c r="A367" s="18"/>
      <c r="B367" s="22"/>
      <c r="C367" s="22"/>
    </row>
    <row r="368" spans="1:3" ht="12.75" x14ac:dyDescent="0.35">
      <c r="A368" s="18"/>
      <c r="B368" s="22"/>
      <c r="C368" s="22"/>
    </row>
    <row r="369" spans="1:3" ht="12.75" x14ac:dyDescent="0.35">
      <c r="A369" s="18"/>
      <c r="B369" s="22"/>
      <c r="C369" s="22"/>
    </row>
    <row r="370" spans="1:3" ht="12.75" x14ac:dyDescent="0.35">
      <c r="A370" s="18"/>
      <c r="B370" s="22"/>
      <c r="C370" s="22"/>
    </row>
    <row r="371" spans="1:3" ht="12.75" x14ac:dyDescent="0.35">
      <c r="A371" s="18"/>
      <c r="B371" s="22"/>
      <c r="C371" s="22"/>
    </row>
    <row r="372" spans="1:3" ht="12.75" x14ac:dyDescent="0.35">
      <c r="A372" s="18"/>
      <c r="B372" s="22"/>
      <c r="C372" s="22"/>
    </row>
    <row r="373" spans="1:3" ht="12.75" x14ac:dyDescent="0.35">
      <c r="A373" s="18"/>
      <c r="B373" s="22"/>
      <c r="C373" s="22"/>
    </row>
    <row r="374" spans="1:3" ht="12.75" x14ac:dyDescent="0.35">
      <c r="A374" s="18"/>
      <c r="B374" s="22"/>
      <c r="C374" s="22"/>
    </row>
    <row r="375" spans="1:3" ht="12.75" x14ac:dyDescent="0.35">
      <c r="A375" s="18"/>
      <c r="B375" s="22"/>
      <c r="C375" s="22"/>
    </row>
    <row r="376" spans="1:3" ht="12.75" x14ac:dyDescent="0.35">
      <c r="A376" s="18"/>
      <c r="B376" s="22"/>
      <c r="C376" s="22"/>
    </row>
    <row r="377" spans="1:3" ht="12.75" x14ac:dyDescent="0.35">
      <c r="A377" s="18"/>
      <c r="B377" s="22"/>
      <c r="C377" s="22"/>
    </row>
    <row r="378" spans="1:3" ht="12.75" x14ac:dyDescent="0.35">
      <c r="A378" s="18"/>
      <c r="B378" s="22"/>
      <c r="C378" s="22"/>
    </row>
    <row r="379" spans="1:3" ht="12.75" x14ac:dyDescent="0.35">
      <c r="A379" s="18"/>
      <c r="B379" s="22"/>
      <c r="C379" s="22"/>
    </row>
    <row r="380" spans="1:3" ht="12.75" x14ac:dyDescent="0.35">
      <c r="A380" s="18"/>
      <c r="B380" s="22"/>
      <c r="C380" s="22"/>
    </row>
    <row r="381" spans="1:3" ht="12.75" x14ac:dyDescent="0.35">
      <c r="A381" s="18"/>
      <c r="B381" s="22"/>
      <c r="C381" s="22"/>
    </row>
    <row r="382" spans="1:3" ht="12.75" x14ac:dyDescent="0.35">
      <c r="A382" s="18"/>
      <c r="B382" s="22"/>
      <c r="C382" s="22"/>
    </row>
    <row r="383" spans="1:3" ht="12.75" x14ac:dyDescent="0.35">
      <c r="A383" s="18"/>
      <c r="B383" s="22"/>
      <c r="C383" s="22"/>
    </row>
    <row r="384" spans="1:3" ht="12.75" x14ac:dyDescent="0.35">
      <c r="A384" s="18"/>
      <c r="B384" s="22"/>
      <c r="C384" s="22"/>
    </row>
    <row r="385" spans="1:3" ht="12.75" x14ac:dyDescent="0.35">
      <c r="A385" s="18"/>
      <c r="B385" s="22"/>
      <c r="C385" s="22"/>
    </row>
    <row r="386" spans="1:3" ht="12.75" x14ac:dyDescent="0.35">
      <c r="A386" s="18"/>
      <c r="B386" s="22"/>
      <c r="C386" s="22"/>
    </row>
    <row r="387" spans="1:3" ht="12.75" x14ac:dyDescent="0.35">
      <c r="A387" s="18"/>
      <c r="B387" s="22"/>
      <c r="C387" s="22"/>
    </row>
    <row r="388" spans="1:3" ht="12.75" x14ac:dyDescent="0.35">
      <c r="A388" s="18"/>
      <c r="B388" s="22"/>
      <c r="C388" s="22"/>
    </row>
    <row r="389" spans="1:3" ht="12.75" x14ac:dyDescent="0.35">
      <c r="A389" s="18"/>
      <c r="B389" s="22"/>
      <c r="C389" s="22"/>
    </row>
    <row r="390" spans="1:3" ht="12.75" x14ac:dyDescent="0.35">
      <c r="A390" s="18"/>
      <c r="B390" s="22"/>
      <c r="C390" s="22"/>
    </row>
    <row r="391" spans="1:3" ht="12.75" x14ac:dyDescent="0.35">
      <c r="A391" s="18"/>
      <c r="B391" s="22"/>
      <c r="C391" s="22"/>
    </row>
    <row r="392" spans="1:3" ht="12.75" x14ac:dyDescent="0.35">
      <c r="A392" s="18"/>
      <c r="B392" s="22"/>
      <c r="C392" s="22"/>
    </row>
    <row r="393" spans="1:3" ht="12.75" x14ac:dyDescent="0.35">
      <c r="A393" s="18"/>
      <c r="B393" s="22"/>
      <c r="C393" s="22"/>
    </row>
    <row r="394" spans="1:3" ht="12.75" x14ac:dyDescent="0.35">
      <c r="A394" s="18"/>
      <c r="B394" s="22"/>
      <c r="C394" s="22"/>
    </row>
    <row r="395" spans="1:3" ht="12.75" x14ac:dyDescent="0.35">
      <c r="A395" s="18"/>
      <c r="B395" s="22"/>
      <c r="C395" s="22"/>
    </row>
    <row r="396" spans="1:3" ht="12.75" x14ac:dyDescent="0.35">
      <c r="A396" s="18"/>
      <c r="B396" s="22"/>
      <c r="C396" s="22"/>
    </row>
    <row r="397" spans="1:3" ht="12.75" x14ac:dyDescent="0.35">
      <c r="A397" s="18"/>
      <c r="B397" s="22"/>
      <c r="C397" s="22"/>
    </row>
    <row r="398" spans="1:3" ht="12.75" x14ac:dyDescent="0.35">
      <c r="A398" s="18"/>
      <c r="B398" s="22"/>
      <c r="C398" s="22"/>
    </row>
    <row r="399" spans="1:3" ht="12.75" x14ac:dyDescent="0.35">
      <c r="A399" s="18"/>
      <c r="B399" s="22"/>
      <c r="C399" s="22"/>
    </row>
    <row r="400" spans="1:3" ht="12.75" x14ac:dyDescent="0.35">
      <c r="A400" s="18"/>
      <c r="B400" s="22"/>
      <c r="C400" s="22"/>
    </row>
    <row r="401" spans="1:3" ht="12.75" x14ac:dyDescent="0.35">
      <c r="A401" s="18"/>
      <c r="B401" s="22"/>
      <c r="C401" s="22"/>
    </row>
    <row r="402" spans="1:3" ht="12.75" x14ac:dyDescent="0.35">
      <c r="A402" s="18"/>
      <c r="B402" s="22"/>
      <c r="C402" s="22"/>
    </row>
    <row r="403" spans="1:3" ht="12.75" x14ac:dyDescent="0.35">
      <c r="A403" s="18"/>
      <c r="B403" s="22"/>
      <c r="C403" s="22"/>
    </row>
    <row r="404" spans="1:3" ht="12.75" x14ac:dyDescent="0.35">
      <c r="A404" s="18"/>
      <c r="B404" s="22"/>
      <c r="C404" s="22"/>
    </row>
    <row r="405" spans="1:3" ht="12.75" x14ac:dyDescent="0.35">
      <c r="A405" s="18"/>
      <c r="B405" s="22"/>
      <c r="C405" s="22"/>
    </row>
    <row r="406" spans="1:3" ht="12.75" x14ac:dyDescent="0.35">
      <c r="A406" s="18"/>
      <c r="B406" s="22"/>
      <c r="C406" s="22"/>
    </row>
    <row r="407" spans="1:3" ht="12.75" x14ac:dyDescent="0.35">
      <c r="A407" s="18"/>
      <c r="B407" s="22"/>
      <c r="C407" s="22"/>
    </row>
    <row r="408" spans="1:3" ht="12.75" x14ac:dyDescent="0.35">
      <c r="A408" s="18"/>
      <c r="B408" s="22"/>
      <c r="C408" s="22"/>
    </row>
    <row r="409" spans="1:3" ht="12.75" x14ac:dyDescent="0.35">
      <c r="A409" s="18"/>
      <c r="B409" s="22"/>
      <c r="C409" s="22"/>
    </row>
    <row r="410" spans="1:3" ht="12.75" x14ac:dyDescent="0.35">
      <c r="A410" s="18"/>
      <c r="B410" s="22"/>
      <c r="C410" s="22"/>
    </row>
    <row r="411" spans="1:3" ht="12.75" x14ac:dyDescent="0.35">
      <c r="A411" s="18"/>
      <c r="B411" s="22"/>
      <c r="C411" s="22"/>
    </row>
    <row r="412" spans="1:3" ht="12.75" x14ac:dyDescent="0.35">
      <c r="A412" s="18"/>
      <c r="B412" s="22"/>
      <c r="C412" s="22"/>
    </row>
    <row r="413" spans="1:3" ht="12.75" x14ac:dyDescent="0.35">
      <c r="A413" s="18"/>
      <c r="B413" s="22"/>
      <c r="C413" s="22"/>
    </row>
    <row r="414" spans="1:3" ht="12.75" x14ac:dyDescent="0.35">
      <c r="A414" s="18"/>
      <c r="B414" s="22"/>
      <c r="C414" s="22"/>
    </row>
    <row r="415" spans="1:3" ht="12.75" x14ac:dyDescent="0.35">
      <c r="A415" s="18"/>
      <c r="B415" s="22"/>
      <c r="C415" s="22"/>
    </row>
    <row r="416" spans="1:3" ht="12.75" x14ac:dyDescent="0.35">
      <c r="A416" s="18"/>
      <c r="B416" s="22"/>
      <c r="C416" s="22"/>
    </row>
    <row r="417" spans="1:3" ht="12.75" x14ac:dyDescent="0.35">
      <c r="A417" s="18"/>
      <c r="B417" s="22"/>
      <c r="C417" s="22"/>
    </row>
    <row r="418" spans="1:3" ht="12.75" x14ac:dyDescent="0.35">
      <c r="A418" s="18"/>
      <c r="B418" s="22"/>
      <c r="C418" s="22"/>
    </row>
    <row r="419" spans="1:3" ht="12.75" x14ac:dyDescent="0.35">
      <c r="A419" s="18"/>
      <c r="B419" s="22"/>
      <c r="C419" s="22"/>
    </row>
    <row r="420" spans="1:3" ht="12.75" x14ac:dyDescent="0.35">
      <c r="A420" s="18"/>
      <c r="B420" s="22"/>
      <c r="C420" s="22"/>
    </row>
    <row r="421" spans="1:3" ht="12.75" x14ac:dyDescent="0.35">
      <c r="A421" s="18"/>
      <c r="B421" s="22"/>
      <c r="C421" s="22"/>
    </row>
    <row r="422" spans="1:3" ht="12.75" x14ac:dyDescent="0.35">
      <c r="A422" s="18"/>
      <c r="B422" s="22"/>
      <c r="C422" s="22"/>
    </row>
    <row r="423" spans="1:3" ht="12.75" x14ac:dyDescent="0.35">
      <c r="A423" s="18"/>
      <c r="B423" s="22"/>
      <c r="C423" s="22"/>
    </row>
    <row r="424" spans="1:3" ht="12.75" x14ac:dyDescent="0.35">
      <c r="A424" s="18"/>
      <c r="B424" s="22"/>
      <c r="C424" s="22"/>
    </row>
    <row r="425" spans="1:3" ht="12.75" x14ac:dyDescent="0.35">
      <c r="A425" s="18"/>
      <c r="B425" s="22"/>
      <c r="C425" s="22"/>
    </row>
    <row r="426" spans="1:3" ht="12.75" x14ac:dyDescent="0.35">
      <c r="A426" s="18"/>
      <c r="B426" s="22"/>
      <c r="C426" s="22"/>
    </row>
    <row r="427" spans="1:3" ht="12.75" x14ac:dyDescent="0.35">
      <c r="A427" s="18"/>
      <c r="B427" s="22"/>
      <c r="C427" s="22"/>
    </row>
    <row r="428" spans="1:3" ht="12.75" x14ac:dyDescent="0.35">
      <c r="A428" s="18"/>
      <c r="B428" s="22"/>
      <c r="C428" s="22"/>
    </row>
    <row r="429" spans="1:3" ht="12.75" x14ac:dyDescent="0.35">
      <c r="A429" s="18"/>
      <c r="B429" s="22"/>
      <c r="C429" s="22"/>
    </row>
    <row r="430" spans="1:3" ht="12.75" x14ac:dyDescent="0.35">
      <c r="A430" s="18"/>
      <c r="B430" s="22"/>
      <c r="C430" s="22"/>
    </row>
    <row r="431" spans="1:3" ht="12.75" x14ac:dyDescent="0.35">
      <c r="A431" s="18"/>
      <c r="B431" s="22"/>
      <c r="C431" s="22"/>
    </row>
    <row r="432" spans="1:3" ht="12.75" x14ac:dyDescent="0.35">
      <c r="A432" s="18"/>
      <c r="B432" s="22"/>
      <c r="C432" s="22"/>
    </row>
    <row r="433" spans="1:3" ht="12.75" x14ac:dyDescent="0.35">
      <c r="A433" s="18"/>
      <c r="B433" s="22"/>
      <c r="C433" s="22"/>
    </row>
    <row r="434" spans="1:3" ht="12.75" x14ac:dyDescent="0.35">
      <c r="A434" s="18"/>
      <c r="B434" s="22"/>
      <c r="C434" s="22"/>
    </row>
    <row r="435" spans="1:3" ht="12.75" x14ac:dyDescent="0.35">
      <c r="A435" s="18"/>
      <c r="B435" s="22"/>
      <c r="C435" s="22"/>
    </row>
    <row r="436" spans="1:3" ht="12.75" x14ac:dyDescent="0.35">
      <c r="A436" s="18"/>
      <c r="B436" s="22"/>
      <c r="C436" s="22"/>
    </row>
    <row r="437" spans="1:3" ht="12.75" x14ac:dyDescent="0.35">
      <c r="A437" s="18"/>
      <c r="B437" s="22"/>
      <c r="C437" s="22"/>
    </row>
    <row r="438" spans="1:3" ht="12.75" x14ac:dyDescent="0.35">
      <c r="A438" s="18"/>
      <c r="B438" s="22"/>
      <c r="C438" s="22"/>
    </row>
    <row r="439" spans="1:3" ht="12.75" x14ac:dyDescent="0.35">
      <c r="A439" s="18"/>
      <c r="B439" s="22"/>
      <c r="C439" s="22"/>
    </row>
    <row r="440" spans="1:3" ht="12.75" x14ac:dyDescent="0.35">
      <c r="A440" s="18"/>
      <c r="B440" s="22"/>
      <c r="C440" s="22"/>
    </row>
    <row r="441" spans="1:3" ht="12.75" x14ac:dyDescent="0.35">
      <c r="A441" s="18"/>
      <c r="B441" s="22"/>
      <c r="C441" s="22"/>
    </row>
    <row r="442" spans="1:3" ht="12.75" x14ac:dyDescent="0.35">
      <c r="A442" s="18"/>
      <c r="B442" s="22"/>
      <c r="C442" s="22"/>
    </row>
    <row r="443" spans="1:3" ht="12.75" x14ac:dyDescent="0.35">
      <c r="A443" s="18"/>
      <c r="B443" s="22"/>
      <c r="C443" s="22"/>
    </row>
    <row r="444" spans="1:3" ht="12.75" x14ac:dyDescent="0.35">
      <c r="A444" s="18"/>
      <c r="B444" s="22"/>
      <c r="C444" s="22"/>
    </row>
    <row r="445" spans="1:3" ht="12.75" x14ac:dyDescent="0.35">
      <c r="A445" s="18"/>
      <c r="B445" s="22"/>
      <c r="C445" s="22"/>
    </row>
    <row r="446" spans="1:3" ht="12.75" x14ac:dyDescent="0.35">
      <c r="A446" s="18"/>
      <c r="B446" s="22"/>
      <c r="C446" s="22"/>
    </row>
    <row r="447" spans="1:3" ht="12.75" x14ac:dyDescent="0.35">
      <c r="A447" s="18"/>
      <c r="B447" s="22"/>
      <c r="C447" s="22"/>
    </row>
    <row r="448" spans="1:3" ht="12.75" x14ac:dyDescent="0.35">
      <c r="A448" s="18"/>
      <c r="B448" s="22"/>
      <c r="C448" s="22"/>
    </row>
    <row r="449" spans="1:3" ht="12.75" x14ac:dyDescent="0.35">
      <c r="A449" s="18"/>
      <c r="B449" s="22"/>
      <c r="C449" s="22"/>
    </row>
    <row r="450" spans="1:3" ht="12.75" x14ac:dyDescent="0.35">
      <c r="A450" s="18"/>
      <c r="B450" s="22"/>
      <c r="C450" s="22"/>
    </row>
    <row r="451" spans="1:3" ht="12.75" x14ac:dyDescent="0.35">
      <c r="A451" s="18"/>
      <c r="B451" s="22"/>
      <c r="C451" s="22"/>
    </row>
    <row r="452" spans="1:3" ht="12.75" x14ac:dyDescent="0.35">
      <c r="A452" s="18"/>
      <c r="B452" s="22"/>
      <c r="C452" s="22"/>
    </row>
    <row r="453" spans="1:3" ht="12.75" x14ac:dyDescent="0.35">
      <c r="A453" s="18"/>
      <c r="B453" s="22"/>
      <c r="C453" s="22"/>
    </row>
    <row r="454" spans="1:3" ht="12.75" x14ac:dyDescent="0.35">
      <c r="A454" s="18"/>
      <c r="B454" s="22"/>
      <c r="C454" s="22"/>
    </row>
    <row r="455" spans="1:3" ht="12.75" x14ac:dyDescent="0.35">
      <c r="A455" s="18"/>
      <c r="B455" s="22"/>
      <c r="C455" s="22"/>
    </row>
    <row r="456" spans="1:3" ht="12.75" x14ac:dyDescent="0.35">
      <c r="A456" s="18"/>
      <c r="B456" s="22"/>
      <c r="C456" s="22"/>
    </row>
    <row r="457" spans="1:3" ht="12.75" x14ac:dyDescent="0.35">
      <c r="A457" s="18"/>
      <c r="B457" s="22"/>
      <c r="C457" s="22"/>
    </row>
    <row r="458" spans="1:3" ht="12.75" x14ac:dyDescent="0.35">
      <c r="A458" s="18"/>
      <c r="B458" s="22"/>
      <c r="C458" s="22"/>
    </row>
    <row r="459" spans="1:3" ht="12.75" x14ac:dyDescent="0.35">
      <c r="A459" s="18"/>
      <c r="B459" s="22"/>
      <c r="C459" s="22"/>
    </row>
    <row r="460" spans="1:3" ht="12.75" x14ac:dyDescent="0.35">
      <c r="A460" s="18"/>
      <c r="B460" s="22"/>
      <c r="C460" s="22"/>
    </row>
    <row r="461" spans="1:3" ht="12.75" x14ac:dyDescent="0.35">
      <c r="A461" s="18"/>
      <c r="B461" s="22"/>
      <c r="C461" s="22"/>
    </row>
    <row r="462" spans="1:3" ht="12.75" x14ac:dyDescent="0.35">
      <c r="A462" s="18"/>
      <c r="B462" s="22"/>
      <c r="C462" s="22"/>
    </row>
    <row r="463" spans="1:3" ht="12.75" x14ac:dyDescent="0.35">
      <c r="A463" s="18"/>
      <c r="B463" s="22"/>
      <c r="C463" s="22"/>
    </row>
    <row r="464" spans="1:3" ht="12.75" x14ac:dyDescent="0.35">
      <c r="A464" s="18"/>
      <c r="B464" s="22"/>
      <c r="C464" s="22"/>
    </row>
    <row r="465" spans="1:3" ht="12.75" x14ac:dyDescent="0.35">
      <c r="A465" s="18"/>
      <c r="B465" s="22"/>
      <c r="C465" s="22"/>
    </row>
    <row r="466" spans="1:3" ht="12.75" x14ac:dyDescent="0.35">
      <c r="A466" s="18"/>
      <c r="B466" s="22"/>
      <c r="C466" s="22"/>
    </row>
    <row r="467" spans="1:3" ht="12.75" x14ac:dyDescent="0.35">
      <c r="A467" s="18"/>
      <c r="B467" s="22"/>
      <c r="C467" s="22"/>
    </row>
    <row r="468" spans="1:3" ht="12.75" x14ac:dyDescent="0.35">
      <c r="A468" s="18"/>
      <c r="B468" s="22"/>
      <c r="C468" s="22"/>
    </row>
    <row r="469" spans="1:3" ht="12.75" x14ac:dyDescent="0.35">
      <c r="A469" s="18"/>
      <c r="B469" s="22"/>
      <c r="C469" s="22"/>
    </row>
    <row r="470" spans="1:3" ht="12.75" x14ac:dyDescent="0.35">
      <c r="A470" s="18"/>
      <c r="B470" s="22"/>
      <c r="C470" s="22"/>
    </row>
    <row r="471" spans="1:3" ht="12.75" x14ac:dyDescent="0.35">
      <c r="A471" s="18"/>
      <c r="B471" s="22"/>
      <c r="C471" s="22"/>
    </row>
    <row r="472" spans="1:3" ht="12.75" x14ac:dyDescent="0.35">
      <c r="A472" s="18"/>
      <c r="B472" s="22"/>
      <c r="C472" s="22"/>
    </row>
    <row r="473" spans="1:3" ht="12.75" x14ac:dyDescent="0.35">
      <c r="A473" s="18"/>
      <c r="B473" s="22"/>
      <c r="C473" s="22"/>
    </row>
    <row r="474" spans="1:3" ht="12.75" x14ac:dyDescent="0.35">
      <c r="A474" s="18"/>
      <c r="B474" s="22"/>
      <c r="C474" s="22"/>
    </row>
    <row r="475" spans="1:3" ht="12.75" x14ac:dyDescent="0.35">
      <c r="A475" s="18"/>
      <c r="B475" s="22"/>
      <c r="C475" s="22"/>
    </row>
    <row r="476" spans="1:3" ht="12.75" x14ac:dyDescent="0.35">
      <c r="A476" s="18"/>
      <c r="B476" s="22"/>
      <c r="C476" s="22"/>
    </row>
    <row r="477" spans="1:3" ht="12.75" x14ac:dyDescent="0.35">
      <c r="A477" s="18"/>
      <c r="B477" s="22"/>
      <c r="C477" s="22"/>
    </row>
    <row r="478" spans="1:3" ht="12.75" x14ac:dyDescent="0.35">
      <c r="A478" s="18"/>
      <c r="B478" s="22"/>
      <c r="C478" s="22"/>
    </row>
    <row r="479" spans="1:3" ht="12.75" x14ac:dyDescent="0.35">
      <c r="A479" s="18"/>
      <c r="B479" s="22"/>
      <c r="C479" s="22"/>
    </row>
    <row r="480" spans="1:3" ht="12.75" x14ac:dyDescent="0.35">
      <c r="A480" s="18"/>
      <c r="B480" s="22"/>
      <c r="C480" s="22"/>
    </row>
    <row r="481" spans="1:3" ht="12.75" x14ac:dyDescent="0.35">
      <c r="A481" s="18"/>
      <c r="B481" s="22"/>
      <c r="C481" s="22"/>
    </row>
    <row r="482" spans="1:3" ht="12.75" x14ac:dyDescent="0.35">
      <c r="A482" s="18"/>
      <c r="B482" s="22"/>
      <c r="C482" s="22"/>
    </row>
    <row r="483" spans="1:3" ht="12.75" x14ac:dyDescent="0.35">
      <c r="A483" s="18"/>
      <c r="B483" s="22"/>
      <c r="C483" s="22"/>
    </row>
    <row r="484" spans="1:3" ht="12.75" x14ac:dyDescent="0.35">
      <c r="A484" s="18"/>
      <c r="B484" s="22"/>
      <c r="C484" s="22"/>
    </row>
    <row r="485" spans="1:3" ht="12.75" x14ac:dyDescent="0.35">
      <c r="A485" s="18"/>
      <c r="B485" s="22"/>
      <c r="C485" s="22"/>
    </row>
    <row r="486" spans="1:3" ht="12.75" x14ac:dyDescent="0.35">
      <c r="A486" s="18"/>
      <c r="B486" s="22"/>
      <c r="C486" s="22"/>
    </row>
    <row r="487" spans="1:3" ht="12.75" x14ac:dyDescent="0.35">
      <c r="A487" s="18"/>
      <c r="B487" s="22"/>
      <c r="C487" s="22"/>
    </row>
    <row r="488" spans="1:3" ht="12.75" x14ac:dyDescent="0.35">
      <c r="A488" s="18"/>
      <c r="B488" s="22"/>
      <c r="C488" s="22"/>
    </row>
    <row r="489" spans="1:3" ht="12.75" x14ac:dyDescent="0.35">
      <c r="A489" s="18"/>
      <c r="B489" s="22"/>
      <c r="C489" s="22"/>
    </row>
    <row r="490" spans="1:3" ht="12.75" x14ac:dyDescent="0.35">
      <c r="A490" s="18"/>
      <c r="B490" s="22"/>
      <c r="C490" s="22"/>
    </row>
    <row r="491" spans="1:3" ht="12.75" x14ac:dyDescent="0.35">
      <c r="A491" s="18"/>
      <c r="B491" s="22"/>
      <c r="C491" s="22"/>
    </row>
    <row r="492" spans="1:3" ht="12.75" x14ac:dyDescent="0.35">
      <c r="A492" s="18"/>
      <c r="B492" s="22"/>
      <c r="C492" s="22"/>
    </row>
    <row r="493" spans="1:3" ht="12.75" x14ac:dyDescent="0.35">
      <c r="A493" s="18"/>
      <c r="B493" s="22"/>
      <c r="C493" s="22"/>
    </row>
    <row r="494" spans="1:3" ht="12.75" x14ac:dyDescent="0.35">
      <c r="A494" s="18"/>
      <c r="B494" s="22"/>
      <c r="C494" s="22"/>
    </row>
    <row r="495" spans="1:3" ht="12.75" x14ac:dyDescent="0.35">
      <c r="A495" s="18"/>
      <c r="B495" s="22"/>
      <c r="C495" s="22"/>
    </row>
    <row r="496" spans="1:3" ht="12.75" x14ac:dyDescent="0.35">
      <c r="A496" s="18"/>
      <c r="B496" s="22"/>
      <c r="C496" s="22"/>
    </row>
    <row r="497" spans="1:3" ht="12.75" x14ac:dyDescent="0.35">
      <c r="A497" s="18"/>
      <c r="B497" s="22"/>
      <c r="C497" s="22"/>
    </row>
    <row r="498" spans="1:3" ht="12.75" x14ac:dyDescent="0.35">
      <c r="A498" s="18"/>
      <c r="B498" s="22"/>
      <c r="C498" s="22"/>
    </row>
    <row r="499" spans="1:3" ht="12.75" x14ac:dyDescent="0.35">
      <c r="A499" s="18"/>
      <c r="B499" s="22"/>
      <c r="C499" s="22"/>
    </row>
    <row r="500" spans="1:3" ht="12.75" x14ac:dyDescent="0.35">
      <c r="A500" s="18"/>
      <c r="B500" s="22"/>
      <c r="C500" s="22"/>
    </row>
    <row r="501" spans="1:3" ht="12.75" x14ac:dyDescent="0.35">
      <c r="A501" s="18"/>
      <c r="B501" s="22"/>
      <c r="C501" s="22"/>
    </row>
    <row r="502" spans="1:3" ht="12.75" x14ac:dyDescent="0.35">
      <c r="A502" s="18"/>
      <c r="B502" s="22"/>
      <c r="C502" s="22"/>
    </row>
    <row r="503" spans="1:3" ht="12.75" x14ac:dyDescent="0.35">
      <c r="A503" s="18"/>
      <c r="B503" s="22"/>
      <c r="C503" s="22"/>
    </row>
    <row r="504" spans="1:3" ht="12.75" x14ac:dyDescent="0.35">
      <c r="A504" s="18"/>
      <c r="B504" s="22"/>
      <c r="C504" s="22"/>
    </row>
    <row r="505" spans="1:3" ht="12.75" x14ac:dyDescent="0.35">
      <c r="A505" s="18"/>
      <c r="B505" s="22"/>
      <c r="C505" s="22"/>
    </row>
    <row r="506" spans="1:3" ht="12.75" x14ac:dyDescent="0.35">
      <c r="A506" s="18"/>
      <c r="B506" s="22"/>
      <c r="C506" s="22"/>
    </row>
    <row r="507" spans="1:3" ht="12.75" x14ac:dyDescent="0.35">
      <c r="A507" s="18"/>
      <c r="B507" s="22"/>
      <c r="C507" s="22"/>
    </row>
    <row r="508" spans="1:3" ht="12.75" x14ac:dyDescent="0.35">
      <c r="A508" s="18"/>
      <c r="B508" s="22"/>
      <c r="C508" s="22"/>
    </row>
    <row r="509" spans="1:3" ht="12.75" x14ac:dyDescent="0.35">
      <c r="A509" s="18"/>
      <c r="B509" s="22"/>
      <c r="C509" s="22"/>
    </row>
    <row r="510" spans="1:3" ht="12.75" x14ac:dyDescent="0.35">
      <c r="A510" s="18"/>
      <c r="B510" s="22"/>
      <c r="C510" s="22"/>
    </row>
    <row r="511" spans="1:3" ht="12.75" x14ac:dyDescent="0.35">
      <c r="A511" s="18"/>
      <c r="B511" s="22"/>
      <c r="C511" s="22"/>
    </row>
    <row r="512" spans="1:3" ht="12.75" x14ac:dyDescent="0.35">
      <c r="A512" s="18"/>
      <c r="B512" s="22"/>
      <c r="C512" s="22"/>
    </row>
    <row r="513" spans="1:3" ht="12.75" x14ac:dyDescent="0.35">
      <c r="A513" s="18"/>
      <c r="B513" s="22"/>
      <c r="C513" s="22"/>
    </row>
    <row r="514" spans="1:3" ht="12.75" x14ac:dyDescent="0.35">
      <c r="A514" s="18"/>
      <c r="B514" s="22"/>
      <c r="C514" s="22"/>
    </row>
    <row r="515" spans="1:3" ht="12.75" x14ac:dyDescent="0.35">
      <c r="A515" s="18"/>
      <c r="B515" s="22"/>
      <c r="C515" s="22"/>
    </row>
    <row r="516" spans="1:3" ht="12.75" x14ac:dyDescent="0.35">
      <c r="A516" s="18"/>
      <c r="B516" s="22"/>
      <c r="C516" s="22"/>
    </row>
    <row r="517" spans="1:3" ht="12.75" x14ac:dyDescent="0.35">
      <c r="A517" s="18"/>
      <c r="B517" s="22"/>
      <c r="C517" s="22"/>
    </row>
    <row r="518" spans="1:3" ht="12.75" x14ac:dyDescent="0.35">
      <c r="A518" s="18"/>
      <c r="B518" s="22"/>
      <c r="C518" s="22"/>
    </row>
    <row r="519" spans="1:3" ht="12.75" x14ac:dyDescent="0.35">
      <c r="A519" s="18"/>
      <c r="B519" s="22"/>
      <c r="C519" s="22"/>
    </row>
    <row r="520" spans="1:3" ht="12.75" x14ac:dyDescent="0.35">
      <c r="A520" s="18"/>
      <c r="B520" s="22"/>
      <c r="C520" s="22"/>
    </row>
    <row r="521" spans="1:3" ht="12.75" x14ac:dyDescent="0.35">
      <c r="A521" s="18"/>
      <c r="B521" s="22"/>
      <c r="C521" s="22"/>
    </row>
    <row r="522" spans="1:3" ht="12.75" x14ac:dyDescent="0.35">
      <c r="A522" s="18"/>
      <c r="B522" s="22"/>
      <c r="C522" s="22"/>
    </row>
    <row r="523" spans="1:3" ht="12.75" x14ac:dyDescent="0.35">
      <c r="A523" s="18"/>
      <c r="B523" s="22"/>
      <c r="C523" s="22"/>
    </row>
    <row r="524" spans="1:3" ht="12.75" x14ac:dyDescent="0.35">
      <c r="A524" s="18"/>
      <c r="B524" s="22"/>
      <c r="C524" s="22"/>
    </row>
    <row r="525" spans="1:3" ht="12.75" x14ac:dyDescent="0.35">
      <c r="A525" s="18"/>
      <c r="B525" s="22"/>
      <c r="C525" s="22"/>
    </row>
    <row r="526" spans="1:3" ht="12.75" x14ac:dyDescent="0.35">
      <c r="A526" s="18"/>
      <c r="B526" s="22"/>
      <c r="C526" s="22"/>
    </row>
    <row r="527" spans="1:3" ht="12.75" x14ac:dyDescent="0.35">
      <c r="A527" s="18"/>
      <c r="B527" s="22"/>
      <c r="C527" s="22"/>
    </row>
    <row r="528" spans="1:3" ht="12.75" x14ac:dyDescent="0.35">
      <c r="A528" s="18"/>
      <c r="B528" s="22"/>
      <c r="C528" s="22"/>
    </row>
    <row r="529" spans="1:3" ht="12.75" x14ac:dyDescent="0.35">
      <c r="A529" s="18"/>
      <c r="B529" s="22"/>
      <c r="C529" s="22"/>
    </row>
    <row r="530" spans="1:3" ht="12.75" x14ac:dyDescent="0.35">
      <c r="A530" s="18"/>
      <c r="B530" s="22"/>
      <c r="C530" s="22"/>
    </row>
    <row r="531" spans="1:3" ht="12.75" x14ac:dyDescent="0.35">
      <c r="A531" s="18"/>
      <c r="B531" s="22"/>
      <c r="C531" s="22"/>
    </row>
    <row r="532" spans="1:3" ht="12.75" x14ac:dyDescent="0.35">
      <c r="A532" s="18"/>
      <c r="B532" s="22"/>
      <c r="C532" s="22"/>
    </row>
    <row r="533" spans="1:3" ht="12.75" x14ac:dyDescent="0.35">
      <c r="A533" s="18"/>
      <c r="B533" s="22"/>
      <c r="C533" s="22"/>
    </row>
    <row r="534" spans="1:3" ht="12.75" x14ac:dyDescent="0.35">
      <c r="A534" s="18"/>
      <c r="B534" s="22"/>
      <c r="C534" s="22"/>
    </row>
    <row r="535" spans="1:3" ht="12.75" x14ac:dyDescent="0.35">
      <c r="A535" s="18"/>
      <c r="B535" s="22"/>
      <c r="C535" s="22"/>
    </row>
    <row r="536" spans="1:3" ht="12.75" x14ac:dyDescent="0.35">
      <c r="A536" s="18"/>
      <c r="B536" s="22"/>
      <c r="C536" s="22"/>
    </row>
    <row r="537" spans="1:3" ht="12.75" x14ac:dyDescent="0.35">
      <c r="A537" s="18"/>
      <c r="B537" s="22"/>
      <c r="C537" s="22"/>
    </row>
    <row r="538" spans="1:3" ht="12.75" x14ac:dyDescent="0.35">
      <c r="A538" s="18"/>
      <c r="B538" s="22"/>
      <c r="C538" s="22"/>
    </row>
    <row r="539" spans="1:3" ht="12.75" x14ac:dyDescent="0.35">
      <c r="A539" s="18"/>
      <c r="B539" s="22"/>
      <c r="C539" s="22"/>
    </row>
    <row r="540" spans="1:3" ht="12.75" x14ac:dyDescent="0.35">
      <c r="A540" s="18"/>
      <c r="B540" s="22"/>
      <c r="C540" s="22"/>
    </row>
    <row r="541" spans="1:3" ht="12.75" x14ac:dyDescent="0.35">
      <c r="A541" s="18"/>
      <c r="B541" s="22"/>
      <c r="C541" s="22"/>
    </row>
    <row r="542" spans="1:3" ht="12.75" x14ac:dyDescent="0.35">
      <c r="A542" s="18"/>
      <c r="B542" s="22"/>
      <c r="C542" s="22"/>
    </row>
    <row r="543" spans="1:3" ht="12.75" x14ac:dyDescent="0.35">
      <c r="A543" s="18"/>
      <c r="B543" s="22"/>
      <c r="C543" s="22"/>
    </row>
    <row r="544" spans="1:3" ht="12.75" x14ac:dyDescent="0.35">
      <c r="A544" s="18"/>
      <c r="B544" s="22"/>
      <c r="C544" s="22"/>
    </row>
    <row r="545" spans="1:3" ht="12.75" x14ac:dyDescent="0.35">
      <c r="A545" s="18"/>
      <c r="B545" s="22"/>
      <c r="C545" s="22"/>
    </row>
    <row r="546" spans="1:3" ht="12.75" x14ac:dyDescent="0.35">
      <c r="A546" s="18"/>
      <c r="B546" s="22"/>
      <c r="C546" s="22"/>
    </row>
    <row r="547" spans="1:3" ht="12.75" x14ac:dyDescent="0.35">
      <c r="A547" s="18"/>
      <c r="B547" s="22"/>
      <c r="C547" s="22"/>
    </row>
    <row r="548" spans="1:3" ht="12.75" x14ac:dyDescent="0.35">
      <c r="A548" s="18"/>
      <c r="B548" s="22"/>
      <c r="C548" s="22"/>
    </row>
    <row r="549" spans="1:3" ht="12.75" x14ac:dyDescent="0.35">
      <c r="A549" s="18"/>
      <c r="B549" s="22"/>
      <c r="C549" s="22"/>
    </row>
    <row r="550" spans="1:3" ht="12.75" x14ac:dyDescent="0.35">
      <c r="A550" s="18"/>
      <c r="B550" s="22"/>
      <c r="C550" s="22"/>
    </row>
    <row r="551" spans="1:3" ht="12.75" x14ac:dyDescent="0.35">
      <c r="A551" s="18"/>
      <c r="B551" s="22"/>
      <c r="C551" s="22"/>
    </row>
    <row r="552" spans="1:3" ht="12.75" x14ac:dyDescent="0.35">
      <c r="A552" s="18"/>
      <c r="B552" s="22"/>
      <c r="C552" s="22"/>
    </row>
    <row r="553" spans="1:3" ht="12.75" x14ac:dyDescent="0.35">
      <c r="A553" s="18"/>
      <c r="B553" s="22"/>
      <c r="C553" s="22"/>
    </row>
    <row r="554" spans="1:3" ht="12.75" x14ac:dyDescent="0.35">
      <c r="A554" s="18"/>
      <c r="B554" s="22"/>
      <c r="C554" s="22"/>
    </row>
    <row r="555" spans="1:3" ht="12.75" x14ac:dyDescent="0.35">
      <c r="A555" s="18"/>
      <c r="B555" s="22"/>
      <c r="C555" s="22"/>
    </row>
    <row r="556" spans="1:3" ht="12.75" x14ac:dyDescent="0.35">
      <c r="A556" s="18"/>
      <c r="B556" s="22"/>
      <c r="C556" s="22"/>
    </row>
    <row r="557" spans="1:3" ht="12.75" x14ac:dyDescent="0.35">
      <c r="A557" s="18"/>
      <c r="B557" s="22"/>
      <c r="C557" s="22"/>
    </row>
    <row r="558" spans="1:3" ht="12.75" x14ac:dyDescent="0.35">
      <c r="A558" s="18"/>
      <c r="B558" s="22"/>
      <c r="C558" s="22"/>
    </row>
    <row r="559" spans="1:3" ht="12.75" x14ac:dyDescent="0.35">
      <c r="A559" s="18"/>
      <c r="B559" s="22"/>
      <c r="C559" s="22"/>
    </row>
    <row r="560" spans="1:3" ht="12.75" x14ac:dyDescent="0.35">
      <c r="A560" s="18"/>
      <c r="B560" s="22"/>
      <c r="C560" s="22"/>
    </row>
    <row r="561" spans="1:3" ht="12.75" x14ac:dyDescent="0.35">
      <c r="A561" s="18"/>
      <c r="B561" s="22"/>
      <c r="C561" s="22"/>
    </row>
    <row r="562" spans="1:3" ht="12.75" x14ac:dyDescent="0.35">
      <c r="A562" s="18"/>
      <c r="B562" s="22"/>
      <c r="C562" s="22"/>
    </row>
    <row r="563" spans="1:3" ht="12.75" x14ac:dyDescent="0.35">
      <c r="A563" s="18"/>
      <c r="B563" s="22"/>
      <c r="C563" s="22"/>
    </row>
    <row r="564" spans="1:3" ht="12.75" x14ac:dyDescent="0.35">
      <c r="A564" s="18"/>
      <c r="B564" s="22"/>
      <c r="C564" s="22"/>
    </row>
    <row r="565" spans="1:3" ht="12.75" x14ac:dyDescent="0.35">
      <c r="A565" s="18"/>
      <c r="B565" s="22"/>
      <c r="C565" s="22"/>
    </row>
    <row r="566" spans="1:3" ht="12.75" x14ac:dyDescent="0.35">
      <c r="A566" s="18"/>
      <c r="B566" s="22"/>
      <c r="C566" s="22"/>
    </row>
    <row r="567" spans="1:3" ht="12.75" x14ac:dyDescent="0.35">
      <c r="A567" s="18"/>
      <c r="B567" s="22"/>
      <c r="C567" s="22"/>
    </row>
    <row r="568" spans="1:3" ht="12.75" x14ac:dyDescent="0.35">
      <c r="A568" s="18"/>
      <c r="B568" s="22"/>
      <c r="C568" s="22"/>
    </row>
    <row r="569" spans="1:3" ht="12.75" x14ac:dyDescent="0.35">
      <c r="A569" s="18"/>
      <c r="B569" s="22"/>
      <c r="C569" s="22"/>
    </row>
    <row r="570" spans="1:3" ht="12.75" x14ac:dyDescent="0.35">
      <c r="A570" s="18"/>
      <c r="B570" s="22"/>
      <c r="C570" s="22"/>
    </row>
    <row r="571" spans="1:3" ht="12.75" x14ac:dyDescent="0.35">
      <c r="A571" s="18"/>
      <c r="B571" s="22"/>
      <c r="C571" s="22"/>
    </row>
    <row r="572" spans="1:3" ht="12.75" x14ac:dyDescent="0.35">
      <c r="A572" s="18"/>
      <c r="B572" s="22"/>
      <c r="C572" s="22"/>
    </row>
    <row r="573" spans="1:3" ht="12.75" x14ac:dyDescent="0.35">
      <c r="A573" s="18"/>
      <c r="B573" s="22"/>
      <c r="C573" s="22"/>
    </row>
    <row r="574" spans="1:3" ht="12.75" x14ac:dyDescent="0.35">
      <c r="A574" s="18"/>
      <c r="B574" s="22"/>
      <c r="C574" s="22"/>
    </row>
    <row r="575" spans="1:3" ht="12.75" x14ac:dyDescent="0.35">
      <c r="A575" s="18"/>
      <c r="B575" s="22"/>
      <c r="C575" s="22"/>
    </row>
    <row r="576" spans="1:3" ht="12.75" x14ac:dyDescent="0.35">
      <c r="A576" s="18"/>
      <c r="B576" s="22"/>
      <c r="C576" s="22"/>
    </row>
    <row r="577" spans="1:3" ht="12.75" x14ac:dyDescent="0.35">
      <c r="A577" s="18"/>
      <c r="B577" s="22"/>
      <c r="C577" s="22"/>
    </row>
    <row r="578" spans="1:3" ht="12.75" x14ac:dyDescent="0.35">
      <c r="A578" s="18"/>
      <c r="B578" s="22"/>
      <c r="C578" s="22"/>
    </row>
    <row r="579" spans="1:3" ht="12.75" x14ac:dyDescent="0.35">
      <c r="A579" s="18"/>
      <c r="B579" s="22"/>
      <c r="C579" s="22"/>
    </row>
    <row r="580" spans="1:3" ht="12.75" x14ac:dyDescent="0.35">
      <c r="A580" s="18"/>
      <c r="B580" s="22"/>
      <c r="C580" s="22"/>
    </row>
    <row r="581" spans="1:3" ht="12.75" x14ac:dyDescent="0.35">
      <c r="A581" s="18"/>
      <c r="B581" s="22"/>
      <c r="C581" s="22"/>
    </row>
    <row r="582" spans="1:3" ht="12.75" x14ac:dyDescent="0.35">
      <c r="A582" s="18"/>
      <c r="B582" s="22"/>
      <c r="C582" s="22"/>
    </row>
    <row r="583" spans="1:3" ht="12.75" x14ac:dyDescent="0.35">
      <c r="A583" s="18"/>
      <c r="B583" s="22"/>
      <c r="C583" s="22"/>
    </row>
    <row r="584" spans="1:3" ht="12.75" x14ac:dyDescent="0.35">
      <c r="A584" s="18"/>
      <c r="B584" s="22"/>
      <c r="C584" s="22"/>
    </row>
    <row r="585" spans="1:3" ht="12.75" x14ac:dyDescent="0.35">
      <c r="A585" s="18"/>
      <c r="B585" s="22"/>
      <c r="C585" s="22"/>
    </row>
    <row r="586" spans="1:3" ht="12.75" x14ac:dyDescent="0.35">
      <c r="A586" s="18"/>
      <c r="B586" s="22"/>
      <c r="C586" s="22"/>
    </row>
    <row r="587" spans="1:3" ht="12.75" x14ac:dyDescent="0.35">
      <c r="A587" s="18"/>
      <c r="B587" s="22"/>
      <c r="C587" s="22"/>
    </row>
    <row r="588" spans="1:3" ht="12.75" x14ac:dyDescent="0.35">
      <c r="A588" s="18"/>
      <c r="B588" s="22"/>
      <c r="C588" s="22"/>
    </row>
    <row r="589" spans="1:3" ht="12.75" x14ac:dyDescent="0.35">
      <c r="A589" s="18"/>
      <c r="B589" s="22"/>
      <c r="C589" s="22"/>
    </row>
    <row r="590" spans="1:3" ht="12.75" x14ac:dyDescent="0.35">
      <c r="A590" s="18"/>
      <c r="B590" s="22"/>
      <c r="C590" s="22"/>
    </row>
    <row r="591" spans="1:3" ht="12.75" x14ac:dyDescent="0.35">
      <c r="A591" s="18"/>
      <c r="B591" s="22"/>
      <c r="C591" s="22"/>
    </row>
    <row r="592" spans="1:3" ht="12.75" x14ac:dyDescent="0.35">
      <c r="A592" s="18"/>
      <c r="B592" s="22"/>
      <c r="C592" s="22"/>
    </row>
    <row r="593" spans="1:3" ht="12.75" x14ac:dyDescent="0.35">
      <c r="A593" s="18"/>
      <c r="B593" s="22"/>
      <c r="C593" s="22"/>
    </row>
    <row r="594" spans="1:3" ht="12.75" x14ac:dyDescent="0.35">
      <c r="A594" s="18"/>
      <c r="B594" s="22"/>
      <c r="C594" s="22"/>
    </row>
    <row r="595" spans="1:3" ht="12.75" x14ac:dyDescent="0.35">
      <c r="A595" s="18"/>
      <c r="B595" s="22"/>
      <c r="C595" s="22"/>
    </row>
    <row r="596" spans="1:3" ht="12.75" x14ac:dyDescent="0.35">
      <c r="A596" s="18"/>
      <c r="B596" s="22"/>
      <c r="C596" s="22"/>
    </row>
    <row r="597" spans="1:3" ht="12.75" x14ac:dyDescent="0.35">
      <c r="A597" s="18"/>
      <c r="B597" s="22"/>
      <c r="C597" s="22"/>
    </row>
    <row r="598" spans="1:3" ht="12.75" x14ac:dyDescent="0.35">
      <c r="A598" s="18"/>
      <c r="B598" s="22"/>
      <c r="C598" s="22"/>
    </row>
    <row r="599" spans="1:3" ht="12.75" x14ac:dyDescent="0.35">
      <c r="A599" s="18"/>
      <c r="B599" s="22"/>
      <c r="C599" s="22"/>
    </row>
    <row r="600" spans="1:3" ht="12.75" x14ac:dyDescent="0.35">
      <c r="A600" s="18"/>
      <c r="B600" s="22"/>
      <c r="C600" s="22"/>
    </row>
    <row r="601" spans="1:3" ht="12.75" x14ac:dyDescent="0.35">
      <c r="A601" s="18"/>
      <c r="B601" s="22"/>
      <c r="C601" s="22"/>
    </row>
    <row r="602" spans="1:3" ht="12.75" x14ac:dyDescent="0.35">
      <c r="A602" s="18"/>
      <c r="B602" s="22"/>
      <c r="C602" s="22"/>
    </row>
    <row r="603" spans="1:3" ht="12.75" x14ac:dyDescent="0.35">
      <c r="A603" s="18"/>
      <c r="B603" s="22"/>
      <c r="C603" s="22"/>
    </row>
    <row r="604" spans="1:3" ht="12.75" x14ac:dyDescent="0.35">
      <c r="A604" s="18"/>
      <c r="B604" s="22"/>
      <c r="C604" s="22"/>
    </row>
    <row r="605" spans="1:3" ht="12.75" x14ac:dyDescent="0.35">
      <c r="A605" s="18"/>
      <c r="B605" s="22"/>
      <c r="C605" s="22"/>
    </row>
    <row r="606" spans="1:3" ht="12.75" x14ac:dyDescent="0.35">
      <c r="A606" s="18"/>
      <c r="B606" s="22"/>
      <c r="C606" s="22"/>
    </row>
    <row r="607" spans="1:3" ht="12.75" x14ac:dyDescent="0.35">
      <c r="A607" s="18"/>
      <c r="B607" s="22"/>
      <c r="C607" s="22"/>
    </row>
    <row r="608" spans="1:3" ht="12.75" x14ac:dyDescent="0.35">
      <c r="A608" s="18"/>
      <c r="B608" s="22"/>
      <c r="C608" s="22"/>
    </row>
    <row r="609" spans="1:3" ht="12.75" x14ac:dyDescent="0.35">
      <c r="A609" s="18"/>
      <c r="B609" s="22"/>
      <c r="C609" s="22"/>
    </row>
    <row r="610" spans="1:3" ht="12.75" x14ac:dyDescent="0.35">
      <c r="A610" s="18"/>
      <c r="B610" s="22"/>
      <c r="C610" s="22"/>
    </row>
    <row r="611" spans="1:3" ht="12.75" x14ac:dyDescent="0.35">
      <c r="A611" s="18"/>
      <c r="B611" s="22"/>
      <c r="C611" s="22"/>
    </row>
    <row r="612" spans="1:3" ht="12.75" x14ac:dyDescent="0.35">
      <c r="A612" s="18"/>
      <c r="B612" s="22"/>
      <c r="C612" s="22"/>
    </row>
    <row r="613" spans="1:3" ht="12.75" x14ac:dyDescent="0.35">
      <c r="A613" s="18"/>
      <c r="B613" s="22"/>
      <c r="C613" s="22"/>
    </row>
    <row r="614" spans="1:3" ht="12.75" x14ac:dyDescent="0.35">
      <c r="A614" s="18"/>
      <c r="B614" s="22"/>
      <c r="C614" s="22"/>
    </row>
    <row r="615" spans="1:3" ht="12.75" x14ac:dyDescent="0.35">
      <c r="A615" s="18"/>
      <c r="B615" s="22"/>
      <c r="C615" s="22"/>
    </row>
    <row r="616" spans="1:3" ht="12.75" x14ac:dyDescent="0.35">
      <c r="A616" s="18"/>
      <c r="B616" s="22"/>
      <c r="C616" s="22"/>
    </row>
    <row r="617" spans="1:3" ht="12.75" x14ac:dyDescent="0.35">
      <c r="A617" s="18"/>
      <c r="B617" s="22"/>
      <c r="C617" s="22"/>
    </row>
    <row r="618" spans="1:3" ht="12.75" x14ac:dyDescent="0.35">
      <c r="A618" s="18"/>
      <c r="B618" s="22"/>
      <c r="C618" s="22"/>
    </row>
    <row r="619" spans="1:3" ht="12.75" x14ac:dyDescent="0.35">
      <c r="A619" s="18"/>
      <c r="B619" s="22"/>
      <c r="C619" s="22"/>
    </row>
    <row r="620" spans="1:3" ht="12.75" x14ac:dyDescent="0.35">
      <c r="A620" s="18"/>
      <c r="B620" s="22"/>
      <c r="C620" s="22"/>
    </row>
    <row r="621" spans="1:3" ht="12.75" x14ac:dyDescent="0.35">
      <c r="A621" s="18"/>
      <c r="B621" s="22"/>
      <c r="C621" s="22"/>
    </row>
    <row r="622" spans="1:3" ht="12.75" x14ac:dyDescent="0.35">
      <c r="A622" s="18"/>
      <c r="B622" s="22"/>
      <c r="C622" s="22"/>
    </row>
    <row r="623" spans="1:3" ht="12.75" x14ac:dyDescent="0.35">
      <c r="A623" s="18"/>
      <c r="B623" s="22"/>
      <c r="C623" s="22"/>
    </row>
    <row r="624" spans="1:3" ht="12.75" x14ac:dyDescent="0.35">
      <c r="A624" s="18"/>
      <c r="B624" s="22"/>
      <c r="C624" s="22"/>
    </row>
    <row r="625" spans="1:3" ht="12.75" x14ac:dyDescent="0.35">
      <c r="A625" s="18"/>
      <c r="B625" s="22"/>
      <c r="C625" s="22"/>
    </row>
    <row r="626" spans="1:3" ht="12.75" x14ac:dyDescent="0.35">
      <c r="A626" s="18"/>
      <c r="B626" s="22"/>
      <c r="C626" s="22"/>
    </row>
    <row r="627" spans="1:3" ht="12.75" x14ac:dyDescent="0.35">
      <c r="A627" s="18"/>
      <c r="B627" s="22"/>
      <c r="C627" s="22"/>
    </row>
    <row r="628" spans="1:3" ht="12.75" x14ac:dyDescent="0.35">
      <c r="A628" s="18"/>
      <c r="B628" s="22"/>
      <c r="C628" s="22"/>
    </row>
    <row r="629" spans="1:3" ht="12.75" x14ac:dyDescent="0.35">
      <c r="A629" s="18"/>
      <c r="B629" s="22"/>
      <c r="C629" s="22"/>
    </row>
    <row r="630" spans="1:3" ht="12.75" x14ac:dyDescent="0.35">
      <c r="A630" s="18"/>
      <c r="B630" s="22"/>
      <c r="C630" s="22"/>
    </row>
    <row r="631" spans="1:3" ht="12.75" x14ac:dyDescent="0.35">
      <c r="A631" s="18"/>
      <c r="B631" s="22"/>
      <c r="C631" s="22"/>
    </row>
    <row r="632" spans="1:3" ht="12.75" x14ac:dyDescent="0.35">
      <c r="A632" s="18"/>
      <c r="B632" s="22"/>
      <c r="C632" s="22"/>
    </row>
    <row r="633" spans="1:3" ht="12.75" x14ac:dyDescent="0.35">
      <c r="A633" s="18"/>
      <c r="B633" s="22"/>
      <c r="C633" s="22"/>
    </row>
    <row r="634" spans="1:3" ht="12.75" x14ac:dyDescent="0.35">
      <c r="A634" s="18"/>
      <c r="B634" s="22"/>
      <c r="C634" s="22"/>
    </row>
    <row r="635" spans="1:3" ht="12.75" x14ac:dyDescent="0.35">
      <c r="A635" s="18"/>
      <c r="B635" s="22"/>
      <c r="C635" s="22"/>
    </row>
    <row r="636" spans="1:3" ht="12.75" x14ac:dyDescent="0.35">
      <c r="A636" s="18"/>
      <c r="B636" s="22"/>
      <c r="C636" s="22"/>
    </row>
    <row r="637" spans="1:3" ht="12.75" x14ac:dyDescent="0.35">
      <c r="A637" s="18"/>
      <c r="B637" s="22"/>
      <c r="C637" s="22"/>
    </row>
    <row r="638" spans="1:3" ht="12.75" x14ac:dyDescent="0.35">
      <c r="A638" s="18"/>
      <c r="B638" s="22"/>
      <c r="C638" s="22"/>
    </row>
    <row r="639" spans="1:3" ht="12.75" x14ac:dyDescent="0.35">
      <c r="A639" s="18"/>
      <c r="B639" s="22"/>
      <c r="C639" s="22"/>
    </row>
    <row r="640" spans="1:3" ht="12.75" x14ac:dyDescent="0.35">
      <c r="A640" s="18"/>
      <c r="B640" s="22"/>
      <c r="C640" s="22"/>
    </row>
    <row r="641" spans="1:3" ht="12.75" x14ac:dyDescent="0.35">
      <c r="A641" s="18"/>
      <c r="B641" s="22"/>
      <c r="C641" s="22"/>
    </row>
    <row r="642" spans="1:3" ht="12.75" x14ac:dyDescent="0.35">
      <c r="A642" s="18"/>
      <c r="B642" s="22"/>
      <c r="C642" s="22"/>
    </row>
    <row r="643" spans="1:3" ht="12.75" x14ac:dyDescent="0.35">
      <c r="A643" s="18"/>
      <c r="B643" s="22"/>
      <c r="C643" s="22"/>
    </row>
    <row r="644" spans="1:3" ht="12.75" x14ac:dyDescent="0.35">
      <c r="A644" s="18"/>
      <c r="B644" s="22"/>
      <c r="C644" s="22"/>
    </row>
    <row r="645" spans="1:3" ht="12.75" x14ac:dyDescent="0.35">
      <c r="A645" s="18"/>
      <c r="B645" s="22"/>
      <c r="C645" s="22"/>
    </row>
    <row r="646" spans="1:3" ht="12.75" x14ac:dyDescent="0.35">
      <c r="A646" s="18"/>
      <c r="B646" s="22"/>
      <c r="C646" s="22"/>
    </row>
    <row r="647" spans="1:3" ht="12.75" x14ac:dyDescent="0.35">
      <c r="A647" s="18"/>
      <c r="B647" s="22"/>
      <c r="C647" s="22"/>
    </row>
    <row r="648" spans="1:3" ht="12.75" x14ac:dyDescent="0.35">
      <c r="A648" s="18"/>
      <c r="B648" s="22"/>
      <c r="C648" s="22"/>
    </row>
    <row r="649" spans="1:3" ht="12.75" x14ac:dyDescent="0.35">
      <c r="A649" s="18"/>
      <c r="B649" s="22"/>
      <c r="C649" s="22"/>
    </row>
    <row r="650" spans="1:3" ht="12.75" x14ac:dyDescent="0.35">
      <c r="A650" s="18"/>
      <c r="B650" s="22"/>
      <c r="C650" s="22"/>
    </row>
    <row r="651" spans="1:3" ht="12.75" x14ac:dyDescent="0.35">
      <c r="A651" s="18"/>
      <c r="B651" s="22"/>
      <c r="C651" s="22"/>
    </row>
    <row r="652" spans="1:3" ht="12.75" x14ac:dyDescent="0.35">
      <c r="A652" s="18"/>
      <c r="B652" s="22"/>
      <c r="C652" s="22"/>
    </row>
    <row r="653" spans="1:3" ht="12.75" x14ac:dyDescent="0.35">
      <c r="A653" s="18"/>
      <c r="B653" s="22"/>
      <c r="C653" s="22"/>
    </row>
    <row r="654" spans="1:3" ht="12.75" x14ac:dyDescent="0.35">
      <c r="A654" s="18"/>
      <c r="B654" s="22"/>
      <c r="C654" s="22"/>
    </row>
    <row r="655" spans="1:3" ht="12.75" x14ac:dyDescent="0.35">
      <c r="A655" s="18"/>
      <c r="B655" s="22"/>
      <c r="C655" s="22"/>
    </row>
    <row r="656" spans="1:3" ht="12.75" x14ac:dyDescent="0.35">
      <c r="A656" s="18"/>
      <c r="B656" s="22"/>
      <c r="C656" s="22"/>
    </row>
    <row r="657" spans="1:3" ht="12.75" x14ac:dyDescent="0.35">
      <c r="A657" s="18"/>
      <c r="B657" s="22"/>
      <c r="C657" s="22"/>
    </row>
    <row r="658" spans="1:3" ht="12.75" x14ac:dyDescent="0.35">
      <c r="A658" s="18"/>
      <c r="B658" s="22"/>
      <c r="C658" s="22"/>
    </row>
    <row r="659" spans="1:3" ht="12.75" x14ac:dyDescent="0.35">
      <c r="A659" s="18"/>
      <c r="B659" s="22"/>
      <c r="C659" s="22"/>
    </row>
    <row r="660" spans="1:3" ht="12.75" x14ac:dyDescent="0.35">
      <c r="A660" s="18"/>
      <c r="B660" s="22"/>
      <c r="C660" s="22"/>
    </row>
    <row r="661" spans="1:3" ht="12.75" x14ac:dyDescent="0.35">
      <c r="A661" s="18"/>
      <c r="B661" s="22"/>
      <c r="C661" s="22"/>
    </row>
    <row r="662" spans="1:3" ht="12.75" x14ac:dyDescent="0.35">
      <c r="A662" s="18"/>
      <c r="B662" s="22"/>
      <c r="C662" s="22"/>
    </row>
    <row r="663" spans="1:3" ht="12.75" x14ac:dyDescent="0.35">
      <c r="A663" s="18"/>
      <c r="B663" s="22"/>
      <c r="C663" s="22"/>
    </row>
    <row r="664" spans="1:3" ht="12.75" x14ac:dyDescent="0.35">
      <c r="A664" s="18"/>
      <c r="B664" s="22"/>
      <c r="C664" s="22"/>
    </row>
    <row r="665" spans="1:3" ht="12.75" x14ac:dyDescent="0.35">
      <c r="A665" s="18"/>
      <c r="B665" s="22"/>
      <c r="C665" s="22"/>
    </row>
    <row r="666" spans="1:3" ht="12.75" x14ac:dyDescent="0.35">
      <c r="A666" s="18"/>
      <c r="B666" s="22"/>
      <c r="C666" s="22"/>
    </row>
    <row r="667" spans="1:3" ht="12.75" x14ac:dyDescent="0.35">
      <c r="A667" s="18"/>
      <c r="B667" s="22"/>
      <c r="C667" s="22"/>
    </row>
    <row r="668" spans="1:3" ht="12.75" x14ac:dyDescent="0.35">
      <c r="A668" s="18"/>
      <c r="B668" s="22"/>
      <c r="C668" s="22"/>
    </row>
    <row r="669" spans="1:3" ht="12.75" x14ac:dyDescent="0.35">
      <c r="A669" s="18"/>
      <c r="B669" s="22"/>
      <c r="C669" s="22"/>
    </row>
    <row r="670" spans="1:3" ht="12.75" x14ac:dyDescent="0.35">
      <c r="A670" s="18"/>
      <c r="B670" s="22"/>
      <c r="C670" s="22"/>
    </row>
    <row r="671" spans="1:3" ht="12.75" x14ac:dyDescent="0.35">
      <c r="A671" s="18"/>
      <c r="B671" s="22"/>
      <c r="C671" s="22"/>
    </row>
    <row r="672" spans="1:3" ht="12.75" x14ac:dyDescent="0.35">
      <c r="A672" s="18"/>
      <c r="B672" s="22"/>
      <c r="C672" s="22"/>
    </row>
    <row r="673" spans="1:3" ht="12.75" x14ac:dyDescent="0.35">
      <c r="A673" s="18"/>
      <c r="B673" s="22"/>
      <c r="C673" s="22"/>
    </row>
    <row r="674" spans="1:3" ht="12.75" x14ac:dyDescent="0.35">
      <c r="A674" s="18"/>
      <c r="B674" s="22"/>
      <c r="C674" s="22"/>
    </row>
    <row r="675" spans="1:3" ht="12.75" x14ac:dyDescent="0.35">
      <c r="A675" s="18"/>
      <c r="B675" s="22"/>
      <c r="C675" s="22"/>
    </row>
    <row r="676" spans="1:3" ht="12.75" x14ac:dyDescent="0.35">
      <c r="A676" s="18"/>
      <c r="B676" s="22"/>
      <c r="C676" s="22"/>
    </row>
    <row r="677" spans="1:3" ht="12.75" x14ac:dyDescent="0.35">
      <c r="A677" s="18"/>
      <c r="B677" s="22"/>
      <c r="C677" s="22"/>
    </row>
    <row r="678" spans="1:3" ht="12.75" x14ac:dyDescent="0.35">
      <c r="A678" s="18"/>
      <c r="B678" s="22"/>
      <c r="C678" s="22"/>
    </row>
    <row r="679" spans="1:3" ht="12.75" x14ac:dyDescent="0.35">
      <c r="A679" s="18"/>
      <c r="B679" s="22"/>
      <c r="C679" s="22"/>
    </row>
    <row r="680" spans="1:3" ht="12.75" x14ac:dyDescent="0.35">
      <c r="A680" s="18"/>
      <c r="B680" s="22"/>
      <c r="C680" s="22"/>
    </row>
    <row r="681" spans="1:3" ht="12.75" x14ac:dyDescent="0.35">
      <c r="A681" s="18"/>
      <c r="B681" s="22"/>
      <c r="C681" s="22"/>
    </row>
    <row r="682" spans="1:3" ht="12.75" x14ac:dyDescent="0.35">
      <c r="A682" s="18"/>
      <c r="B682" s="22"/>
      <c r="C682" s="22"/>
    </row>
    <row r="683" spans="1:3" ht="12.75" x14ac:dyDescent="0.35">
      <c r="A683" s="18"/>
      <c r="B683" s="22"/>
      <c r="C683" s="22"/>
    </row>
    <row r="684" spans="1:3" ht="12.75" x14ac:dyDescent="0.35">
      <c r="A684" s="18"/>
      <c r="B684" s="22"/>
      <c r="C684" s="22"/>
    </row>
    <row r="685" spans="1:3" ht="12.75" x14ac:dyDescent="0.35">
      <c r="A685" s="18"/>
      <c r="B685" s="22"/>
      <c r="C685" s="22"/>
    </row>
    <row r="686" spans="1:3" ht="12.75" x14ac:dyDescent="0.35">
      <c r="A686" s="18"/>
      <c r="B686" s="22"/>
      <c r="C686" s="22"/>
    </row>
    <row r="687" spans="1:3" ht="12.75" x14ac:dyDescent="0.35">
      <c r="A687" s="18"/>
      <c r="B687" s="22"/>
      <c r="C687" s="22"/>
    </row>
    <row r="688" spans="1:3" ht="12.75" x14ac:dyDescent="0.35">
      <c r="A688" s="18"/>
      <c r="B688" s="22"/>
      <c r="C688" s="22"/>
    </row>
    <row r="689" spans="1:3" ht="12.75" x14ac:dyDescent="0.35">
      <c r="A689" s="18"/>
      <c r="B689" s="22"/>
      <c r="C689" s="22"/>
    </row>
    <row r="690" spans="1:3" ht="12.75" x14ac:dyDescent="0.35">
      <c r="A690" s="18"/>
      <c r="B690" s="22"/>
      <c r="C690" s="22"/>
    </row>
    <row r="691" spans="1:3" ht="12.75" x14ac:dyDescent="0.35">
      <c r="A691" s="18"/>
      <c r="B691" s="22"/>
      <c r="C691" s="22"/>
    </row>
    <row r="692" spans="1:3" ht="12.75" x14ac:dyDescent="0.35">
      <c r="A692" s="18"/>
      <c r="B692" s="22"/>
      <c r="C692" s="22"/>
    </row>
    <row r="693" spans="1:3" ht="12.75" x14ac:dyDescent="0.35">
      <c r="A693" s="18"/>
      <c r="B693" s="22"/>
      <c r="C693" s="22"/>
    </row>
    <row r="694" spans="1:3" ht="12.75" x14ac:dyDescent="0.35">
      <c r="A694" s="18"/>
      <c r="B694" s="22"/>
      <c r="C694" s="22"/>
    </row>
    <row r="695" spans="1:3" ht="12.75" x14ac:dyDescent="0.35">
      <c r="A695" s="18"/>
      <c r="B695" s="22"/>
      <c r="C695" s="22"/>
    </row>
    <row r="696" spans="1:3" ht="12.75" x14ac:dyDescent="0.35">
      <c r="A696" s="18"/>
      <c r="B696" s="22"/>
      <c r="C696" s="22"/>
    </row>
    <row r="697" spans="1:3" ht="12.75" x14ac:dyDescent="0.35">
      <c r="A697" s="18"/>
      <c r="B697" s="22"/>
      <c r="C697" s="22"/>
    </row>
    <row r="698" spans="1:3" ht="12.75" x14ac:dyDescent="0.35">
      <c r="A698" s="18"/>
      <c r="B698" s="22"/>
      <c r="C698" s="22"/>
    </row>
    <row r="699" spans="1:3" ht="12.75" x14ac:dyDescent="0.35">
      <c r="A699" s="18"/>
      <c r="B699" s="22"/>
      <c r="C699" s="22"/>
    </row>
    <row r="700" spans="1:3" ht="12.75" x14ac:dyDescent="0.35">
      <c r="A700" s="18"/>
      <c r="B700" s="22"/>
      <c r="C700" s="22"/>
    </row>
    <row r="701" spans="1:3" ht="12.75" x14ac:dyDescent="0.35">
      <c r="A701" s="18"/>
      <c r="B701" s="22"/>
      <c r="C701" s="22"/>
    </row>
    <row r="702" spans="1:3" ht="12.75" x14ac:dyDescent="0.35">
      <c r="A702" s="18"/>
      <c r="B702" s="22"/>
      <c r="C702" s="22"/>
    </row>
    <row r="703" spans="1:3" ht="12.75" x14ac:dyDescent="0.35">
      <c r="A703" s="18"/>
      <c r="B703" s="22"/>
      <c r="C703" s="22"/>
    </row>
    <row r="704" spans="1:3" ht="12.75" x14ac:dyDescent="0.35">
      <c r="A704" s="18"/>
      <c r="B704" s="22"/>
      <c r="C704" s="22"/>
    </row>
    <row r="705" spans="1:3" ht="12.75" x14ac:dyDescent="0.35">
      <c r="A705" s="18"/>
      <c r="B705" s="22"/>
      <c r="C705" s="22"/>
    </row>
    <row r="706" spans="1:3" ht="12.75" x14ac:dyDescent="0.35">
      <c r="A706" s="18"/>
      <c r="B706" s="22"/>
      <c r="C706" s="22"/>
    </row>
    <row r="707" spans="1:3" ht="12.75" x14ac:dyDescent="0.35">
      <c r="A707" s="18"/>
      <c r="B707" s="22"/>
      <c r="C707" s="22"/>
    </row>
    <row r="708" spans="1:3" ht="12.75" x14ac:dyDescent="0.35">
      <c r="A708" s="18"/>
      <c r="B708" s="22"/>
      <c r="C708" s="22"/>
    </row>
    <row r="709" spans="1:3" ht="12.75" x14ac:dyDescent="0.35">
      <c r="A709" s="18"/>
      <c r="B709" s="22"/>
      <c r="C709" s="22"/>
    </row>
    <row r="710" spans="1:3" ht="12.75" x14ac:dyDescent="0.35">
      <c r="A710" s="18"/>
      <c r="B710" s="22"/>
      <c r="C710" s="22"/>
    </row>
    <row r="711" spans="1:3" ht="12.75" x14ac:dyDescent="0.35">
      <c r="A711" s="18"/>
      <c r="B711" s="22"/>
      <c r="C711" s="22"/>
    </row>
    <row r="712" spans="1:3" ht="12.75" x14ac:dyDescent="0.35">
      <c r="A712" s="18"/>
      <c r="B712" s="22"/>
      <c r="C712" s="22"/>
    </row>
    <row r="713" spans="1:3" ht="12.75" x14ac:dyDescent="0.35">
      <c r="A713" s="18"/>
      <c r="B713" s="22"/>
      <c r="C713" s="22"/>
    </row>
    <row r="714" spans="1:3" ht="12.75" x14ac:dyDescent="0.35">
      <c r="A714" s="18"/>
      <c r="B714" s="22"/>
      <c r="C714" s="22"/>
    </row>
    <row r="715" spans="1:3" ht="12.75" x14ac:dyDescent="0.35">
      <c r="A715" s="18"/>
      <c r="B715" s="22"/>
      <c r="C715" s="22"/>
    </row>
    <row r="716" spans="1:3" ht="12.75" x14ac:dyDescent="0.35">
      <c r="A716" s="18"/>
      <c r="B716" s="22"/>
      <c r="C716" s="22"/>
    </row>
    <row r="717" spans="1:3" ht="12.75" x14ac:dyDescent="0.35">
      <c r="A717" s="18"/>
      <c r="B717" s="22"/>
      <c r="C717" s="22"/>
    </row>
    <row r="718" spans="1:3" ht="12.75" x14ac:dyDescent="0.35">
      <c r="A718" s="18"/>
      <c r="B718" s="22"/>
      <c r="C718" s="22"/>
    </row>
    <row r="719" spans="1:3" ht="12.75" x14ac:dyDescent="0.35">
      <c r="A719" s="18"/>
      <c r="B719" s="22"/>
      <c r="C719" s="22"/>
    </row>
    <row r="720" spans="1:3" ht="12.75" x14ac:dyDescent="0.35">
      <c r="A720" s="18"/>
      <c r="B720" s="22"/>
      <c r="C720" s="22"/>
    </row>
    <row r="721" spans="1:3" ht="12.75" x14ac:dyDescent="0.35">
      <c r="A721" s="18"/>
      <c r="B721" s="22"/>
      <c r="C721" s="22"/>
    </row>
    <row r="722" spans="1:3" ht="12.75" x14ac:dyDescent="0.35">
      <c r="A722" s="18"/>
      <c r="B722" s="22"/>
      <c r="C722" s="22"/>
    </row>
    <row r="723" spans="1:3" ht="12.75" x14ac:dyDescent="0.35">
      <c r="A723" s="18"/>
      <c r="B723" s="22"/>
      <c r="C723" s="22"/>
    </row>
    <row r="724" spans="1:3" ht="12.75" x14ac:dyDescent="0.35">
      <c r="A724" s="18"/>
      <c r="B724" s="22"/>
      <c r="C724" s="22"/>
    </row>
    <row r="725" spans="1:3" ht="12.75" x14ac:dyDescent="0.35">
      <c r="A725" s="18"/>
      <c r="B725" s="22"/>
      <c r="C725" s="22"/>
    </row>
    <row r="726" spans="1:3" ht="12.75" x14ac:dyDescent="0.35">
      <c r="A726" s="18"/>
      <c r="B726" s="22"/>
      <c r="C726" s="22"/>
    </row>
    <row r="727" spans="1:3" ht="12.75" x14ac:dyDescent="0.35">
      <c r="A727" s="18"/>
      <c r="B727" s="22"/>
      <c r="C727" s="22"/>
    </row>
    <row r="728" spans="1:3" ht="12.75" x14ac:dyDescent="0.35">
      <c r="A728" s="18"/>
      <c r="B728" s="22"/>
      <c r="C728" s="22"/>
    </row>
    <row r="729" spans="1:3" ht="12.75" x14ac:dyDescent="0.35">
      <c r="A729" s="18"/>
      <c r="B729" s="22"/>
      <c r="C729" s="22"/>
    </row>
    <row r="730" spans="1:3" ht="12.75" x14ac:dyDescent="0.35">
      <c r="A730" s="18"/>
      <c r="B730" s="22"/>
      <c r="C730" s="22"/>
    </row>
    <row r="731" spans="1:3" ht="12.75" x14ac:dyDescent="0.35">
      <c r="A731" s="18"/>
      <c r="B731" s="22"/>
      <c r="C731" s="22"/>
    </row>
    <row r="732" spans="1:3" ht="12.75" x14ac:dyDescent="0.35">
      <c r="A732" s="18"/>
      <c r="B732" s="22"/>
      <c r="C732" s="22"/>
    </row>
    <row r="733" spans="1:3" ht="12.75" x14ac:dyDescent="0.35">
      <c r="A733" s="18"/>
      <c r="B733" s="22"/>
      <c r="C733" s="22"/>
    </row>
    <row r="734" spans="1:3" ht="12.75" x14ac:dyDescent="0.35">
      <c r="A734" s="18"/>
      <c r="B734" s="22"/>
      <c r="C734" s="22"/>
    </row>
    <row r="735" spans="1:3" ht="12.75" x14ac:dyDescent="0.35">
      <c r="A735" s="18"/>
      <c r="B735" s="22"/>
      <c r="C735" s="22"/>
    </row>
    <row r="736" spans="1:3" ht="12.75" x14ac:dyDescent="0.35">
      <c r="A736" s="18"/>
      <c r="B736" s="22"/>
      <c r="C736" s="22"/>
    </row>
    <row r="737" spans="1:3" ht="12.75" x14ac:dyDescent="0.35">
      <c r="A737" s="18"/>
      <c r="B737" s="22"/>
      <c r="C737" s="22"/>
    </row>
    <row r="738" spans="1:3" ht="12.75" x14ac:dyDescent="0.35">
      <c r="A738" s="18"/>
      <c r="B738" s="22"/>
      <c r="C738" s="22"/>
    </row>
    <row r="739" spans="1:3" ht="12.75" x14ac:dyDescent="0.35">
      <c r="A739" s="18"/>
      <c r="B739" s="22"/>
      <c r="C739" s="22"/>
    </row>
    <row r="740" spans="1:3" ht="12.75" x14ac:dyDescent="0.35">
      <c r="A740" s="18"/>
      <c r="B740" s="22"/>
      <c r="C740" s="22"/>
    </row>
    <row r="741" spans="1:3" ht="12.75" x14ac:dyDescent="0.35">
      <c r="A741" s="18"/>
      <c r="B741" s="22"/>
      <c r="C741" s="22"/>
    </row>
    <row r="742" spans="1:3" ht="12.75" x14ac:dyDescent="0.35">
      <c r="A742" s="18"/>
      <c r="B742" s="22"/>
      <c r="C742" s="22"/>
    </row>
    <row r="743" spans="1:3" ht="12.75" x14ac:dyDescent="0.35">
      <c r="A743" s="18"/>
      <c r="B743" s="22"/>
      <c r="C743" s="22"/>
    </row>
    <row r="744" spans="1:3" ht="12.75" x14ac:dyDescent="0.35">
      <c r="A744" s="18"/>
      <c r="B744" s="22"/>
      <c r="C744" s="22"/>
    </row>
    <row r="745" spans="1:3" ht="12.75" x14ac:dyDescent="0.35">
      <c r="A745" s="18"/>
      <c r="B745" s="22"/>
      <c r="C745" s="22"/>
    </row>
    <row r="746" spans="1:3" ht="12.75" x14ac:dyDescent="0.35">
      <c r="A746" s="18"/>
      <c r="B746" s="22"/>
      <c r="C746" s="22"/>
    </row>
    <row r="747" spans="1:3" ht="12.75" x14ac:dyDescent="0.35">
      <c r="A747" s="18"/>
      <c r="B747" s="22"/>
      <c r="C747" s="22"/>
    </row>
    <row r="748" spans="1:3" ht="12.75" x14ac:dyDescent="0.35">
      <c r="A748" s="18"/>
      <c r="B748" s="22"/>
      <c r="C748" s="22"/>
    </row>
    <row r="749" spans="1:3" ht="12.75" x14ac:dyDescent="0.35">
      <c r="A749" s="18"/>
      <c r="B749" s="22"/>
      <c r="C749" s="22"/>
    </row>
    <row r="750" spans="1:3" ht="12.75" x14ac:dyDescent="0.35">
      <c r="A750" s="18"/>
      <c r="B750" s="22"/>
      <c r="C750" s="22"/>
    </row>
    <row r="751" spans="1:3" ht="12.75" x14ac:dyDescent="0.35">
      <c r="A751" s="18"/>
      <c r="B751" s="22"/>
      <c r="C751" s="22"/>
    </row>
    <row r="752" spans="1:3" ht="12.75" x14ac:dyDescent="0.35">
      <c r="A752" s="18"/>
      <c r="B752" s="22"/>
      <c r="C752" s="22"/>
    </row>
    <row r="753" spans="1:3" ht="12.75" x14ac:dyDescent="0.35">
      <c r="A753" s="18"/>
      <c r="B753" s="22"/>
      <c r="C753" s="22"/>
    </row>
    <row r="754" spans="1:3" ht="12.75" x14ac:dyDescent="0.35">
      <c r="A754" s="18"/>
      <c r="B754" s="22"/>
      <c r="C754" s="22"/>
    </row>
    <row r="755" spans="1:3" ht="12.75" x14ac:dyDescent="0.35">
      <c r="A755" s="18"/>
      <c r="B755" s="22"/>
      <c r="C755" s="22"/>
    </row>
    <row r="756" spans="1:3" ht="12.75" x14ac:dyDescent="0.35">
      <c r="A756" s="18"/>
      <c r="B756" s="22"/>
      <c r="C756" s="22"/>
    </row>
    <row r="757" spans="1:3" ht="12.75" x14ac:dyDescent="0.35">
      <c r="A757" s="18"/>
      <c r="B757" s="22"/>
      <c r="C757" s="22"/>
    </row>
    <row r="758" spans="1:3" ht="12.75" x14ac:dyDescent="0.35">
      <c r="A758" s="18"/>
      <c r="B758" s="22"/>
      <c r="C758" s="22"/>
    </row>
    <row r="759" spans="1:3" ht="12.75" x14ac:dyDescent="0.35">
      <c r="A759" s="18"/>
      <c r="B759" s="22"/>
      <c r="C759" s="22"/>
    </row>
    <row r="760" spans="1:3" ht="12.75" x14ac:dyDescent="0.35">
      <c r="A760" s="18"/>
      <c r="B760" s="22"/>
      <c r="C760" s="22"/>
    </row>
    <row r="761" spans="1:3" ht="12.75" x14ac:dyDescent="0.35">
      <c r="A761" s="18"/>
      <c r="B761" s="22"/>
      <c r="C761" s="22"/>
    </row>
    <row r="762" spans="1:3" ht="12.75" x14ac:dyDescent="0.35">
      <c r="A762" s="18"/>
      <c r="B762" s="22"/>
      <c r="C762" s="22"/>
    </row>
    <row r="763" spans="1:3" ht="12.75" x14ac:dyDescent="0.35">
      <c r="A763" s="18"/>
      <c r="B763" s="22"/>
      <c r="C763" s="22"/>
    </row>
    <row r="764" spans="1:3" ht="12.75" x14ac:dyDescent="0.35">
      <c r="A764" s="18"/>
      <c r="B764" s="22"/>
      <c r="C764" s="22"/>
    </row>
    <row r="765" spans="1:3" ht="12.75" x14ac:dyDescent="0.35">
      <c r="A765" s="18"/>
      <c r="B765" s="22"/>
      <c r="C765" s="22"/>
    </row>
    <row r="766" spans="1:3" ht="12.75" x14ac:dyDescent="0.35">
      <c r="A766" s="18"/>
      <c r="B766" s="22"/>
      <c r="C766" s="22"/>
    </row>
    <row r="767" spans="1:3" ht="12.75" x14ac:dyDescent="0.35">
      <c r="A767" s="18"/>
      <c r="B767" s="22"/>
      <c r="C767" s="22"/>
    </row>
    <row r="768" spans="1:3" ht="12.75" x14ac:dyDescent="0.35">
      <c r="A768" s="18"/>
      <c r="B768" s="22"/>
      <c r="C768" s="22"/>
    </row>
    <row r="769" spans="1:3" ht="12.75" x14ac:dyDescent="0.35">
      <c r="A769" s="18"/>
      <c r="B769" s="22"/>
      <c r="C769" s="22"/>
    </row>
    <row r="770" spans="1:3" ht="12.75" x14ac:dyDescent="0.35">
      <c r="A770" s="18"/>
      <c r="B770" s="22"/>
      <c r="C770" s="22"/>
    </row>
    <row r="771" spans="1:3" ht="12.75" x14ac:dyDescent="0.35">
      <c r="A771" s="18"/>
      <c r="B771" s="22"/>
      <c r="C771" s="22"/>
    </row>
    <row r="772" spans="1:3" ht="12.75" x14ac:dyDescent="0.35">
      <c r="A772" s="18"/>
      <c r="B772" s="22"/>
      <c r="C772" s="22"/>
    </row>
    <row r="773" spans="1:3" ht="12.75" x14ac:dyDescent="0.35">
      <c r="A773" s="18"/>
      <c r="B773" s="22"/>
      <c r="C773" s="22"/>
    </row>
    <row r="774" spans="1:3" ht="12.75" x14ac:dyDescent="0.35">
      <c r="A774" s="18"/>
      <c r="B774" s="22"/>
      <c r="C774" s="22"/>
    </row>
    <row r="775" spans="1:3" ht="12.75" x14ac:dyDescent="0.35">
      <c r="A775" s="18"/>
      <c r="B775" s="22"/>
      <c r="C775" s="22"/>
    </row>
    <row r="776" spans="1:3" ht="12.75" x14ac:dyDescent="0.35">
      <c r="A776" s="18"/>
      <c r="B776" s="22"/>
      <c r="C776" s="22"/>
    </row>
    <row r="777" spans="1:3" ht="12.75" x14ac:dyDescent="0.35">
      <c r="A777" s="18"/>
      <c r="B777" s="22"/>
      <c r="C777" s="22"/>
    </row>
    <row r="778" spans="1:3" ht="12.75" x14ac:dyDescent="0.35">
      <c r="A778" s="18"/>
      <c r="B778" s="22"/>
      <c r="C778" s="22"/>
    </row>
    <row r="779" spans="1:3" ht="12.75" x14ac:dyDescent="0.35">
      <c r="A779" s="18"/>
      <c r="B779" s="22"/>
      <c r="C779" s="22"/>
    </row>
    <row r="780" spans="1:3" ht="12.75" x14ac:dyDescent="0.35">
      <c r="A780" s="18"/>
      <c r="B780" s="22"/>
      <c r="C780" s="22"/>
    </row>
    <row r="781" spans="1:3" ht="12.75" x14ac:dyDescent="0.35">
      <c r="A781" s="18"/>
      <c r="B781" s="22"/>
      <c r="C781" s="22"/>
    </row>
    <row r="782" spans="1:3" ht="12.75" x14ac:dyDescent="0.35">
      <c r="A782" s="18"/>
      <c r="B782" s="22"/>
      <c r="C782" s="22"/>
    </row>
    <row r="783" spans="1:3" ht="12.75" x14ac:dyDescent="0.35">
      <c r="A783" s="18"/>
      <c r="B783" s="22"/>
      <c r="C783" s="22"/>
    </row>
    <row r="784" spans="1:3" ht="12.75" x14ac:dyDescent="0.35">
      <c r="A784" s="18"/>
      <c r="B784" s="22"/>
      <c r="C784" s="22"/>
    </row>
    <row r="785" spans="1:3" ht="12.75" x14ac:dyDescent="0.35">
      <c r="A785" s="18"/>
      <c r="B785" s="22"/>
      <c r="C785" s="22"/>
    </row>
    <row r="786" spans="1:3" ht="12.75" x14ac:dyDescent="0.35">
      <c r="A786" s="18"/>
      <c r="B786" s="22"/>
      <c r="C786" s="22"/>
    </row>
    <row r="787" spans="1:3" ht="12.75" x14ac:dyDescent="0.35">
      <c r="A787" s="18"/>
      <c r="B787" s="22"/>
      <c r="C787" s="22"/>
    </row>
    <row r="788" spans="1:3" ht="12.75" x14ac:dyDescent="0.35">
      <c r="A788" s="18"/>
      <c r="B788" s="22"/>
      <c r="C788" s="22"/>
    </row>
    <row r="789" spans="1:3" ht="12.75" x14ac:dyDescent="0.35">
      <c r="A789" s="18"/>
      <c r="B789" s="22"/>
      <c r="C789" s="22"/>
    </row>
    <row r="790" spans="1:3" ht="12.75" x14ac:dyDescent="0.35">
      <c r="A790" s="18"/>
      <c r="B790" s="22"/>
      <c r="C790" s="22"/>
    </row>
    <row r="791" spans="1:3" ht="12.75" x14ac:dyDescent="0.35">
      <c r="A791" s="18"/>
      <c r="B791" s="22"/>
      <c r="C791" s="22"/>
    </row>
    <row r="792" spans="1:3" ht="12.75" x14ac:dyDescent="0.35">
      <c r="A792" s="18"/>
      <c r="B792" s="22"/>
      <c r="C792" s="22"/>
    </row>
    <row r="793" spans="1:3" ht="12.75" x14ac:dyDescent="0.35">
      <c r="A793" s="18"/>
      <c r="B793" s="22"/>
      <c r="C793" s="22"/>
    </row>
    <row r="794" spans="1:3" ht="12.75" x14ac:dyDescent="0.35">
      <c r="A794" s="18"/>
      <c r="B794" s="22"/>
      <c r="C794" s="22"/>
    </row>
    <row r="795" spans="1:3" ht="12.75" x14ac:dyDescent="0.35">
      <c r="A795" s="18"/>
      <c r="B795" s="22"/>
      <c r="C795" s="22"/>
    </row>
    <row r="796" spans="1:3" ht="12.75" x14ac:dyDescent="0.35">
      <c r="A796" s="18"/>
      <c r="B796" s="22"/>
      <c r="C796" s="22"/>
    </row>
    <row r="797" spans="1:3" ht="12.75" x14ac:dyDescent="0.35">
      <c r="A797" s="18"/>
      <c r="B797" s="22"/>
      <c r="C797" s="22"/>
    </row>
    <row r="798" spans="1:3" ht="12.75" x14ac:dyDescent="0.35">
      <c r="A798" s="18"/>
      <c r="B798" s="22"/>
      <c r="C798" s="22"/>
    </row>
    <row r="799" spans="1:3" ht="12.75" x14ac:dyDescent="0.35">
      <c r="A799" s="18"/>
      <c r="B799" s="22"/>
      <c r="C799" s="22"/>
    </row>
    <row r="800" spans="1:3" ht="12.75" x14ac:dyDescent="0.35">
      <c r="A800" s="18"/>
      <c r="B800" s="22"/>
      <c r="C800" s="22"/>
    </row>
    <row r="801" spans="1:3" ht="12.75" x14ac:dyDescent="0.35">
      <c r="A801" s="18"/>
      <c r="B801" s="22"/>
      <c r="C801" s="22"/>
    </row>
    <row r="802" spans="1:3" ht="12.75" x14ac:dyDescent="0.35">
      <c r="A802" s="18"/>
      <c r="B802" s="22"/>
      <c r="C802" s="22"/>
    </row>
    <row r="803" spans="1:3" ht="12.75" x14ac:dyDescent="0.35">
      <c r="A803" s="18"/>
      <c r="B803" s="22"/>
      <c r="C803" s="22"/>
    </row>
    <row r="804" spans="1:3" ht="12.75" x14ac:dyDescent="0.35">
      <c r="A804" s="18"/>
      <c r="B804" s="22"/>
      <c r="C804" s="22"/>
    </row>
    <row r="805" spans="1:3" ht="12.75" x14ac:dyDescent="0.35">
      <c r="A805" s="18"/>
      <c r="B805" s="22"/>
      <c r="C805" s="22"/>
    </row>
    <row r="806" spans="1:3" ht="12.75" x14ac:dyDescent="0.35">
      <c r="A806" s="18"/>
      <c r="B806" s="22"/>
      <c r="C806" s="22"/>
    </row>
    <row r="807" spans="1:3" ht="12.75" x14ac:dyDescent="0.35">
      <c r="A807" s="18"/>
      <c r="B807" s="22"/>
      <c r="C807" s="22"/>
    </row>
    <row r="808" spans="1:3" ht="12.75" x14ac:dyDescent="0.35">
      <c r="A808" s="18"/>
      <c r="B808" s="22"/>
      <c r="C808" s="22"/>
    </row>
    <row r="809" spans="1:3" ht="12.75" x14ac:dyDescent="0.35">
      <c r="A809" s="18"/>
      <c r="B809" s="22"/>
      <c r="C809" s="22"/>
    </row>
    <row r="810" spans="1:3" ht="12.75" x14ac:dyDescent="0.35">
      <c r="A810" s="18"/>
      <c r="B810" s="22"/>
      <c r="C810" s="22"/>
    </row>
    <row r="811" spans="1:3" ht="12.75" x14ac:dyDescent="0.35">
      <c r="A811" s="18"/>
      <c r="B811" s="22"/>
      <c r="C811" s="22"/>
    </row>
    <row r="812" spans="1:3" ht="12.75" x14ac:dyDescent="0.35">
      <c r="A812" s="18"/>
      <c r="B812" s="22"/>
      <c r="C812" s="22"/>
    </row>
    <row r="813" spans="1:3" ht="12.75" x14ac:dyDescent="0.35">
      <c r="A813" s="18"/>
      <c r="B813" s="22"/>
      <c r="C813" s="22"/>
    </row>
    <row r="814" spans="1:3" ht="12.75" x14ac:dyDescent="0.35">
      <c r="A814" s="18"/>
      <c r="B814" s="22"/>
      <c r="C814" s="22"/>
    </row>
    <row r="815" spans="1:3" ht="12.75" x14ac:dyDescent="0.35">
      <c r="A815" s="18"/>
      <c r="B815" s="22"/>
      <c r="C815" s="22"/>
    </row>
    <row r="816" spans="1:3" ht="12.75" x14ac:dyDescent="0.35">
      <c r="A816" s="18"/>
      <c r="B816" s="22"/>
      <c r="C816" s="22"/>
    </row>
    <row r="817" spans="1:3" ht="12.75" x14ac:dyDescent="0.35">
      <c r="A817" s="18"/>
      <c r="B817" s="22"/>
      <c r="C817" s="22"/>
    </row>
    <row r="818" spans="1:3" ht="12.75" x14ac:dyDescent="0.35">
      <c r="A818" s="18"/>
      <c r="B818" s="22"/>
      <c r="C818" s="22"/>
    </row>
    <row r="819" spans="1:3" ht="12.75" x14ac:dyDescent="0.35">
      <c r="A819" s="18"/>
      <c r="B819" s="22"/>
      <c r="C819" s="22"/>
    </row>
    <row r="820" spans="1:3" ht="12.75" x14ac:dyDescent="0.35">
      <c r="A820" s="18"/>
      <c r="B820" s="22"/>
      <c r="C820" s="22"/>
    </row>
    <row r="821" spans="1:3" ht="12.75" x14ac:dyDescent="0.35">
      <c r="A821" s="18"/>
      <c r="B821" s="22"/>
      <c r="C821" s="22"/>
    </row>
    <row r="822" spans="1:3" ht="12.75" x14ac:dyDescent="0.35">
      <c r="A822" s="18"/>
      <c r="B822" s="22"/>
      <c r="C822" s="22"/>
    </row>
    <row r="823" spans="1:3" ht="12.75" x14ac:dyDescent="0.35">
      <c r="A823" s="18"/>
      <c r="B823" s="22"/>
      <c r="C823" s="22"/>
    </row>
    <row r="824" spans="1:3" ht="12.75" x14ac:dyDescent="0.35">
      <c r="A824" s="18"/>
      <c r="B824" s="22"/>
      <c r="C824" s="22"/>
    </row>
    <row r="825" spans="1:3" ht="12.75" x14ac:dyDescent="0.35">
      <c r="A825" s="18"/>
      <c r="B825" s="22"/>
      <c r="C825" s="22"/>
    </row>
    <row r="826" spans="1:3" ht="12.75" x14ac:dyDescent="0.35">
      <c r="A826" s="18"/>
      <c r="B826" s="22"/>
      <c r="C826" s="22"/>
    </row>
    <row r="827" spans="1:3" ht="12.75" x14ac:dyDescent="0.35">
      <c r="A827" s="18"/>
      <c r="B827" s="22"/>
      <c r="C827" s="22"/>
    </row>
    <row r="828" spans="1:3" ht="12.75" x14ac:dyDescent="0.35">
      <c r="A828" s="18"/>
      <c r="B828" s="22"/>
      <c r="C828" s="22"/>
    </row>
    <row r="829" spans="1:3" ht="12.75" x14ac:dyDescent="0.35">
      <c r="A829" s="18"/>
      <c r="B829" s="22"/>
      <c r="C829" s="22"/>
    </row>
    <row r="830" spans="1:3" ht="12.75" x14ac:dyDescent="0.35">
      <c r="A830" s="18"/>
      <c r="B830" s="22"/>
      <c r="C830" s="22"/>
    </row>
    <row r="831" spans="1:3" ht="12.75" x14ac:dyDescent="0.35">
      <c r="A831" s="18"/>
      <c r="B831" s="22"/>
      <c r="C831" s="22"/>
    </row>
    <row r="832" spans="1:3" ht="12.75" x14ac:dyDescent="0.35">
      <c r="A832" s="18"/>
      <c r="B832" s="22"/>
      <c r="C832" s="22"/>
    </row>
    <row r="833" spans="1:3" ht="12.75" x14ac:dyDescent="0.35">
      <c r="A833" s="18"/>
      <c r="B833" s="22"/>
      <c r="C833" s="22"/>
    </row>
    <row r="834" spans="1:3" ht="12.75" x14ac:dyDescent="0.35">
      <c r="A834" s="18"/>
      <c r="B834" s="22"/>
      <c r="C834" s="22"/>
    </row>
    <row r="835" spans="1:3" ht="12.75" x14ac:dyDescent="0.35">
      <c r="A835" s="18"/>
      <c r="B835" s="22"/>
      <c r="C835" s="22"/>
    </row>
    <row r="836" spans="1:3" ht="12.75" x14ac:dyDescent="0.35">
      <c r="A836" s="18"/>
      <c r="B836" s="22"/>
      <c r="C836" s="22"/>
    </row>
    <row r="837" spans="1:3" ht="12.75" x14ac:dyDescent="0.35">
      <c r="A837" s="18"/>
      <c r="B837" s="22"/>
      <c r="C837" s="22"/>
    </row>
    <row r="838" spans="1:3" ht="12.75" x14ac:dyDescent="0.35">
      <c r="A838" s="18"/>
      <c r="B838" s="22"/>
      <c r="C838" s="22"/>
    </row>
    <row r="839" spans="1:3" ht="12.75" x14ac:dyDescent="0.35">
      <c r="A839" s="18"/>
      <c r="B839" s="22"/>
      <c r="C839" s="22"/>
    </row>
    <row r="840" spans="1:3" ht="12.75" x14ac:dyDescent="0.35">
      <c r="A840" s="18"/>
      <c r="B840" s="22"/>
      <c r="C840" s="22"/>
    </row>
    <row r="841" spans="1:3" ht="12.75" x14ac:dyDescent="0.35">
      <c r="A841" s="18"/>
      <c r="B841" s="22"/>
      <c r="C841" s="22"/>
    </row>
    <row r="842" spans="1:3" ht="12.75" x14ac:dyDescent="0.35">
      <c r="A842" s="18"/>
      <c r="B842" s="22"/>
      <c r="C842" s="22"/>
    </row>
    <row r="843" spans="1:3" ht="12.75" x14ac:dyDescent="0.35">
      <c r="A843" s="18"/>
      <c r="B843" s="22"/>
      <c r="C843" s="22"/>
    </row>
    <row r="844" spans="1:3" ht="12.75" x14ac:dyDescent="0.35">
      <c r="A844" s="18"/>
      <c r="B844" s="22"/>
      <c r="C844" s="22"/>
    </row>
    <row r="845" spans="1:3" ht="12.75" x14ac:dyDescent="0.35">
      <c r="A845" s="18"/>
      <c r="B845" s="22"/>
      <c r="C845" s="22"/>
    </row>
    <row r="846" spans="1:3" ht="12.75" x14ac:dyDescent="0.35">
      <c r="A846" s="18"/>
      <c r="B846" s="22"/>
      <c r="C846" s="22"/>
    </row>
    <row r="847" spans="1:3" ht="12.75" x14ac:dyDescent="0.35">
      <c r="A847" s="18"/>
      <c r="B847" s="22"/>
      <c r="C847" s="22"/>
    </row>
    <row r="848" spans="1:3" ht="12.75" x14ac:dyDescent="0.35">
      <c r="A848" s="18"/>
      <c r="B848" s="22"/>
      <c r="C848" s="22"/>
    </row>
    <row r="849" spans="1:3" ht="12.75" x14ac:dyDescent="0.35">
      <c r="A849" s="18"/>
      <c r="B849" s="22"/>
      <c r="C849" s="22"/>
    </row>
    <row r="850" spans="1:3" ht="12.75" x14ac:dyDescent="0.35">
      <c r="A850" s="18"/>
      <c r="B850" s="22"/>
      <c r="C850" s="22"/>
    </row>
    <row r="851" spans="1:3" ht="12.75" x14ac:dyDescent="0.35">
      <c r="A851" s="18"/>
      <c r="B851" s="22"/>
      <c r="C851" s="22"/>
    </row>
    <row r="852" spans="1:3" ht="12.75" x14ac:dyDescent="0.35">
      <c r="A852" s="18"/>
      <c r="B852" s="22"/>
      <c r="C852" s="22"/>
    </row>
    <row r="853" spans="1:3" ht="12.75" x14ac:dyDescent="0.35">
      <c r="A853" s="18"/>
      <c r="B853" s="22"/>
      <c r="C853" s="22"/>
    </row>
    <row r="854" spans="1:3" ht="12.75" x14ac:dyDescent="0.35">
      <c r="A854" s="18"/>
      <c r="B854" s="22"/>
      <c r="C854" s="22"/>
    </row>
    <row r="855" spans="1:3" ht="12.75" x14ac:dyDescent="0.35">
      <c r="A855" s="18"/>
      <c r="B855" s="22"/>
      <c r="C855" s="22"/>
    </row>
    <row r="856" spans="1:3" ht="12.75" x14ac:dyDescent="0.35">
      <c r="A856" s="18"/>
      <c r="B856" s="22"/>
      <c r="C856" s="22"/>
    </row>
    <row r="857" spans="1:3" ht="12.75" x14ac:dyDescent="0.35">
      <c r="A857" s="18"/>
      <c r="B857" s="22"/>
      <c r="C857" s="22"/>
    </row>
    <row r="858" spans="1:3" ht="12.75" x14ac:dyDescent="0.35">
      <c r="A858" s="18"/>
      <c r="B858" s="22"/>
      <c r="C858" s="22"/>
    </row>
    <row r="859" spans="1:3" ht="12.75" x14ac:dyDescent="0.35">
      <c r="A859" s="18"/>
      <c r="B859" s="22"/>
      <c r="C859" s="22"/>
    </row>
    <row r="860" spans="1:3" ht="12.75" x14ac:dyDescent="0.35">
      <c r="A860" s="18"/>
      <c r="B860" s="22"/>
      <c r="C860" s="22"/>
    </row>
    <row r="861" spans="1:3" ht="12.75" x14ac:dyDescent="0.35">
      <c r="A861" s="18"/>
      <c r="B861" s="22"/>
      <c r="C861" s="22"/>
    </row>
    <row r="862" spans="1:3" ht="12.75" x14ac:dyDescent="0.35">
      <c r="A862" s="18"/>
      <c r="B862" s="22"/>
      <c r="C862" s="22"/>
    </row>
    <row r="863" spans="1:3" ht="12.75" x14ac:dyDescent="0.35">
      <c r="A863" s="18"/>
      <c r="B863" s="22"/>
      <c r="C863" s="22"/>
    </row>
    <row r="864" spans="1:3" ht="12.75" x14ac:dyDescent="0.35">
      <c r="A864" s="18"/>
      <c r="B864" s="22"/>
      <c r="C864" s="22"/>
    </row>
    <row r="865" spans="1:3" ht="12.75" x14ac:dyDescent="0.35">
      <c r="A865" s="18"/>
      <c r="B865" s="22"/>
      <c r="C865" s="22"/>
    </row>
    <row r="866" spans="1:3" ht="12.75" x14ac:dyDescent="0.35">
      <c r="A866" s="18"/>
      <c r="B866" s="22"/>
      <c r="C866" s="22"/>
    </row>
    <row r="867" spans="1:3" ht="12.75" x14ac:dyDescent="0.35">
      <c r="A867" s="18"/>
      <c r="B867" s="22"/>
      <c r="C867" s="22"/>
    </row>
    <row r="868" spans="1:3" ht="12.75" x14ac:dyDescent="0.35">
      <c r="A868" s="18"/>
      <c r="B868" s="22"/>
      <c r="C868" s="22"/>
    </row>
    <row r="869" spans="1:3" ht="12.75" x14ac:dyDescent="0.35">
      <c r="A869" s="18"/>
      <c r="B869" s="22"/>
      <c r="C869" s="22"/>
    </row>
    <row r="870" spans="1:3" ht="12.75" x14ac:dyDescent="0.35">
      <c r="A870" s="18"/>
      <c r="B870" s="22"/>
      <c r="C870" s="22"/>
    </row>
    <row r="871" spans="1:3" ht="12.75" x14ac:dyDescent="0.35">
      <c r="A871" s="18"/>
      <c r="B871" s="22"/>
      <c r="C871" s="22"/>
    </row>
    <row r="872" spans="1:3" ht="12.75" x14ac:dyDescent="0.35">
      <c r="A872" s="18"/>
      <c r="B872" s="22"/>
      <c r="C872" s="22"/>
    </row>
    <row r="873" spans="1:3" ht="12.75" x14ac:dyDescent="0.35">
      <c r="A873" s="18"/>
      <c r="B873" s="22"/>
      <c r="C873" s="22"/>
    </row>
    <row r="874" spans="1:3" ht="12.75" x14ac:dyDescent="0.35">
      <c r="A874" s="18"/>
      <c r="B874" s="22"/>
      <c r="C874" s="22"/>
    </row>
    <row r="875" spans="1:3" ht="12.75" x14ac:dyDescent="0.35">
      <c r="A875" s="18"/>
      <c r="B875" s="22"/>
      <c r="C875" s="22"/>
    </row>
    <row r="876" spans="1:3" ht="12.75" x14ac:dyDescent="0.35">
      <c r="A876" s="18"/>
      <c r="B876" s="22"/>
      <c r="C876" s="22"/>
    </row>
    <row r="877" spans="1:3" ht="12.75" x14ac:dyDescent="0.35">
      <c r="A877" s="18"/>
      <c r="B877" s="22"/>
      <c r="C877" s="22"/>
    </row>
    <row r="878" spans="1:3" ht="12.75" x14ac:dyDescent="0.35">
      <c r="A878" s="18"/>
      <c r="B878" s="22"/>
      <c r="C878" s="22"/>
    </row>
    <row r="879" spans="1:3" ht="12.75" x14ac:dyDescent="0.35">
      <c r="A879" s="18"/>
      <c r="B879" s="22"/>
      <c r="C879" s="22"/>
    </row>
    <row r="880" spans="1:3" ht="12.75" x14ac:dyDescent="0.35">
      <c r="A880" s="18"/>
      <c r="B880" s="22"/>
      <c r="C880" s="22"/>
    </row>
    <row r="881" spans="1:3" ht="12.75" x14ac:dyDescent="0.35">
      <c r="A881" s="18"/>
      <c r="B881" s="22"/>
      <c r="C881" s="22"/>
    </row>
    <row r="882" spans="1:3" ht="12.75" x14ac:dyDescent="0.35">
      <c r="A882" s="18"/>
      <c r="B882" s="22"/>
      <c r="C882" s="22"/>
    </row>
    <row r="883" spans="1:3" ht="12.75" x14ac:dyDescent="0.35">
      <c r="A883" s="18"/>
      <c r="B883" s="22"/>
      <c r="C883" s="22"/>
    </row>
    <row r="884" spans="1:3" ht="12.75" x14ac:dyDescent="0.35">
      <c r="A884" s="18"/>
      <c r="B884" s="22"/>
      <c r="C884" s="22"/>
    </row>
    <row r="885" spans="1:3" ht="12.75" x14ac:dyDescent="0.35">
      <c r="A885" s="18"/>
      <c r="B885" s="22"/>
      <c r="C885" s="22"/>
    </row>
    <row r="886" spans="1:3" ht="12.75" x14ac:dyDescent="0.35">
      <c r="A886" s="18"/>
      <c r="B886" s="22"/>
      <c r="C886" s="22"/>
    </row>
    <row r="887" spans="1:3" ht="12.75" x14ac:dyDescent="0.35">
      <c r="A887" s="18"/>
      <c r="B887" s="22"/>
      <c r="C887" s="22"/>
    </row>
    <row r="888" spans="1:3" ht="12.75" x14ac:dyDescent="0.35">
      <c r="A888" s="18"/>
      <c r="B888" s="22"/>
      <c r="C888" s="22"/>
    </row>
    <row r="889" spans="1:3" ht="12.75" x14ac:dyDescent="0.35">
      <c r="A889" s="18"/>
      <c r="B889" s="22"/>
      <c r="C889" s="22"/>
    </row>
    <row r="890" spans="1:3" ht="12.75" x14ac:dyDescent="0.35">
      <c r="A890" s="18"/>
      <c r="B890" s="22"/>
      <c r="C890" s="22"/>
    </row>
    <row r="891" spans="1:3" ht="12.75" x14ac:dyDescent="0.35">
      <c r="A891" s="18"/>
      <c r="B891" s="22"/>
      <c r="C891" s="22"/>
    </row>
    <row r="892" spans="1:3" ht="12.75" x14ac:dyDescent="0.35">
      <c r="A892" s="18"/>
      <c r="B892" s="22"/>
      <c r="C892" s="22"/>
    </row>
    <row r="893" spans="1:3" ht="12.75" x14ac:dyDescent="0.35">
      <c r="A893" s="18"/>
      <c r="B893" s="22"/>
      <c r="C893" s="22"/>
    </row>
    <row r="894" spans="1:3" ht="12.75" x14ac:dyDescent="0.35">
      <c r="A894" s="18"/>
      <c r="B894" s="22"/>
      <c r="C894" s="22"/>
    </row>
    <row r="895" spans="1:3" ht="12.75" x14ac:dyDescent="0.35">
      <c r="A895" s="18"/>
      <c r="B895" s="22"/>
      <c r="C895" s="22"/>
    </row>
    <row r="896" spans="1:3" ht="12.75" x14ac:dyDescent="0.35">
      <c r="A896" s="18"/>
      <c r="B896" s="22"/>
      <c r="C896" s="22"/>
    </row>
    <row r="897" spans="1:3" ht="12.75" x14ac:dyDescent="0.35">
      <c r="A897" s="18"/>
      <c r="B897" s="22"/>
      <c r="C897" s="22"/>
    </row>
    <row r="898" spans="1:3" ht="12.75" x14ac:dyDescent="0.35">
      <c r="A898" s="18"/>
      <c r="B898" s="22"/>
      <c r="C898" s="22"/>
    </row>
    <row r="899" spans="1:3" ht="12.75" x14ac:dyDescent="0.35">
      <c r="A899" s="18"/>
      <c r="B899" s="22"/>
      <c r="C899" s="22"/>
    </row>
    <row r="900" spans="1:3" ht="12.75" x14ac:dyDescent="0.35">
      <c r="A900" s="18"/>
      <c r="B900" s="22"/>
      <c r="C900" s="22"/>
    </row>
    <row r="901" spans="1:3" ht="12.75" x14ac:dyDescent="0.35">
      <c r="A901" s="18"/>
      <c r="B901" s="22"/>
      <c r="C901" s="22"/>
    </row>
    <row r="902" spans="1:3" ht="12.75" x14ac:dyDescent="0.35">
      <c r="A902" s="18"/>
      <c r="B902" s="22"/>
      <c r="C902" s="22"/>
    </row>
    <row r="903" spans="1:3" ht="12.75" x14ac:dyDescent="0.35">
      <c r="A903" s="18"/>
      <c r="B903" s="22"/>
      <c r="C903" s="22"/>
    </row>
    <row r="904" spans="1:3" ht="12.75" x14ac:dyDescent="0.35">
      <c r="A904" s="18"/>
      <c r="B904" s="22"/>
      <c r="C904" s="22"/>
    </row>
    <row r="905" spans="1:3" ht="12.75" x14ac:dyDescent="0.35">
      <c r="A905" s="18"/>
      <c r="B905" s="22"/>
      <c r="C905" s="22"/>
    </row>
    <row r="906" spans="1:3" ht="12.75" x14ac:dyDescent="0.35">
      <c r="A906" s="18"/>
      <c r="B906" s="22"/>
      <c r="C906" s="22"/>
    </row>
    <row r="907" spans="1:3" ht="12.75" x14ac:dyDescent="0.35">
      <c r="A907" s="18"/>
      <c r="B907" s="22"/>
      <c r="C907" s="22"/>
    </row>
    <row r="908" spans="1:3" ht="12.75" x14ac:dyDescent="0.35">
      <c r="A908" s="18"/>
      <c r="B908" s="22"/>
      <c r="C908" s="22"/>
    </row>
    <row r="909" spans="1:3" ht="12.75" x14ac:dyDescent="0.35">
      <c r="A909" s="18"/>
      <c r="B909" s="22"/>
      <c r="C909" s="22"/>
    </row>
    <row r="910" spans="1:3" ht="12.75" x14ac:dyDescent="0.35">
      <c r="A910" s="18"/>
      <c r="B910" s="22"/>
      <c r="C910" s="22"/>
    </row>
    <row r="911" spans="1:3" ht="12.75" x14ac:dyDescent="0.35">
      <c r="A911" s="18"/>
      <c r="B911" s="22"/>
      <c r="C911" s="22"/>
    </row>
    <row r="912" spans="1:3" ht="12.75" x14ac:dyDescent="0.35">
      <c r="A912" s="18"/>
      <c r="B912" s="22"/>
      <c r="C912" s="22"/>
    </row>
    <row r="913" spans="1:3" ht="12.75" x14ac:dyDescent="0.35">
      <c r="A913" s="18"/>
      <c r="B913" s="22"/>
      <c r="C913" s="22"/>
    </row>
    <row r="914" spans="1:3" ht="12.75" x14ac:dyDescent="0.35">
      <c r="A914" s="18"/>
      <c r="B914" s="22"/>
      <c r="C914" s="22"/>
    </row>
    <row r="915" spans="1:3" ht="12.75" x14ac:dyDescent="0.35">
      <c r="A915" s="18"/>
      <c r="B915" s="22"/>
      <c r="C915" s="22"/>
    </row>
    <row r="916" spans="1:3" ht="12.75" x14ac:dyDescent="0.35">
      <c r="A916" s="18"/>
      <c r="B916" s="22"/>
      <c r="C916" s="22"/>
    </row>
    <row r="917" spans="1:3" ht="12.75" x14ac:dyDescent="0.35">
      <c r="A917" s="18"/>
      <c r="B917" s="22"/>
      <c r="C917" s="22"/>
    </row>
    <row r="918" spans="1:3" ht="12.75" x14ac:dyDescent="0.35">
      <c r="A918" s="18"/>
      <c r="B918" s="22"/>
      <c r="C918" s="22"/>
    </row>
    <row r="919" spans="1:3" ht="12.75" x14ac:dyDescent="0.35">
      <c r="A919" s="18"/>
      <c r="B919" s="22"/>
      <c r="C919" s="22"/>
    </row>
    <row r="920" spans="1:3" ht="12.75" x14ac:dyDescent="0.35">
      <c r="A920" s="18"/>
      <c r="B920" s="22"/>
      <c r="C920" s="22"/>
    </row>
    <row r="921" spans="1:3" ht="12.75" x14ac:dyDescent="0.35">
      <c r="A921" s="18"/>
      <c r="B921" s="22"/>
      <c r="C921" s="22"/>
    </row>
    <row r="922" spans="1:3" ht="12.75" x14ac:dyDescent="0.35">
      <c r="A922" s="18"/>
      <c r="B922" s="22"/>
      <c r="C922" s="22"/>
    </row>
    <row r="923" spans="1:3" ht="12.75" x14ac:dyDescent="0.35">
      <c r="A923" s="18"/>
      <c r="B923" s="22"/>
      <c r="C923" s="22"/>
    </row>
    <row r="924" spans="1:3" ht="12.75" x14ac:dyDescent="0.35">
      <c r="A924" s="18"/>
      <c r="B924" s="22"/>
      <c r="C924" s="22"/>
    </row>
    <row r="925" spans="1:3" ht="12.75" x14ac:dyDescent="0.35">
      <c r="A925" s="18"/>
      <c r="B925" s="22"/>
      <c r="C925" s="22"/>
    </row>
    <row r="926" spans="1:3" ht="12.75" x14ac:dyDescent="0.35">
      <c r="A926" s="18"/>
      <c r="B926" s="22"/>
      <c r="C926" s="22"/>
    </row>
    <row r="927" spans="1:3" ht="12.75" x14ac:dyDescent="0.35">
      <c r="A927" s="18"/>
      <c r="B927" s="22"/>
      <c r="C927" s="22"/>
    </row>
    <row r="928" spans="1:3" ht="12.75" x14ac:dyDescent="0.35">
      <c r="A928" s="18"/>
      <c r="B928" s="22"/>
      <c r="C928" s="22"/>
    </row>
    <row r="929" spans="1:3" ht="12.75" x14ac:dyDescent="0.35">
      <c r="A929" s="18"/>
      <c r="B929" s="22"/>
      <c r="C929" s="22"/>
    </row>
    <row r="930" spans="1:3" ht="12.75" x14ac:dyDescent="0.35">
      <c r="A930" s="18"/>
      <c r="B930" s="22"/>
      <c r="C930" s="22"/>
    </row>
    <row r="931" spans="1:3" ht="12.75" x14ac:dyDescent="0.35">
      <c r="A931" s="18"/>
      <c r="B931" s="22"/>
      <c r="C931" s="22"/>
    </row>
    <row r="932" spans="1:3" ht="12.75" x14ac:dyDescent="0.35">
      <c r="A932" s="18"/>
      <c r="B932" s="22"/>
      <c r="C932" s="22"/>
    </row>
    <row r="933" spans="1:3" ht="12.75" x14ac:dyDescent="0.35">
      <c r="A933" s="18"/>
      <c r="B933" s="22"/>
      <c r="C933" s="22"/>
    </row>
    <row r="934" spans="1:3" ht="12.75" x14ac:dyDescent="0.35">
      <c r="A934" s="18"/>
      <c r="B934" s="22"/>
      <c r="C934" s="22"/>
    </row>
    <row r="935" spans="1:3" ht="12.75" x14ac:dyDescent="0.35">
      <c r="A935" s="18"/>
      <c r="B935" s="22"/>
      <c r="C935" s="22"/>
    </row>
    <row r="936" spans="1:3" ht="12.75" x14ac:dyDescent="0.35">
      <c r="A936" s="18"/>
      <c r="B936" s="22"/>
      <c r="C936" s="22"/>
    </row>
    <row r="937" spans="1:3" ht="12.75" x14ac:dyDescent="0.35">
      <c r="A937" s="18"/>
      <c r="B937" s="22"/>
      <c r="C937" s="22"/>
    </row>
    <row r="938" spans="1:3" ht="12.75" x14ac:dyDescent="0.35">
      <c r="A938" s="18"/>
      <c r="B938" s="22"/>
      <c r="C938" s="22"/>
    </row>
    <row r="939" spans="1:3" ht="12.75" x14ac:dyDescent="0.35">
      <c r="A939" s="18"/>
      <c r="B939" s="22"/>
      <c r="C939" s="22"/>
    </row>
    <row r="940" spans="1:3" ht="12.75" x14ac:dyDescent="0.35">
      <c r="A940" s="18"/>
      <c r="B940" s="22"/>
      <c r="C940" s="22"/>
    </row>
    <row r="941" spans="1:3" ht="12.75" x14ac:dyDescent="0.35">
      <c r="A941" s="18"/>
      <c r="B941" s="22"/>
      <c r="C941" s="22"/>
    </row>
    <row r="942" spans="1:3" ht="12.75" x14ac:dyDescent="0.35">
      <c r="A942" s="18"/>
      <c r="B942" s="22"/>
      <c r="C942" s="22"/>
    </row>
    <row r="943" spans="1:3" ht="12.75" x14ac:dyDescent="0.35">
      <c r="A943" s="18"/>
      <c r="B943" s="22"/>
      <c r="C943" s="22"/>
    </row>
    <row r="944" spans="1:3" ht="12.75" x14ac:dyDescent="0.35">
      <c r="A944" s="18"/>
      <c r="B944" s="22"/>
      <c r="C944" s="22"/>
    </row>
    <row r="945" spans="1:3" ht="12.75" x14ac:dyDescent="0.35">
      <c r="A945" s="18"/>
      <c r="B945" s="22"/>
      <c r="C945" s="22"/>
    </row>
    <row r="946" spans="1:3" ht="12.75" x14ac:dyDescent="0.35">
      <c r="A946" s="18"/>
      <c r="B946" s="22"/>
      <c r="C946" s="22"/>
    </row>
    <row r="947" spans="1:3" ht="12.75" x14ac:dyDescent="0.35">
      <c r="A947" s="18"/>
      <c r="B947" s="22"/>
      <c r="C947" s="22"/>
    </row>
    <row r="948" spans="1:3" ht="12.75" x14ac:dyDescent="0.35">
      <c r="A948" s="18"/>
      <c r="B948" s="22"/>
      <c r="C948" s="22"/>
    </row>
    <row r="949" spans="1:3" ht="12.75" x14ac:dyDescent="0.35">
      <c r="A949" s="18"/>
      <c r="B949" s="22"/>
      <c r="C949" s="22"/>
    </row>
    <row r="950" spans="1:3" ht="12.75" x14ac:dyDescent="0.35">
      <c r="A950" s="18"/>
      <c r="B950" s="22"/>
      <c r="C950" s="22"/>
    </row>
    <row r="951" spans="1:3" ht="12.75" x14ac:dyDescent="0.35">
      <c r="A951" s="18"/>
      <c r="B951" s="22"/>
      <c r="C951" s="22"/>
    </row>
    <row r="952" spans="1:3" ht="12.75" x14ac:dyDescent="0.35">
      <c r="A952" s="18"/>
      <c r="B952" s="22"/>
      <c r="C952" s="22"/>
    </row>
    <row r="953" spans="1:3" ht="12.75" x14ac:dyDescent="0.35">
      <c r="A953" s="18"/>
      <c r="B953" s="22"/>
      <c r="C953" s="22"/>
    </row>
    <row r="954" spans="1:3" ht="12.75" x14ac:dyDescent="0.35">
      <c r="A954" s="18"/>
      <c r="B954" s="22"/>
      <c r="C954" s="22"/>
    </row>
    <row r="955" spans="1:3" ht="12.75" x14ac:dyDescent="0.35">
      <c r="A955" s="18"/>
      <c r="B955" s="22"/>
      <c r="C955" s="22"/>
    </row>
    <row r="956" spans="1:3" ht="12.75" x14ac:dyDescent="0.35">
      <c r="A956" s="18"/>
      <c r="B956" s="22"/>
      <c r="C956" s="22"/>
    </row>
    <row r="957" spans="1:3" ht="12.75" x14ac:dyDescent="0.35">
      <c r="A957" s="18"/>
      <c r="B957" s="22"/>
      <c r="C957" s="22"/>
    </row>
    <row r="958" spans="1:3" ht="12.75" x14ac:dyDescent="0.35">
      <c r="A958" s="18"/>
      <c r="B958" s="22"/>
      <c r="C958" s="22"/>
    </row>
    <row r="959" spans="1:3" ht="12.75" x14ac:dyDescent="0.35">
      <c r="A959" s="18"/>
      <c r="B959" s="22"/>
      <c r="C959" s="22"/>
    </row>
    <row r="960" spans="1:3" ht="12.75" x14ac:dyDescent="0.35">
      <c r="A960" s="18"/>
      <c r="B960" s="22"/>
      <c r="C960" s="22"/>
    </row>
    <row r="961" spans="1:3" ht="12.75" x14ac:dyDescent="0.35">
      <c r="A961" s="18"/>
      <c r="B961" s="22"/>
      <c r="C961" s="22"/>
    </row>
    <row r="962" spans="1:3" ht="12.75" x14ac:dyDescent="0.35">
      <c r="A962" s="18"/>
      <c r="B962" s="22"/>
      <c r="C962" s="22"/>
    </row>
    <row r="963" spans="1:3" ht="12.75" x14ac:dyDescent="0.35">
      <c r="A963" s="18"/>
      <c r="B963" s="22"/>
      <c r="C963" s="22"/>
    </row>
    <row r="964" spans="1:3" ht="12.75" x14ac:dyDescent="0.35">
      <c r="A964" s="18"/>
      <c r="B964" s="22"/>
      <c r="C964" s="22"/>
    </row>
    <row r="965" spans="1:3" ht="12.75" x14ac:dyDescent="0.35">
      <c r="A965" s="18"/>
      <c r="B965" s="22"/>
      <c r="C965" s="22"/>
    </row>
    <row r="966" spans="1:3" ht="12.75" x14ac:dyDescent="0.35">
      <c r="A966" s="18"/>
      <c r="B966" s="22"/>
      <c r="C966" s="22"/>
    </row>
    <row r="967" spans="1:3" ht="12.75" x14ac:dyDescent="0.35">
      <c r="A967" s="18"/>
      <c r="B967" s="22"/>
      <c r="C967" s="22"/>
    </row>
    <row r="968" spans="1:3" ht="12.75" x14ac:dyDescent="0.35">
      <c r="A968" s="18"/>
      <c r="B968" s="22"/>
      <c r="C968" s="22"/>
    </row>
    <row r="969" spans="1:3" ht="12.75" x14ac:dyDescent="0.35">
      <c r="A969" s="18"/>
      <c r="B969" s="22"/>
      <c r="C969" s="22"/>
    </row>
    <row r="970" spans="1:3" ht="12.75" x14ac:dyDescent="0.35">
      <c r="A970" s="18"/>
      <c r="B970" s="22"/>
      <c r="C970" s="22"/>
    </row>
    <row r="971" spans="1:3" ht="12.75" x14ac:dyDescent="0.35">
      <c r="A971" s="18"/>
      <c r="B971" s="22"/>
      <c r="C971" s="22"/>
    </row>
    <row r="972" spans="1:3" ht="12.75" x14ac:dyDescent="0.35">
      <c r="A972" s="18"/>
      <c r="B972" s="22"/>
      <c r="C972" s="22"/>
    </row>
    <row r="973" spans="1:3" ht="12.75" x14ac:dyDescent="0.35">
      <c r="A973" s="18"/>
      <c r="B973" s="22"/>
      <c r="C973" s="22"/>
    </row>
    <row r="974" spans="1:3" ht="12.75" x14ac:dyDescent="0.35">
      <c r="A974" s="18"/>
      <c r="B974" s="22"/>
      <c r="C974" s="22"/>
    </row>
    <row r="975" spans="1:3" ht="12.75" x14ac:dyDescent="0.35">
      <c r="A975" s="18"/>
      <c r="B975" s="22"/>
      <c r="C975" s="22"/>
    </row>
    <row r="976" spans="1:3" ht="12.75" x14ac:dyDescent="0.35">
      <c r="A976" s="18"/>
      <c r="B976" s="22"/>
      <c r="C976" s="22"/>
    </row>
    <row r="977" spans="1:3" ht="12.75" x14ac:dyDescent="0.35">
      <c r="A977" s="18"/>
      <c r="B977" s="22"/>
      <c r="C977" s="22"/>
    </row>
    <row r="978" spans="1:3" ht="12.75" x14ac:dyDescent="0.35">
      <c r="A978" s="18"/>
      <c r="B978" s="22"/>
      <c r="C978" s="22"/>
    </row>
    <row r="979" spans="1:3" ht="12.75" x14ac:dyDescent="0.35">
      <c r="A979" s="18"/>
      <c r="B979" s="22"/>
      <c r="C979" s="22"/>
    </row>
    <row r="980" spans="1:3" ht="12.75" x14ac:dyDescent="0.35">
      <c r="A980" s="18"/>
      <c r="B980" s="22"/>
      <c r="C980" s="22"/>
    </row>
    <row r="981" spans="1:3" ht="12.75" x14ac:dyDescent="0.35">
      <c r="A981" s="18"/>
      <c r="B981" s="22"/>
      <c r="C981" s="22"/>
    </row>
    <row r="982" spans="1:3" ht="12.75" x14ac:dyDescent="0.35">
      <c r="A982" s="18"/>
      <c r="B982" s="22"/>
      <c r="C982" s="22"/>
    </row>
    <row r="983" spans="1:3" ht="12.75" x14ac:dyDescent="0.35">
      <c r="A983" s="18"/>
      <c r="B983" s="22"/>
      <c r="C983" s="22"/>
    </row>
    <row r="984" spans="1:3" ht="12.75" x14ac:dyDescent="0.35">
      <c r="A984" s="18"/>
      <c r="B984" s="22"/>
      <c r="C984" s="22"/>
    </row>
    <row r="985" spans="1:3" ht="12.75" x14ac:dyDescent="0.35">
      <c r="A985" s="18"/>
      <c r="B985" s="22"/>
      <c r="C985" s="22"/>
    </row>
    <row r="986" spans="1:3" ht="12.75" x14ac:dyDescent="0.35">
      <c r="A986" s="18"/>
      <c r="B986" s="22"/>
      <c r="C986" s="22"/>
    </row>
    <row r="987" spans="1:3" ht="12.75" x14ac:dyDescent="0.35">
      <c r="A987" s="18"/>
      <c r="B987" s="22"/>
      <c r="C987" s="22"/>
    </row>
    <row r="988" spans="1:3" ht="12.75" x14ac:dyDescent="0.35">
      <c r="A988" s="18"/>
      <c r="B988" s="22"/>
      <c r="C988" s="22"/>
    </row>
    <row r="989" spans="1:3" ht="12.75" x14ac:dyDescent="0.35">
      <c r="A989" s="18"/>
      <c r="B989" s="22"/>
      <c r="C989" s="22"/>
    </row>
    <row r="990" spans="1:3" ht="12.75" x14ac:dyDescent="0.35">
      <c r="A990" s="18"/>
      <c r="B990" s="22"/>
      <c r="C990" s="22"/>
    </row>
    <row r="991" spans="1:3" ht="12.75" x14ac:dyDescent="0.35">
      <c r="A991" s="18"/>
      <c r="B991" s="22"/>
      <c r="C991" s="22"/>
    </row>
    <row r="992" spans="1:3" ht="12.75" x14ac:dyDescent="0.35">
      <c r="A992" s="18"/>
      <c r="B992" s="22"/>
      <c r="C992" s="22"/>
    </row>
    <row r="993" spans="1:3" ht="12.75" x14ac:dyDescent="0.35">
      <c r="A993" s="18"/>
      <c r="B993" s="22"/>
      <c r="C993" s="22"/>
    </row>
    <row r="994" spans="1:3" ht="12.75" x14ac:dyDescent="0.35">
      <c r="A994" s="18"/>
      <c r="B994" s="22"/>
      <c r="C994" s="22"/>
    </row>
    <row r="995" spans="1:3" ht="12.75" x14ac:dyDescent="0.35">
      <c r="A995" s="18"/>
      <c r="B995" s="22"/>
      <c r="C995" s="22"/>
    </row>
    <row r="996" spans="1:3" ht="12.75" x14ac:dyDescent="0.35">
      <c r="A996" s="18"/>
      <c r="B996" s="22"/>
      <c r="C996" s="22"/>
    </row>
    <row r="997" spans="1:3" ht="12.75" x14ac:dyDescent="0.35">
      <c r="A997" s="18"/>
      <c r="B997" s="22"/>
      <c r="C997" s="22"/>
    </row>
    <row r="998" spans="1:3" ht="12.75" x14ac:dyDescent="0.35">
      <c r="A998" s="18"/>
      <c r="B998" s="22"/>
      <c r="C998" s="22"/>
    </row>
    <row r="999" spans="1:3" ht="12.75" x14ac:dyDescent="0.35">
      <c r="A999" s="18"/>
      <c r="B999" s="22"/>
      <c r="C999" s="22"/>
    </row>
    <row r="1000" spans="1:3" ht="12.75" x14ac:dyDescent="0.35">
      <c r="A1000" s="18"/>
      <c r="B1000" s="22"/>
      <c r="C100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="80" zoomScaleNormal="80" workbookViewId="0">
      <selection activeCell="F13" sqref="F13"/>
    </sheetView>
  </sheetViews>
  <sheetFormatPr defaultColWidth="14.3984375" defaultRowHeight="15.75" customHeight="1" x14ac:dyDescent="0.35"/>
  <cols>
    <col min="1" max="1" width="9.3984375" style="23" bestFit="1" customWidth="1"/>
    <col min="2" max="2" width="22.73046875" style="23" bestFit="1" customWidth="1"/>
    <col min="3" max="3" width="22.86328125" style="23" bestFit="1" customWidth="1"/>
    <col min="4" max="4" width="9.265625" style="23" bestFit="1" customWidth="1"/>
    <col min="5" max="5" width="15.86328125" style="23" bestFit="1" customWidth="1"/>
    <col min="6" max="6" width="21.3984375" style="23" bestFit="1" customWidth="1"/>
    <col min="7" max="7" width="29.265625" style="23" customWidth="1"/>
    <col min="8" max="16384" width="14.3984375" style="23"/>
  </cols>
  <sheetData>
    <row r="1" spans="1:8" ht="15.75" customHeight="1" x14ac:dyDescent="0.35">
      <c r="A1" s="36" t="s">
        <v>18</v>
      </c>
      <c r="B1" s="19" t="s">
        <v>28</v>
      </c>
      <c r="C1" s="19" t="s">
        <v>35</v>
      </c>
      <c r="D1" s="19" t="s">
        <v>102</v>
      </c>
      <c r="E1" s="19" t="s">
        <v>206</v>
      </c>
      <c r="F1" s="19" t="s">
        <v>207</v>
      </c>
      <c r="G1" s="24" t="s">
        <v>17</v>
      </c>
      <c r="H1" s="24"/>
    </row>
    <row r="2" spans="1:8" ht="15.75" customHeight="1" x14ac:dyDescent="0.35">
      <c r="A2" s="36" t="s">
        <v>23</v>
      </c>
      <c r="B2" s="25">
        <v>1.04</v>
      </c>
      <c r="C2" s="19">
        <v>20</v>
      </c>
      <c r="D2" s="36">
        <v>10</v>
      </c>
      <c r="E2" s="93" t="s">
        <v>103</v>
      </c>
      <c r="F2" s="93" t="s">
        <v>103</v>
      </c>
    </row>
    <row r="3" spans="1:8" ht="15.75" customHeight="1" x14ac:dyDescent="0.35">
      <c r="A3" s="36" t="s">
        <v>24</v>
      </c>
      <c r="B3" s="25">
        <v>1.0289999999999999</v>
      </c>
      <c r="C3" s="19">
        <v>20</v>
      </c>
      <c r="D3" s="36">
        <v>10</v>
      </c>
      <c r="E3" s="36" t="s">
        <v>103</v>
      </c>
      <c r="F3" s="36" t="s">
        <v>103</v>
      </c>
    </row>
    <row r="4" spans="1:8" ht="15.75" customHeight="1" x14ac:dyDescent="0.35">
      <c r="A4" s="36" t="s">
        <v>25</v>
      </c>
      <c r="B4" s="25">
        <v>1.014</v>
      </c>
      <c r="C4" s="19">
        <v>20</v>
      </c>
      <c r="D4" s="36">
        <v>10</v>
      </c>
      <c r="E4" s="93" t="s">
        <v>103</v>
      </c>
      <c r="F4" s="93" t="s">
        <v>103</v>
      </c>
    </row>
    <row r="5" spans="1:8" ht="15.75" customHeight="1" x14ac:dyDescent="0.35">
      <c r="A5" s="36" t="s">
        <v>26</v>
      </c>
      <c r="B5" s="25">
        <v>1.0620000000000001</v>
      </c>
      <c r="C5" s="41">
        <v>40</v>
      </c>
      <c r="D5" s="36">
        <v>10</v>
      </c>
      <c r="E5" s="93" t="s">
        <v>103</v>
      </c>
      <c r="F5" s="93" t="s">
        <v>103</v>
      </c>
      <c r="G5" s="36" t="s">
        <v>180</v>
      </c>
    </row>
    <row r="6" spans="1:8" ht="15.75" customHeight="1" x14ac:dyDescent="0.35">
      <c r="A6" s="36" t="s">
        <v>40</v>
      </c>
      <c r="B6" s="19" t="s">
        <v>41</v>
      </c>
      <c r="C6" s="19"/>
      <c r="D6" s="36"/>
      <c r="E6" s="36"/>
      <c r="F6" s="36"/>
    </row>
    <row r="7" spans="1:8" ht="15.75" customHeight="1" x14ac:dyDescent="0.35">
      <c r="A7" s="18"/>
      <c r="B7" s="22"/>
      <c r="C7" s="19"/>
      <c r="D7" s="36"/>
      <c r="E7" s="36"/>
      <c r="F7" s="36"/>
    </row>
    <row r="8" spans="1:8" ht="15.75" customHeight="1" x14ac:dyDescent="0.35">
      <c r="A8" s="18"/>
      <c r="B8" s="18"/>
      <c r="C8" s="19"/>
      <c r="D8" s="36"/>
      <c r="E8" s="36"/>
      <c r="F8" s="36"/>
    </row>
    <row r="9" spans="1:8" ht="15.75" customHeight="1" x14ac:dyDescent="0.35">
      <c r="A9" s="36"/>
      <c r="B9" s="25"/>
      <c r="C9" s="19"/>
      <c r="D9" s="36"/>
      <c r="E9" s="36"/>
      <c r="F9" s="36"/>
    </row>
    <row r="10" spans="1:8" ht="15.75" customHeight="1" x14ac:dyDescent="0.35">
      <c r="C10" s="19"/>
      <c r="D10" s="36"/>
      <c r="E10" s="36"/>
      <c r="F10" s="36"/>
    </row>
    <row r="11" spans="1:8" ht="15.75" customHeight="1" x14ac:dyDescent="0.35">
      <c r="C11" s="22"/>
    </row>
    <row r="12" spans="1:8" ht="15.75" customHeight="1" x14ac:dyDescent="0.35">
      <c r="C12" s="22"/>
    </row>
    <row r="13" spans="1:8" ht="15.75" customHeight="1" x14ac:dyDescent="0.35">
      <c r="A13" s="18"/>
      <c r="B13" s="22"/>
      <c r="C13" s="22"/>
    </row>
    <row r="14" spans="1:8" ht="15.75" customHeight="1" x14ac:dyDescent="0.35">
      <c r="A14" s="18"/>
      <c r="B14" s="22"/>
      <c r="C14" s="22"/>
    </row>
    <row r="15" spans="1:8" ht="15.75" customHeight="1" x14ac:dyDescent="0.35">
      <c r="A15" s="18"/>
      <c r="B15" s="22"/>
      <c r="C15" s="22"/>
    </row>
    <row r="16" spans="1:8" ht="15.75" customHeight="1" x14ac:dyDescent="0.35">
      <c r="A16" s="18"/>
      <c r="B16" s="22"/>
      <c r="C16" s="22"/>
    </row>
    <row r="17" spans="1:3" ht="15.75" customHeight="1" x14ac:dyDescent="0.35">
      <c r="A17" s="18"/>
      <c r="B17" s="22"/>
      <c r="C17" s="22"/>
    </row>
    <row r="18" spans="1:3" ht="15.75" customHeight="1" x14ac:dyDescent="0.35">
      <c r="A18" s="18"/>
      <c r="B18" s="22"/>
      <c r="C18" s="22"/>
    </row>
    <row r="19" spans="1:3" ht="15.75" customHeight="1" x14ac:dyDescent="0.35">
      <c r="A19" s="18"/>
      <c r="B19" s="22"/>
      <c r="C19" s="22"/>
    </row>
    <row r="20" spans="1:3" ht="15.75" customHeight="1" x14ac:dyDescent="0.35">
      <c r="A20" s="18"/>
      <c r="B20" s="22"/>
      <c r="C20" s="22"/>
    </row>
    <row r="21" spans="1:3" ht="15.75" customHeight="1" x14ac:dyDescent="0.35">
      <c r="A21" s="18"/>
      <c r="B21" s="22"/>
      <c r="C21" s="22"/>
    </row>
    <row r="22" spans="1:3" ht="15.75" customHeight="1" x14ac:dyDescent="0.35">
      <c r="A22" s="18"/>
      <c r="B22" s="22"/>
      <c r="C22" s="22"/>
    </row>
    <row r="23" spans="1:3" ht="15.75" customHeight="1" x14ac:dyDescent="0.35">
      <c r="A23" s="18"/>
      <c r="B23" s="22"/>
      <c r="C23" s="22"/>
    </row>
    <row r="24" spans="1:3" ht="15.75" customHeight="1" x14ac:dyDescent="0.35">
      <c r="A24" s="18"/>
      <c r="B24" s="22"/>
      <c r="C24" s="22"/>
    </row>
    <row r="25" spans="1:3" ht="15.75" customHeight="1" x14ac:dyDescent="0.35">
      <c r="A25" s="18"/>
      <c r="B25" s="22"/>
      <c r="C25" s="22"/>
    </row>
    <row r="26" spans="1:3" ht="15.75" customHeight="1" x14ac:dyDescent="0.35">
      <c r="A26" s="18"/>
      <c r="B26" s="22"/>
      <c r="C26" s="22"/>
    </row>
    <row r="27" spans="1:3" ht="12.75" x14ac:dyDescent="0.35">
      <c r="A27" s="18"/>
      <c r="B27" s="22"/>
      <c r="C27" s="22"/>
    </row>
    <row r="28" spans="1:3" ht="12.75" x14ac:dyDescent="0.35">
      <c r="A28" s="18"/>
      <c r="B28" s="22"/>
      <c r="C28" s="22"/>
    </row>
    <row r="29" spans="1:3" ht="12.75" x14ac:dyDescent="0.35">
      <c r="A29" s="18"/>
      <c r="B29" s="22"/>
      <c r="C29" s="22"/>
    </row>
    <row r="30" spans="1:3" ht="12.75" x14ac:dyDescent="0.35">
      <c r="A30" s="18"/>
      <c r="B30" s="22"/>
      <c r="C30" s="22"/>
    </row>
    <row r="31" spans="1:3" ht="12.75" x14ac:dyDescent="0.35">
      <c r="A31" s="18"/>
      <c r="B31" s="22"/>
      <c r="C31" s="22"/>
    </row>
    <row r="32" spans="1:3" ht="12.75" x14ac:dyDescent="0.35">
      <c r="A32" s="18"/>
      <c r="B32" s="22"/>
      <c r="C32" s="22"/>
    </row>
    <row r="33" spans="1:3" ht="12.75" x14ac:dyDescent="0.35">
      <c r="A33" s="18"/>
      <c r="B33" s="22"/>
      <c r="C33" s="22"/>
    </row>
    <row r="34" spans="1:3" ht="12.75" x14ac:dyDescent="0.35">
      <c r="A34" s="18"/>
      <c r="B34" s="22"/>
      <c r="C34" s="22"/>
    </row>
    <row r="35" spans="1:3" ht="12.75" x14ac:dyDescent="0.35">
      <c r="A35" s="18"/>
      <c r="B35" s="22"/>
      <c r="C35" s="22"/>
    </row>
    <row r="36" spans="1:3" ht="12.75" x14ac:dyDescent="0.35">
      <c r="A36" s="18"/>
      <c r="B36" s="22"/>
      <c r="C36" s="22"/>
    </row>
    <row r="37" spans="1:3" ht="12.75" x14ac:dyDescent="0.35">
      <c r="A37" s="18"/>
      <c r="B37" s="22"/>
      <c r="C37" s="22"/>
    </row>
    <row r="38" spans="1:3" ht="12.75" x14ac:dyDescent="0.35">
      <c r="A38" s="18"/>
      <c r="B38" s="22"/>
      <c r="C38" s="22"/>
    </row>
    <row r="39" spans="1:3" ht="12.75" x14ac:dyDescent="0.35">
      <c r="A39" s="18"/>
      <c r="B39" s="22"/>
      <c r="C39" s="22"/>
    </row>
    <row r="40" spans="1:3" ht="12.75" x14ac:dyDescent="0.35">
      <c r="A40" s="18"/>
      <c r="B40" s="22"/>
      <c r="C40" s="22"/>
    </row>
    <row r="41" spans="1:3" ht="12.75" x14ac:dyDescent="0.35">
      <c r="A41" s="18"/>
      <c r="B41" s="22"/>
      <c r="C41" s="22"/>
    </row>
    <row r="42" spans="1:3" ht="12.75" x14ac:dyDescent="0.35">
      <c r="A42" s="18"/>
      <c r="B42" s="22"/>
      <c r="C42" s="22"/>
    </row>
    <row r="43" spans="1:3" ht="12.75" x14ac:dyDescent="0.35">
      <c r="A43" s="18"/>
      <c r="B43" s="22"/>
      <c r="C43" s="22"/>
    </row>
    <row r="44" spans="1:3" ht="12.75" x14ac:dyDescent="0.35">
      <c r="A44" s="18"/>
      <c r="B44" s="22"/>
      <c r="C44" s="22"/>
    </row>
    <row r="45" spans="1:3" ht="12.75" x14ac:dyDescent="0.35">
      <c r="A45" s="18"/>
      <c r="B45" s="22"/>
      <c r="C45" s="22"/>
    </row>
    <row r="46" spans="1:3" ht="12.75" x14ac:dyDescent="0.35">
      <c r="A46" s="18"/>
      <c r="B46" s="22"/>
      <c r="C46" s="22"/>
    </row>
    <row r="47" spans="1:3" ht="12.75" x14ac:dyDescent="0.35">
      <c r="A47" s="18"/>
      <c r="B47" s="22"/>
      <c r="C47" s="22"/>
    </row>
    <row r="48" spans="1:3" ht="12.75" x14ac:dyDescent="0.35">
      <c r="A48" s="18"/>
      <c r="B48" s="22"/>
      <c r="C48" s="22"/>
    </row>
    <row r="49" spans="1:3" ht="12.75" x14ac:dyDescent="0.35">
      <c r="A49" s="18"/>
      <c r="B49" s="22"/>
      <c r="C49" s="22"/>
    </row>
    <row r="50" spans="1:3" ht="12.75" x14ac:dyDescent="0.35">
      <c r="A50" s="18"/>
      <c r="B50" s="22"/>
      <c r="C50" s="22"/>
    </row>
    <row r="51" spans="1:3" ht="12.75" x14ac:dyDescent="0.35">
      <c r="A51" s="18"/>
      <c r="B51" s="22"/>
      <c r="C51" s="22"/>
    </row>
    <row r="52" spans="1:3" ht="12.75" x14ac:dyDescent="0.35">
      <c r="A52" s="18"/>
      <c r="B52" s="22"/>
      <c r="C52" s="22"/>
    </row>
    <row r="53" spans="1:3" ht="12.75" x14ac:dyDescent="0.35">
      <c r="A53" s="18"/>
      <c r="B53" s="22"/>
      <c r="C53" s="22"/>
    </row>
    <row r="54" spans="1:3" ht="12.75" x14ac:dyDescent="0.35">
      <c r="A54" s="18"/>
      <c r="B54" s="22"/>
      <c r="C54" s="22"/>
    </row>
    <row r="55" spans="1:3" ht="12.75" x14ac:dyDescent="0.35">
      <c r="A55" s="18"/>
      <c r="B55" s="22"/>
      <c r="C55" s="22"/>
    </row>
    <row r="56" spans="1:3" ht="12.75" x14ac:dyDescent="0.35">
      <c r="A56" s="18"/>
      <c r="B56" s="22"/>
      <c r="C56" s="22"/>
    </row>
    <row r="57" spans="1:3" ht="12.75" x14ac:dyDescent="0.35">
      <c r="A57" s="18"/>
      <c r="B57" s="22"/>
      <c r="C57" s="22"/>
    </row>
    <row r="58" spans="1:3" ht="12.75" x14ac:dyDescent="0.35">
      <c r="A58" s="18"/>
      <c r="B58" s="22"/>
      <c r="C58" s="22"/>
    </row>
    <row r="59" spans="1:3" ht="12.75" x14ac:dyDescent="0.35">
      <c r="A59" s="18"/>
      <c r="B59" s="22"/>
      <c r="C59" s="22"/>
    </row>
    <row r="60" spans="1:3" ht="12.75" x14ac:dyDescent="0.35">
      <c r="A60" s="18"/>
      <c r="B60" s="22"/>
      <c r="C60" s="22"/>
    </row>
    <row r="61" spans="1:3" ht="12.75" x14ac:dyDescent="0.35">
      <c r="A61" s="18"/>
      <c r="B61" s="22"/>
      <c r="C61" s="22"/>
    </row>
    <row r="62" spans="1:3" ht="12.75" x14ac:dyDescent="0.35">
      <c r="A62" s="18"/>
      <c r="B62" s="22"/>
      <c r="C62" s="22"/>
    </row>
    <row r="63" spans="1:3" ht="12.75" x14ac:dyDescent="0.35">
      <c r="A63" s="18"/>
      <c r="B63" s="22"/>
      <c r="C63" s="22"/>
    </row>
    <row r="64" spans="1:3" ht="12.75" x14ac:dyDescent="0.35">
      <c r="A64" s="18"/>
      <c r="B64" s="22"/>
      <c r="C64" s="22"/>
    </row>
    <row r="65" spans="1:3" ht="12.75" x14ac:dyDescent="0.35">
      <c r="A65" s="18"/>
      <c r="B65" s="22"/>
      <c r="C65" s="22"/>
    </row>
    <row r="66" spans="1:3" ht="12.75" x14ac:dyDescent="0.35">
      <c r="A66" s="18"/>
      <c r="B66" s="22"/>
      <c r="C66" s="22"/>
    </row>
    <row r="67" spans="1:3" ht="12.75" x14ac:dyDescent="0.35">
      <c r="A67" s="18"/>
      <c r="B67" s="22"/>
      <c r="C67" s="22"/>
    </row>
    <row r="68" spans="1:3" ht="12.75" x14ac:dyDescent="0.35">
      <c r="A68" s="18"/>
      <c r="B68" s="22"/>
      <c r="C68" s="22"/>
    </row>
    <row r="69" spans="1:3" ht="12.75" x14ac:dyDescent="0.35">
      <c r="A69" s="18"/>
      <c r="B69" s="22"/>
      <c r="C69" s="22"/>
    </row>
    <row r="70" spans="1:3" ht="12.75" x14ac:dyDescent="0.35">
      <c r="A70" s="18"/>
      <c r="B70" s="22"/>
      <c r="C70" s="22"/>
    </row>
    <row r="71" spans="1:3" ht="12.75" x14ac:dyDescent="0.35">
      <c r="A71" s="18"/>
      <c r="B71" s="22"/>
      <c r="C71" s="22"/>
    </row>
    <row r="72" spans="1:3" ht="12.75" x14ac:dyDescent="0.35">
      <c r="A72" s="18"/>
      <c r="B72" s="22"/>
      <c r="C72" s="22"/>
    </row>
    <row r="73" spans="1:3" ht="12.75" x14ac:dyDescent="0.35">
      <c r="A73" s="18"/>
      <c r="B73" s="22"/>
      <c r="C73" s="22"/>
    </row>
    <row r="74" spans="1:3" ht="12.75" x14ac:dyDescent="0.35">
      <c r="A74" s="18"/>
      <c r="B74" s="22"/>
      <c r="C74" s="22"/>
    </row>
    <row r="75" spans="1:3" ht="12.75" x14ac:dyDescent="0.35">
      <c r="A75" s="18"/>
      <c r="B75" s="22"/>
      <c r="C75" s="22"/>
    </row>
    <row r="76" spans="1:3" ht="12.75" x14ac:dyDescent="0.35">
      <c r="A76" s="18"/>
      <c r="B76" s="22"/>
      <c r="C76" s="22"/>
    </row>
    <row r="77" spans="1:3" ht="12.75" x14ac:dyDescent="0.35">
      <c r="A77" s="18"/>
      <c r="B77" s="22"/>
      <c r="C77" s="22"/>
    </row>
    <row r="78" spans="1:3" ht="12.75" x14ac:dyDescent="0.35">
      <c r="A78" s="18"/>
      <c r="B78" s="22"/>
      <c r="C78" s="22"/>
    </row>
    <row r="79" spans="1:3" ht="12.75" x14ac:dyDescent="0.35">
      <c r="A79" s="18"/>
      <c r="B79" s="22"/>
      <c r="C79" s="22"/>
    </row>
    <row r="80" spans="1:3" ht="12.75" x14ac:dyDescent="0.35">
      <c r="A80" s="18"/>
      <c r="B80" s="22"/>
      <c r="C80" s="22"/>
    </row>
    <row r="81" spans="1:3" ht="12.75" x14ac:dyDescent="0.35">
      <c r="A81" s="18"/>
      <c r="B81" s="22"/>
      <c r="C81" s="22"/>
    </row>
    <row r="82" spans="1:3" ht="12.75" x14ac:dyDescent="0.35">
      <c r="A82" s="18"/>
      <c r="B82" s="22"/>
      <c r="C82" s="22"/>
    </row>
    <row r="83" spans="1:3" ht="12.75" x14ac:dyDescent="0.35">
      <c r="A83" s="18"/>
      <c r="B83" s="22"/>
      <c r="C83" s="22"/>
    </row>
    <row r="84" spans="1:3" ht="12.75" x14ac:dyDescent="0.35">
      <c r="A84" s="18"/>
      <c r="B84" s="22"/>
      <c r="C84" s="22"/>
    </row>
    <row r="85" spans="1:3" ht="12.75" x14ac:dyDescent="0.35">
      <c r="A85" s="18"/>
      <c r="B85" s="22"/>
      <c r="C85" s="22"/>
    </row>
    <row r="86" spans="1:3" ht="12.75" x14ac:dyDescent="0.35">
      <c r="A86" s="18"/>
      <c r="B86" s="22"/>
      <c r="C86" s="22"/>
    </row>
    <row r="87" spans="1:3" ht="12.75" x14ac:dyDescent="0.35">
      <c r="A87" s="18"/>
      <c r="B87" s="22"/>
      <c r="C87" s="22"/>
    </row>
    <row r="88" spans="1:3" ht="12.75" x14ac:dyDescent="0.35">
      <c r="A88" s="18"/>
      <c r="B88" s="22"/>
      <c r="C88" s="22"/>
    </row>
    <row r="89" spans="1:3" ht="12.75" x14ac:dyDescent="0.35">
      <c r="A89" s="18"/>
      <c r="B89" s="22"/>
      <c r="C89" s="22"/>
    </row>
    <row r="90" spans="1:3" ht="12.75" x14ac:dyDescent="0.35">
      <c r="A90" s="18"/>
      <c r="B90" s="22"/>
      <c r="C90" s="22"/>
    </row>
    <row r="91" spans="1:3" ht="12.75" x14ac:dyDescent="0.35">
      <c r="A91" s="18"/>
      <c r="B91" s="22"/>
      <c r="C91" s="22"/>
    </row>
    <row r="92" spans="1:3" ht="12.75" x14ac:dyDescent="0.35">
      <c r="A92" s="18"/>
      <c r="B92" s="22"/>
      <c r="C92" s="22"/>
    </row>
    <row r="93" spans="1:3" ht="12.75" x14ac:dyDescent="0.35">
      <c r="A93" s="18"/>
      <c r="B93" s="22"/>
      <c r="C93" s="22"/>
    </row>
    <row r="94" spans="1:3" ht="12.75" x14ac:dyDescent="0.35">
      <c r="A94" s="18"/>
      <c r="B94" s="22"/>
      <c r="C94" s="22"/>
    </row>
    <row r="95" spans="1:3" ht="12.75" x14ac:dyDescent="0.35">
      <c r="A95" s="18"/>
      <c r="B95" s="22"/>
      <c r="C95" s="22"/>
    </row>
    <row r="96" spans="1:3" ht="12.75" x14ac:dyDescent="0.35">
      <c r="A96" s="18"/>
      <c r="B96" s="22"/>
      <c r="C96" s="22"/>
    </row>
    <row r="97" spans="1:3" ht="12.75" x14ac:dyDescent="0.35">
      <c r="A97" s="18"/>
      <c r="B97" s="22"/>
      <c r="C97" s="22"/>
    </row>
    <row r="98" spans="1:3" ht="12.75" x14ac:dyDescent="0.35">
      <c r="A98" s="18"/>
      <c r="B98" s="22"/>
      <c r="C98" s="22"/>
    </row>
    <row r="99" spans="1:3" ht="12.75" x14ac:dyDescent="0.35">
      <c r="A99" s="18"/>
      <c r="B99" s="22"/>
      <c r="C99" s="22"/>
    </row>
    <row r="100" spans="1:3" ht="12.75" x14ac:dyDescent="0.35">
      <c r="A100" s="18"/>
      <c r="B100" s="22"/>
      <c r="C100" s="22"/>
    </row>
    <row r="101" spans="1:3" ht="12.75" x14ac:dyDescent="0.35">
      <c r="A101" s="18"/>
      <c r="B101" s="22"/>
      <c r="C101" s="22"/>
    </row>
    <row r="102" spans="1:3" ht="12.75" x14ac:dyDescent="0.35">
      <c r="A102" s="18"/>
      <c r="B102" s="22"/>
      <c r="C102" s="22"/>
    </row>
    <row r="103" spans="1:3" ht="12.75" x14ac:dyDescent="0.35">
      <c r="A103" s="18"/>
      <c r="B103" s="22"/>
      <c r="C103" s="22"/>
    </row>
    <row r="104" spans="1:3" ht="12.75" x14ac:dyDescent="0.35">
      <c r="A104" s="18"/>
      <c r="B104" s="22"/>
      <c r="C104" s="22"/>
    </row>
    <row r="105" spans="1:3" ht="12.75" x14ac:dyDescent="0.35">
      <c r="A105" s="18"/>
      <c r="B105" s="22"/>
      <c r="C105" s="22"/>
    </row>
    <row r="106" spans="1:3" ht="12.75" x14ac:dyDescent="0.35">
      <c r="A106" s="18"/>
      <c r="B106" s="22"/>
      <c r="C106" s="22"/>
    </row>
    <row r="107" spans="1:3" ht="12.75" x14ac:dyDescent="0.35">
      <c r="A107" s="18"/>
      <c r="B107" s="22"/>
      <c r="C107" s="22"/>
    </row>
    <row r="108" spans="1:3" ht="12.75" x14ac:dyDescent="0.35">
      <c r="A108" s="18"/>
      <c r="B108" s="22"/>
      <c r="C108" s="22"/>
    </row>
    <row r="109" spans="1:3" ht="12.75" x14ac:dyDescent="0.35">
      <c r="A109" s="18"/>
      <c r="B109" s="22"/>
      <c r="C109" s="22"/>
    </row>
    <row r="110" spans="1:3" ht="12.75" x14ac:dyDescent="0.35">
      <c r="A110" s="18"/>
      <c r="B110" s="22"/>
      <c r="C110" s="22"/>
    </row>
    <row r="111" spans="1:3" ht="12.75" x14ac:dyDescent="0.35">
      <c r="A111" s="18"/>
      <c r="B111" s="22"/>
      <c r="C111" s="22"/>
    </row>
    <row r="112" spans="1:3" ht="12.75" x14ac:dyDescent="0.35">
      <c r="A112" s="18"/>
      <c r="B112" s="22"/>
      <c r="C112" s="22"/>
    </row>
    <row r="113" spans="1:3" ht="12.75" x14ac:dyDescent="0.35">
      <c r="A113" s="18"/>
      <c r="B113" s="22"/>
      <c r="C113" s="22"/>
    </row>
    <row r="114" spans="1:3" ht="12.75" x14ac:dyDescent="0.35">
      <c r="A114" s="18"/>
      <c r="B114" s="22"/>
      <c r="C114" s="22"/>
    </row>
    <row r="115" spans="1:3" ht="12.75" x14ac:dyDescent="0.35">
      <c r="A115" s="18"/>
      <c r="B115" s="22"/>
      <c r="C115" s="22"/>
    </row>
    <row r="116" spans="1:3" ht="12.75" x14ac:dyDescent="0.35">
      <c r="A116" s="18"/>
      <c r="B116" s="22"/>
      <c r="C116" s="22"/>
    </row>
    <row r="117" spans="1:3" ht="12.75" x14ac:dyDescent="0.35">
      <c r="A117" s="18"/>
      <c r="B117" s="22"/>
      <c r="C117" s="22"/>
    </row>
    <row r="118" spans="1:3" ht="12.75" x14ac:dyDescent="0.35">
      <c r="A118" s="18"/>
      <c r="B118" s="22"/>
      <c r="C118" s="22"/>
    </row>
    <row r="119" spans="1:3" ht="12.75" x14ac:dyDescent="0.35">
      <c r="A119" s="18"/>
      <c r="B119" s="22"/>
      <c r="C119" s="22"/>
    </row>
    <row r="120" spans="1:3" ht="12.75" x14ac:dyDescent="0.35">
      <c r="A120" s="18"/>
      <c r="B120" s="22"/>
      <c r="C120" s="22"/>
    </row>
    <row r="121" spans="1:3" ht="12.75" x14ac:dyDescent="0.35">
      <c r="A121" s="18"/>
      <c r="B121" s="22"/>
      <c r="C121" s="22"/>
    </row>
    <row r="122" spans="1:3" ht="12.75" x14ac:dyDescent="0.35">
      <c r="A122" s="18"/>
      <c r="B122" s="22"/>
      <c r="C122" s="22"/>
    </row>
    <row r="123" spans="1:3" ht="12.75" x14ac:dyDescent="0.35">
      <c r="A123" s="18"/>
      <c r="B123" s="22"/>
      <c r="C123" s="22"/>
    </row>
    <row r="124" spans="1:3" ht="12.75" x14ac:dyDescent="0.35">
      <c r="A124" s="18"/>
      <c r="B124" s="22"/>
      <c r="C124" s="22"/>
    </row>
    <row r="125" spans="1:3" ht="12.75" x14ac:dyDescent="0.35">
      <c r="A125" s="18"/>
      <c r="B125" s="22"/>
      <c r="C125" s="22"/>
    </row>
    <row r="126" spans="1:3" ht="12.75" x14ac:dyDescent="0.35">
      <c r="A126" s="18"/>
      <c r="B126" s="22"/>
      <c r="C126" s="22"/>
    </row>
    <row r="127" spans="1:3" ht="12.75" x14ac:dyDescent="0.35">
      <c r="A127" s="18"/>
      <c r="B127" s="22"/>
      <c r="C127" s="22"/>
    </row>
    <row r="128" spans="1:3" ht="12.75" x14ac:dyDescent="0.35">
      <c r="A128" s="18"/>
      <c r="B128" s="22"/>
      <c r="C128" s="22"/>
    </row>
    <row r="129" spans="1:3" ht="12.75" x14ac:dyDescent="0.35">
      <c r="A129" s="18"/>
      <c r="B129" s="22"/>
      <c r="C129" s="22"/>
    </row>
    <row r="130" spans="1:3" ht="12.75" x14ac:dyDescent="0.35">
      <c r="A130" s="18"/>
      <c r="B130" s="22"/>
      <c r="C130" s="22"/>
    </row>
    <row r="131" spans="1:3" ht="12.75" x14ac:dyDescent="0.35">
      <c r="A131" s="18"/>
      <c r="B131" s="22"/>
      <c r="C131" s="22"/>
    </row>
    <row r="132" spans="1:3" ht="12.75" x14ac:dyDescent="0.35">
      <c r="A132" s="18"/>
      <c r="B132" s="22"/>
      <c r="C132" s="22"/>
    </row>
    <row r="133" spans="1:3" ht="12.75" x14ac:dyDescent="0.35">
      <c r="A133" s="18"/>
      <c r="B133" s="22"/>
      <c r="C133" s="22"/>
    </row>
    <row r="134" spans="1:3" ht="12.75" x14ac:dyDescent="0.35">
      <c r="A134" s="18"/>
      <c r="B134" s="22"/>
      <c r="C134" s="22"/>
    </row>
    <row r="135" spans="1:3" ht="12.75" x14ac:dyDescent="0.35">
      <c r="A135" s="18"/>
      <c r="B135" s="22"/>
      <c r="C135" s="22"/>
    </row>
    <row r="136" spans="1:3" ht="12.75" x14ac:dyDescent="0.35">
      <c r="A136" s="18"/>
      <c r="B136" s="22"/>
      <c r="C136" s="22"/>
    </row>
    <row r="137" spans="1:3" ht="12.75" x14ac:dyDescent="0.35">
      <c r="A137" s="18"/>
      <c r="B137" s="22"/>
      <c r="C137" s="22"/>
    </row>
    <row r="138" spans="1:3" ht="12.75" x14ac:dyDescent="0.35">
      <c r="A138" s="18"/>
      <c r="B138" s="22"/>
      <c r="C138" s="22"/>
    </row>
    <row r="139" spans="1:3" ht="12.75" x14ac:dyDescent="0.35">
      <c r="A139" s="18"/>
      <c r="B139" s="22"/>
      <c r="C139" s="22"/>
    </row>
    <row r="140" spans="1:3" ht="12.75" x14ac:dyDescent="0.35">
      <c r="A140" s="18"/>
      <c r="B140" s="22"/>
      <c r="C140" s="22"/>
    </row>
    <row r="141" spans="1:3" ht="12.75" x14ac:dyDescent="0.35">
      <c r="A141" s="18"/>
      <c r="B141" s="22"/>
      <c r="C141" s="22"/>
    </row>
    <row r="142" spans="1:3" ht="12.75" x14ac:dyDescent="0.35">
      <c r="A142" s="18"/>
      <c r="B142" s="22"/>
      <c r="C142" s="22"/>
    </row>
    <row r="143" spans="1:3" ht="12.75" x14ac:dyDescent="0.35">
      <c r="A143" s="18"/>
      <c r="B143" s="22"/>
      <c r="C143" s="22"/>
    </row>
    <row r="144" spans="1:3" ht="12.75" x14ac:dyDescent="0.35">
      <c r="A144" s="18"/>
      <c r="B144" s="22"/>
      <c r="C144" s="22"/>
    </row>
    <row r="145" spans="1:3" ht="12.75" x14ac:dyDescent="0.35">
      <c r="A145" s="18"/>
      <c r="B145" s="22"/>
      <c r="C145" s="22"/>
    </row>
    <row r="146" spans="1:3" ht="12.75" x14ac:dyDescent="0.35">
      <c r="A146" s="18"/>
      <c r="B146" s="22"/>
      <c r="C146" s="22"/>
    </row>
    <row r="147" spans="1:3" ht="12.75" x14ac:dyDescent="0.35">
      <c r="A147" s="18"/>
      <c r="B147" s="22"/>
      <c r="C147" s="22"/>
    </row>
    <row r="148" spans="1:3" ht="12.75" x14ac:dyDescent="0.35">
      <c r="A148" s="18"/>
      <c r="B148" s="22"/>
      <c r="C148" s="22"/>
    </row>
    <row r="149" spans="1:3" ht="12.75" x14ac:dyDescent="0.35">
      <c r="A149" s="18"/>
      <c r="B149" s="22"/>
      <c r="C149" s="22"/>
    </row>
    <row r="150" spans="1:3" ht="12.75" x14ac:dyDescent="0.35">
      <c r="A150" s="18"/>
      <c r="B150" s="22"/>
      <c r="C150" s="22"/>
    </row>
    <row r="151" spans="1:3" ht="12.75" x14ac:dyDescent="0.35">
      <c r="A151" s="18"/>
      <c r="B151" s="22"/>
      <c r="C151" s="22"/>
    </row>
    <row r="152" spans="1:3" ht="12.75" x14ac:dyDescent="0.35">
      <c r="A152" s="18"/>
      <c r="B152" s="22"/>
      <c r="C152" s="22"/>
    </row>
    <row r="153" spans="1:3" ht="12.75" x14ac:dyDescent="0.35">
      <c r="A153" s="18"/>
      <c r="B153" s="22"/>
      <c r="C153" s="22"/>
    </row>
    <row r="154" spans="1:3" ht="12.75" x14ac:dyDescent="0.35">
      <c r="A154" s="18"/>
      <c r="B154" s="22"/>
      <c r="C154" s="22"/>
    </row>
    <row r="155" spans="1:3" ht="12.75" x14ac:dyDescent="0.35">
      <c r="A155" s="18"/>
      <c r="B155" s="22"/>
      <c r="C155" s="22"/>
    </row>
    <row r="156" spans="1:3" ht="12.75" x14ac:dyDescent="0.35">
      <c r="A156" s="18"/>
      <c r="B156" s="22"/>
      <c r="C156" s="22"/>
    </row>
    <row r="157" spans="1:3" ht="12.75" x14ac:dyDescent="0.35">
      <c r="A157" s="18"/>
      <c r="B157" s="22"/>
      <c r="C157" s="22"/>
    </row>
    <row r="158" spans="1:3" ht="12.75" x14ac:dyDescent="0.35">
      <c r="A158" s="18"/>
      <c r="B158" s="22"/>
      <c r="C158" s="22"/>
    </row>
    <row r="159" spans="1:3" ht="12.75" x14ac:dyDescent="0.35">
      <c r="A159" s="18"/>
      <c r="B159" s="22"/>
      <c r="C159" s="22"/>
    </row>
    <row r="160" spans="1:3" ht="12.75" x14ac:dyDescent="0.35">
      <c r="A160" s="18"/>
      <c r="B160" s="22"/>
      <c r="C160" s="22"/>
    </row>
    <row r="161" spans="1:3" ht="12.75" x14ac:dyDescent="0.35">
      <c r="A161" s="18"/>
      <c r="B161" s="22"/>
      <c r="C161" s="22"/>
    </row>
    <row r="162" spans="1:3" ht="12.75" x14ac:dyDescent="0.35">
      <c r="A162" s="18"/>
      <c r="B162" s="22"/>
      <c r="C162" s="22"/>
    </row>
    <row r="163" spans="1:3" ht="12.75" x14ac:dyDescent="0.35">
      <c r="A163" s="18"/>
      <c r="B163" s="22"/>
      <c r="C163" s="22"/>
    </row>
    <row r="164" spans="1:3" ht="12.75" x14ac:dyDescent="0.35">
      <c r="A164" s="18"/>
      <c r="B164" s="22"/>
      <c r="C164" s="22"/>
    </row>
    <row r="165" spans="1:3" ht="12.75" x14ac:dyDescent="0.35">
      <c r="A165" s="18"/>
      <c r="B165" s="22"/>
      <c r="C165" s="22"/>
    </row>
    <row r="166" spans="1:3" ht="12.75" x14ac:dyDescent="0.35">
      <c r="A166" s="18"/>
      <c r="B166" s="22"/>
      <c r="C166" s="22"/>
    </row>
    <row r="167" spans="1:3" ht="12.75" x14ac:dyDescent="0.35">
      <c r="A167" s="18"/>
      <c r="B167" s="22"/>
      <c r="C167" s="22"/>
    </row>
    <row r="168" spans="1:3" ht="12.75" x14ac:dyDescent="0.35">
      <c r="A168" s="18"/>
      <c r="B168" s="22"/>
      <c r="C168" s="22"/>
    </row>
    <row r="169" spans="1:3" ht="12.75" x14ac:dyDescent="0.35">
      <c r="A169" s="18"/>
      <c r="B169" s="22"/>
      <c r="C169" s="22"/>
    </row>
    <row r="170" spans="1:3" ht="12.75" x14ac:dyDescent="0.35">
      <c r="A170" s="18"/>
      <c r="B170" s="22"/>
      <c r="C170" s="22"/>
    </row>
    <row r="171" spans="1:3" ht="12.75" x14ac:dyDescent="0.35">
      <c r="A171" s="18"/>
      <c r="B171" s="22"/>
      <c r="C171" s="22"/>
    </row>
    <row r="172" spans="1:3" ht="12.75" x14ac:dyDescent="0.35">
      <c r="A172" s="18"/>
      <c r="B172" s="22"/>
      <c r="C172" s="22"/>
    </row>
    <row r="173" spans="1:3" ht="12.75" x14ac:dyDescent="0.35">
      <c r="A173" s="18"/>
      <c r="B173" s="22"/>
      <c r="C173" s="22"/>
    </row>
    <row r="174" spans="1:3" ht="12.75" x14ac:dyDescent="0.35">
      <c r="A174" s="18"/>
      <c r="B174" s="22"/>
      <c r="C174" s="22"/>
    </row>
    <row r="175" spans="1:3" ht="12.75" x14ac:dyDescent="0.35">
      <c r="A175" s="18"/>
      <c r="B175" s="22"/>
      <c r="C175" s="22"/>
    </row>
    <row r="176" spans="1:3" ht="12.75" x14ac:dyDescent="0.35">
      <c r="A176" s="18"/>
      <c r="B176" s="22"/>
      <c r="C176" s="22"/>
    </row>
    <row r="177" spans="1:3" ht="12.75" x14ac:dyDescent="0.35">
      <c r="A177" s="18"/>
      <c r="B177" s="22"/>
      <c r="C177" s="22"/>
    </row>
    <row r="178" spans="1:3" ht="12.75" x14ac:dyDescent="0.35">
      <c r="A178" s="18"/>
      <c r="B178" s="22"/>
      <c r="C178" s="22"/>
    </row>
    <row r="179" spans="1:3" ht="12.75" x14ac:dyDescent="0.35">
      <c r="A179" s="18"/>
      <c r="B179" s="22"/>
      <c r="C179" s="22"/>
    </row>
    <row r="180" spans="1:3" ht="12.75" x14ac:dyDescent="0.35">
      <c r="A180" s="18"/>
      <c r="B180" s="22"/>
      <c r="C180" s="22"/>
    </row>
    <row r="181" spans="1:3" ht="12.75" x14ac:dyDescent="0.35">
      <c r="A181" s="18"/>
      <c r="B181" s="22"/>
      <c r="C181" s="22"/>
    </row>
    <row r="182" spans="1:3" ht="12.75" x14ac:dyDescent="0.35">
      <c r="A182" s="18"/>
      <c r="B182" s="22"/>
      <c r="C182" s="22"/>
    </row>
    <row r="183" spans="1:3" ht="12.75" x14ac:dyDescent="0.35">
      <c r="A183" s="18"/>
      <c r="B183" s="22"/>
      <c r="C183" s="22"/>
    </row>
    <row r="184" spans="1:3" ht="12.75" x14ac:dyDescent="0.35">
      <c r="A184" s="18"/>
      <c r="B184" s="22"/>
      <c r="C184" s="22"/>
    </row>
    <row r="185" spans="1:3" ht="12.75" x14ac:dyDescent="0.35">
      <c r="A185" s="18"/>
      <c r="B185" s="22"/>
      <c r="C185" s="22"/>
    </row>
    <row r="186" spans="1:3" ht="12.75" x14ac:dyDescent="0.35">
      <c r="A186" s="18"/>
      <c r="B186" s="22"/>
      <c r="C186" s="22"/>
    </row>
    <row r="187" spans="1:3" ht="12.75" x14ac:dyDescent="0.35">
      <c r="A187" s="18"/>
      <c r="B187" s="22"/>
      <c r="C187" s="22"/>
    </row>
    <row r="188" spans="1:3" ht="12.75" x14ac:dyDescent="0.35">
      <c r="A188" s="18"/>
      <c r="B188" s="22"/>
      <c r="C188" s="22"/>
    </row>
    <row r="189" spans="1:3" ht="12.75" x14ac:dyDescent="0.35">
      <c r="A189" s="18"/>
      <c r="B189" s="22"/>
      <c r="C189" s="22"/>
    </row>
    <row r="190" spans="1:3" ht="12.75" x14ac:dyDescent="0.35">
      <c r="A190" s="18"/>
      <c r="B190" s="22"/>
      <c r="C190" s="22"/>
    </row>
    <row r="191" spans="1:3" ht="12.75" x14ac:dyDescent="0.35">
      <c r="A191" s="18"/>
      <c r="B191" s="22"/>
      <c r="C191" s="22"/>
    </row>
    <row r="192" spans="1:3" ht="12.75" x14ac:dyDescent="0.35">
      <c r="A192" s="18"/>
      <c r="B192" s="22"/>
      <c r="C192" s="22"/>
    </row>
    <row r="193" spans="1:3" ht="12.75" x14ac:dyDescent="0.35">
      <c r="A193" s="18"/>
      <c r="B193" s="22"/>
      <c r="C193" s="22"/>
    </row>
    <row r="194" spans="1:3" ht="12.75" x14ac:dyDescent="0.35">
      <c r="A194" s="18"/>
      <c r="B194" s="22"/>
      <c r="C194" s="22"/>
    </row>
    <row r="195" spans="1:3" ht="12.75" x14ac:dyDescent="0.35">
      <c r="A195" s="18"/>
      <c r="B195" s="22"/>
      <c r="C195" s="22"/>
    </row>
    <row r="196" spans="1:3" ht="12.75" x14ac:dyDescent="0.35">
      <c r="A196" s="18"/>
      <c r="B196" s="22"/>
      <c r="C196" s="22"/>
    </row>
    <row r="197" spans="1:3" ht="12.75" x14ac:dyDescent="0.35">
      <c r="A197" s="18"/>
      <c r="B197" s="22"/>
      <c r="C197" s="22"/>
    </row>
    <row r="198" spans="1:3" ht="12.75" x14ac:dyDescent="0.35">
      <c r="A198" s="18"/>
      <c r="B198" s="22"/>
      <c r="C198" s="22"/>
    </row>
    <row r="199" spans="1:3" ht="12.75" x14ac:dyDescent="0.35">
      <c r="A199" s="18"/>
      <c r="B199" s="22"/>
      <c r="C199" s="22"/>
    </row>
    <row r="200" spans="1:3" ht="12.75" x14ac:dyDescent="0.35">
      <c r="A200" s="18"/>
      <c r="B200" s="22"/>
      <c r="C200" s="22"/>
    </row>
    <row r="201" spans="1:3" ht="12.75" x14ac:dyDescent="0.35">
      <c r="A201" s="18"/>
      <c r="B201" s="22"/>
      <c r="C201" s="22"/>
    </row>
    <row r="202" spans="1:3" ht="12.75" x14ac:dyDescent="0.35">
      <c r="A202" s="18"/>
      <c r="B202" s="22"/>
      <c r="C202" s="22"/>
    </row>
    <row r="203" spans="1:3" ht="12.75" x14ac:dyDescent="0.35">
      <c r="A203" s="18"/>
      <c r="B203" s="22"/>
      <c r="C203" s="22"/>
    </row>
    <row r="204" spans="1:3" ht="12.75" x14ac:dyDescent="0.35">
      <c r="A204" s="18"/>
      <c r="B204" s="22"/>
      <c r="C204" s="22"/>
    </row>
    <row r="205" spans="1:3" ht="12.75" x14ac:dyDescent="0.35">
      <c r="A205" s="18"/>
      <c r="B205" s="22"/>
      <c r="C205" s="22"/>
    </row>
    <row r="206" spans="1:3" ht="12.75" x14ac:dyDescent="0.35">
      <c r="A206" s="18"/>
      <c r="B206" s="22"/>
      <c r="C206" s="22"/>
    </row>
    <row r="207" spans="1:3" ht="12.75" x14ac:dyDescent="0.35">
      <c r="A207" s="18"/>
      <c r="B207" s="22"/>
      <c r="C207" s="22"/>
    </row>
    <row r="208" spans="1:3" ht="12.75" x14ac:dyDescent="0.35">
      <c r="A208" s="18"/>
      <c r="B208" s="22"/>
      <c r="C208" s="22"/>
    </row>
    <row r="209" spans="1:3" ht="12.75" x14ac:dyDescent="0.35">
      <c r="A209" s="18"/>
      <c r="B209" s="22"/>
      <c r="C209" s="22"/>
    </row>
    <row r="210" spans="1:3" ht="12.75" x14ac:dyDescent="0.35">
      <c r="A210" s="18"/>
      <c r="B210" s="22"/>
      <c r="C210" s="22"/>
    </row>
    <row r="211" spans="1:3" ht="12.75" x14ac:dyDescent="0.35">
      <c r="A211" s="18"/>
      <c r="B211" s="22"/>
      <c r="C211" s="22"/>
    </row>
    <row r="212" spans="1:3" ht="12.75" x14ac:dyDescent="0.35">
      <c r="A212" s="18"/>
      <c r="B212" s="22"/>
      <c r="C212" s="22"/>
    </row>
    <row r="213" spans="1:3" ht="12.75" x14ac:dyDescent="0.35">
      <c r="A213" s="18"/>
      <c r="B213" s="22"/>
      <c r="C213" s="22"/>
    </row>
    <row r="214" spans="1:3" ht="12.75" x14ac:dyDescent="0.35">
      <c r="A214" s="18"/>
      <c r="B214" s="22"/>
      <c r="C214" s="22"/>
    </row>
    <row r="215" spans="1:3" ht="12.75" x14ac:dyDescent="0.35">
      <c r="A215" s="18"/>
      <c r="B215" s="22"/>
      <c r="C215" s="22"/>
    </row>
    <row r="216" spans="1:3" ht="12.75" x14ac:dyDescent="0.35">
      <c r="A216" s="18"/>
      <c r="B216" s="22"/>
      <c r="C216" s="22"/>
    </row>
    <row r="217" spans="1:3" ht="12.75" x14ac:dyDescent="0.35">
      <c r="A217" s="18"/>
      <c r="B217" s="22"/>
      <c r="C217" s="22"/>
    </row>
    <row r="218" spans="1:3" ht="12.75" x14ac:dyDescent="0.35">
      <c r="A218" s="18"/>
      <c r="B218" s="22"/>
      <c r="C218" s="22"/>
    </row>
    <row r="219" spans="1:3" ht="12.75" x14ac:dyDescent="0.35">
      <c r="A219" s="18"/>
      <c r="B219" s="22"/>
      <c r="C219" s="22"/>
    </row>
    <row r="220" spans="1:3" ht="12.75" x14ac:dyDescent="0.35">
      <c r="A220" s="18"/>
      <c r="B220" s="22"/>
      <c r="C220" s="22"/>
    </row>
    <row r="221" spans="1:3" ht="12.75" x14ac:dyDescent="0.35">
      <c r="A221" s="18"/>
      <c r="B221" s="22"/>
      <c r="C221" s="22"/>
    </row>
    <row r="222" spans="1:3" ht="12.75" x14ac:dyDescent="0.35">
      <c r="A222" s="18"/>
      <c r="B222" s="22"/>
      <c r="C222" s="22"/>
    </row>
    <row r="223" spans="1:3" ht="12.75" x14ac:dyDescent="0.35">
      <c r="A223" s="18"/>
      <c r="B223" s="22"/>
      <c r="C223" s="22"/>
    </row>
    <row r="224" spans="1:3" ht="12.75" x14ac:dyDescent="0.35">
      <c r="A224" s="18"/>
      <c r="B224" s="22"/>
      <c r="C224" s="22"/>
    </row>
    <row r="225" spans="1:3" ht="12.75" x14ac:dyDescent="0.35">
      <c r="A225" s="18"/>
      <c r="B225" s="22"/>
      <c r="C225" s="22"/>
    </row>
    <row r="226" spans="1:3" ht="12.75" x14ac:dyDescent="0.35">
      <c r="A226" s="18"/>
      <c r="B226" s="22"/>
      <c r="C226" s="22"/>
    </row>
    <row r="227" spans="1:3" ht="12.75" x14ac:dyDescent="0.35">
      <c r="A227" s="18"/>
      <c r="B227" s="22"/>
      <c r="C227" s="22"/>
    </row>
    <row r="228" spans="1:3" ht="12.75" x14ac:dyDescent="0.35">
      <c r="A228" s="18"/>
      <c r="B228" s="22"/>
      <c r="C228" s="22"/>
    </row>
    <row r="229" spans="1:3" ht="12.75" x14ac:dyDescent="0.35">
      <c r="A229" s="18"/>
      <c r="B229" s="22"/>
      <c r="C229" s="22"/>
    </row>
    <row r="230" spans="1:3" ht="12.75" x14ac:dyDescent="0.35">
      <c r="A230" s="18"/>
      <c r="B230" s="22"/>
      <c r="C230" s="22"/>
    </row>
    <row r="231" spans="1:3" ht="12.75" x14ac:dyDescent="0.35">
      <c r="A231" s="18"/>
      <c r="B231" s="22"/>
      <c r="C231" s="22"/>
    </row>
    <row r="232" spans="1:3" ht="12.75" x14ac:dyDescent="0.35">
      <c r="A232" s="18"/>
      <c r="B232" s="22"/>
      <c r="C232" s="22"/>
    </row>
    <row r="233" spans="1:3" ht="12.75" x14ac:dyDescent="0.35">
      <c r="A233" s="18"/>
      <c r="B233" s="22"/>
      <c r="C233" s="22"/>
    </row>
    <row r="234" spans="1:3" ht="12.75" x14ac:dyDescent="0.35">
      <c r="A234" s="18"/>
      <c r="B234" s="22"/>
      <c r="C234" s="22"/>
    </row>
    <row r="235" spans="1:3" ht="12.75" x14ac:dyDescent="0.35">
      <c r="A235" s="18"/>
      <c r="B235" s="22"/>
      <c r="C235" s="22"/>
    </row>
    <row r="236" spans="1:3" ht="12.75" x14ac:dyDescent="0.35">
      <c r="A236" s="18"/>
      <c r="B236" s="22"/>
      <c r="C236" s="22"/>
    </row>
    <row r="237" spans="1:3" ht="12.75" x14ac:dyDescent="0.35">
      <c r="A237" s="18"/>
      <c r="B237" s="22"/>
      <c r="C237" s="22"/>
    </row>
    <row r="238" spans="1:3" ht="12.75" x14ac:dyDescent="0.35">
      <c r="A238" s="18"/>
      <c r="B238" s="22"/>
      <c r="C238" s="22"/>
    </row>
    <row r="239" spans="1:3" ht="12.75" x14ac:dyDescent="0.35">
      <c r="A239" s="18"/>
      <c r="B239" s="22"/>
      <c r="C239" s="22"/>
    </row>
    <row r="240" spans="1:3" ht="12.75" x14ac:dyDescent="0.35">
      <c r="A240" s="18"/>
      <c r="B240" s="22"/>
      <c r="C240" s="22"/>
    </row>
    <row r="241" spans="1:3" ht="12.75" x14ac:dyDescent="0.35">
      <c r="A241" s="18"/>
      <c r="B241" s="22"/>
      <c r="C241" s="22"/>
    </row>
    <row r="242" spans="1:3" ht="12.75" x14ac:dyDescent="0.35">
      <c r="A242" s="18"/>
      <c r="B242" s="22"/>
      <c r="C242" s="22"/>
    </row>
    <row r="243" spans="1:3" ht="12.75" x14ac:dyDescent="0.35">
      <c r="A243" s="18"/>
      <c r="B243" s="22"/>
      <c r="C243" s="22"/>
    </row>
    <row r="244" spans="1:3" ht="12.75" x14ac:dyDescent="0.35">
      <c r="A244" s="18"/>
      <c r="B244" s="22"/>
      <c r="C244" s="22"/>
    </row>
    <row r="245" spans="1:3" ht="12.75" x14ac:dyDescent="0.35">
      <c r="A245" s="18"/>
      <c r="B245" s="22"/>
      <c r="C245" s="22"/>
    </row>
    <row r="246" spans="1:3" ht="12.75" x14ac:dyDescent="0.35">
      <c r="A246" s="18"/>
      <c r="B246" s="22"/>
      <c r="C246" s="22"/>
    </row>
    <row r="247" spans="1:3" ht="12.75" x14ac:dyDescent="0.35">
      <c r="A247" s="18"/>
      <c r="B247" s="22"/>
      <c r="C247" s="22"/>
    </row>
    <row r="248" spans="1:3" ht="12.75" x14ac:dyDescent="0.35">
      <c r="A248" s="18"/>
      <c r="B248" s="22"/>
      <c r="C248" s="22"/>
    </row>
    <row r="249" spans="1:3" ht="12.75" x14ac:dyDescent="0.35">
      <c r="A249" s="18"/>
      <c r="B249" s="22"/>
      <c r="C249" s="22"/>
    </row>
    <row r="250" spans="1:3" ht="12.75" x14ac:dyDescent="0.35">
      <c r="A250" s="18"/>
      <c r="B250" s="22"/>
      <c r="C250" s="22"/>
    </row>
    <row r="251" spans="1:3" ht="12.75" x14ac:dyDescent="0.35">
      <c r="A251" s="18"/>
      <c r="B251" s="22"/>
      <c r="C251" s="22"/>
    </row>
    <row r="252" spans="1:3" ht="12.75" x14ac:dyDescent="0.35">
      <c r="A252" s="18"/>
      <c r="B252" s="22"/>
      <c r="C252" s="22"/>
    </row>
    <row r="253" spans="1:3" ht="12.75" x14ac:dyDescent="0.35">
      <c r="A253" s="18"/>
      <c r="B253" s="22"/>
      <c r="C253" s="22"/>
    </row>
    <row r="254" spans="1:3" ht="12.75" x14ac:dyDescent="0.35">
      <c r="A254" s="18"/>
      <c r="B254" s="22"/>
      <c r="C254" s="22"/>
    </row>
    <row r="255" spans="1:3" ht="12.75" x14ac:dyDescent="0.35">
      <c r="A255" s="18"/>
      <c r="B255" s="22"/>
      <c r="C255" s="22"/>
    </row>
    <row r="256" spans="1:3" ht="12.75" x14ac:dyDescent="0.35">
      <c r="A256" s="18"/>
      <c r="B256" s="22"/>
      <c r="C256" s="22"/>
    </row>
    <row r="257" spans="1:3" ht="12.75" x14ac:dyDescent="0.35">
      <c r="A257" s="18"/>
      <c r="B257" s="22"/>
      <c r="C257" s="22"/>
    </row>
    <row r="258" spans="1:3" ht="12.75" x14ac:dyDescent="0.35">
      <c r="A258" s="18"/>
      <c r="B258" s="22"/>
      <c r="C258" s="22"/>
    </row>
    <row r="259" spans="1:3" ht="12.75" x14ac:dyDescent="0.35">
      <c r="A259" s="18"/>
      <c r="B259" s="22"/>
      <c r="C259" s="22"/>
    </row>
    <row r="260" spans="1:3" ht="12.75" x14ac:dyDescent="0.35">
      <c r="A260" s="18"/>
      <c r="B260" s="22"/>
      <c r="C260" s="22"/>
    </row>
    <row r="261" spans="1:3" ht="12.75" x14ac:dyDescent="0.35">
      <c r="A261" s="18"/>
      <c r="B261" s="22"/>
      <c r="C261" s="22"/>
    </row>
    <row r="262" spans="1:3" ht="12.75" x14ac:dyDescent="0.35">
      <c r="A262" s="18"/>
      <c r="B262" s="22"/>
      <c r="C262" s="22"/>
    </row>
    <row r="263" spans="1:3" ht="12.75" x14ac:dyDescent="0.35">
      <c r="A263" s="18"/>
      <c r="B263" s="22"/>
      <c r="C263" s="22"/>
    </row>
    <row r="264" spans="1:3" ht="12.75" x14ac:dyDescent="0.35">
      <c r="A264" s="18"/>
      <c r="B264" s="22"/>
      <c r="C264" s="22"/>
    </row>
    <row r="265" spans="1:3" ht="12.75" x14ac:dyDescent="0.35">
      <c r="A265" s="18"/>
      <c r="B265" s="22"/>
      <c r="C265" s="22"/>
    </row>
    <row r="266" spans="1:3" ht="12.75" x14ac:dyDescent="0.35">
      <c r="A266" s="18"/>
      <c r="B266" s="22"/>
      <c r="C266" s="22"/>
    </row>
    <row r="267" spans="1:3" ht="12.75" x14ac:dyDescent="0.35">
      <c r="A267" s="18"/>
      <c r="B267" s="22"/>
      <c r="C267" s="22"/>
    </row>
    <row r="268" spans="1:3" ht="12.75" x14ac:dyDescent="0.35">
      <c r="A268" s="18"/>
      <c r="B268" s="22"/>
      <c r="C268" s="22"/>
    </row>
    <row r="269" spans="1:3" ht="12.75" x14ac:dyDescent="0.35">
      <c r="A269" s="18"/>
      <c r="B269" s="22"/>
      <c r="C269" s="22"/>
    </row>
    <row r="270" spans="1:3" ht="12.75" x14ac:dyDescent="0.35">
      <c r="A270" s="18"/>
      <c r="B270" s="22"/>
      <c r="C270" s="22"/>
    </row>
    <row r="271" spans="1:3" ht="12.75" x14ac:dyDescent="0.35">
      <c r="A271" s="18"/>
      <c r="B271" s="22"/>
      <c r="C271" s="22"/>
    </row>
    <row r="272" spans="1:3" ht="12.75" x14ac:dyDescent="0.35">
      <c r="A272" s="18"/>
      <c r="B272" s="22"/>
      <c r="C272" s="22"/>
    </row>
    <row r="273" spans="1:3" ht="12.75" x14ac:dyDescent="0.35">
      <c r="A273" s="18"/>
      <c r="B273" s="22"/>
      <c r="C273" s="22"/>
    </row>
    <row r="274" spans="1:3" ht="12.75" x14ac:dyDescent="0.35">
      <c r="A274" s="18"/>
      <c r="B274" s="22"/>
      <c r="C274" s="22"/>
    </row>
    <row r="275" spans="1:3" ht="12.75" x14ac:dyDescent="0.35">
      <c r="A275" s="18"/>
      <c r="B275" s="22"/>
      <c r="C275" s="22"/>
    </row>
    <row r="276" spans="1:3" ht="12.75" x14ac:dyDescent="0.35">
      <c r="A276" s="18"/>
      <c r="B276" s="22"/>
      <c r="C276" s="22"/>
    </row>
    <row r="277" spans="1:3" ht="12.75" x14ac:dyDescent="0.35">
      <c r="A277" s="18"/>
      <c r="B277" s="22"/>
      <c r="C277" s="22"/>
    </row>
    <row r="278" spans="1:3" ht="12.75" x14ac:dyDescent="0.35">
      <c r="A278" s="18"/>
      <c r="B278" s="22"/>
      <c r="C278" s="22"/>
    </row>
    <row r="279" spans="1:3" ht="12.75" x14ac:dyDescent="0.35">
      <c r="A279" s="18"/>
      <c r="B279" s="22"/>
      <c r="C279" s="22"/>
    </row>
    <row r="280" spans="1:3" ht="12.75" x14ac:dyDescent="0.35">
      <c r="A280" s="18"/>
      <c r="B280" s="22"/>
      <c r="C280" s="22"/>
    </row>
    <row r="281" spans="1:3" ht="12.75" x14ac:dyDescent="0.35">
      <c r="A281" s="18"/>
      <c r="B281" s="22"/>
      <c r="C281" s="22"/>
    </row>
    <row r="282" spans="1:3" ht="12.75" x14ac:dyDescent="0.35">
      <c r="A282" s="18"/>
      <c r="B282" s="22"/>
      <c r="C282" s="22"/>
    </row>
    <row r="283" spans="1:3" ht="12.75" x14ac:dyDescent="0.35">
      <c r="A283" s="18"/>
      <c r="B283" s="22"/>
      <c r="C283" s="22"/>
    </row>
    <row r="284" spans="1:3" ht="12.75" x14ac:dyDescent="0.35">
      <c r="A284" s="18"/>
      <c r="B284" s="22"/>
      <c r="C284" s="22"/>
    </row>
    <row r="285" spans="1:3" ht="12.75" x14ac:dyDescent="0.35">
      <c r="A285" s="18"/>
      <c r="B285" s="22"/>
      <c r="C285" s="22"/>
    </row>
    <row r="286" spans="1:3" ht="12.75" x14ac:dyDescent="0.35">
      <c r="A286" s="18"/>
      <c r="B286" s="22"/>
      <c r="C286" s="22"/>
    </row>
    <row r="287" spans="1:3" ht="12.75" x14ac:dyDescent="0.35">
      <c r="A287" s="18"/>
      <c r="B287" s="22"/>
      <c r="C287" s="22"/>
    </row>
    <row r="288" spans="1:3" ht="12.75" x14ac:dyDescent="0.35">
      <c r="A288" s="18"/>
      <c r="B288" s="22"/>
      <c r="C288" s="22"/>
    </row>
    <row r="289" spans="1:3" ht="12.75" x14ac:dyDescent="0.35">
      <c r="A289" s="18"/>
      <c r="B289" s="22"/>
      <c r="C289" s="22"/>
    </row>
    <row r="290" spans="1:3" ht="12.75" x14ac:dyDescent="0.35">
      <c r="A290" s="18"/>
      <c r="B290" s="22"/>
      <c r="C290" s="22"/>
    </row>
    <row r="291" spans="1:3" ht="12.75" x14ac:dyDescent="0.35">
      <c r="A291" s="18"/>
      <c r="B291" s="22"/>
      <c r="C291" s="22"/>
    </row>
    <row r="292" spans="1:3" ht="12.75" x14ac:dyDescent="0.35">
      <c r="A292" s="18"/>
      <c r="B292" s="22"/>
      <c r="C292" s="22"/>
    </row>
    <row r="293" spans="1:3" ht="12.75" x14ac:dyDescent="0.35">
      <c r="A293" s="18"/>
      <c r="B293" s="22"/>
      <c r="C293" s="22"/>
    </row>
    <row r="294" spans="1:3" ht="12.75" x14ac:dyDescent="0.35">
      <c r="A294" s="18"/>
      <c r="B294" s="22"/>
      <c r="C294" s="22"/>
    </row>
    <row r="295" spans="1:3" ht="12.75" x14ac:dyDescent="0.35">
      <c r="A295" s="18"/>
      <c r="B295" s="22"/>
      <c r="C295" s="22"/>
    </row>
    <row r="296" spans="1:3" ht="12.75" x14ac:dyDescent="0.35">
      <c r="A296" s="18"/>
      <c r="B296" s="22"/>
      <c r="C296" s="22"/>
    </row>
    <row r="297" spans="1:3" ht="12.75" x14ac:dyDescent="0.35">
      <c r="A297" s="18"/>
      <c r="B297" s="22"/>
      <c r="C297" s="22"/>
    </row>
    <row r="298" spans="1:3" ht="12.75" x14ac:dyDescent="0.35">
      <c r="A298" s="18"/>
      <c r="B298" s="22"/>
      <c r="C298" s="22"/>
    </row>
    <row r="299" spans="1:3" ht="12.75" x14ac:dyDescent="0.35">
      <c r="A299" s="18"/>
      <c r="B299" s="22"/>
      <c r="C299" s="22"/>
    </row>
    <row r="300" spans="1:3" ht="12.75" x14ac:dyDescent="0.35">
      <c r="A300" s="18"/>
      <c r="B300" s="22"/>
      <c r="C300" s="22"/>
    </row>
    <row r="301" spans="1:3" ht="12.75" x14ac:dyDescent="0.35">
      <c r="A301" s="18"/>
      <c r="B301" s="22"/>
      <c r="C301" s="22"/>
    </row>
    <row r="302" spans="1:3" ht="12.75" x14ac:dyDescent="0.35">
      <c r="A302" s="18"/>
      <c r="B302" s="22"/>
      <c r="C302" s="22"/>
    </row>
    <row r="303" spans="1:3" ht="12.75" x14ac:dyDescent="0.35">
      <c r="A303" s="18"/>
      <c r="B303" s="22"/>
      <c r="C303" s="22"/>
    </row>
    <row r="304" spans="1:3" ht="12.75" x14ac:dyDescent="0.35">
      <c r="A304" s="18"/>
      <c r="B304" s="22"/>
      <c r="C304" s="22"/>
    </row>
    <row r="305" spans="1:3" ht="12.75" x14ac:dyDescent="0.35">
      <c r="A305" s="18"/>
      <c r="B305" s="22"/>
      <c r="C305" s="22"/>
    </row>
    <row r="306" spans="1:3" ht="12.75" x14ac:dyDescent="0.35">
      <c r="A306" s="18"/>
      <c r="B306" s="22"/>
      <c r="C306" s="22"/>
    </row>
    <row r="307" spans="1:3" ht="12.75" x14ac:dyDescent="0.35">
      <c r="A307" s="18"/>
      <c r="B307" s="22"/>
      <c r="C307" s="22"/>
    </row>
    <row r="308" spans="1:3" ht="12.75" x14ac:dyDescent="0.35">
      <c r="A308" s="18"/>
      <c r="B308" s="22"/>
      <c r="C308" s="22"/>
    </row>
    <row r="309" spans="1:3" ht="12.75" x14ac:dyDescent="0.35">
      <c r="A309" s="18"/>
      <c r="B309" s="22"/>
      <c r="C309" s="22"/>
    </row>
    <row r="310" spans="1:3" ht="12.75" x14ac:dyDescent="0.35">
      <c r="A310" s="18"/>
      <c r="B310" s="22"/>
      <c r="C310" s="22"/>
    </row>
    <row r="311" spans="1:3" ht="12.75" x14ac:dyDescent="0.35">
      <c r="A311" s="18"/>
      <c r="B311" s="22"/>
      <c r="C311" s="22"/>
    </row>
    <row r="312" spans="1:3" ht="12.75" x14ac:dyDescent="0.35">
      <c r="A312" s="18"/>
      <c r="B312" s="22"/>
      <c r="C312" s="22"/>
    </row>
    <row r="313" spans="1:3" ht="12.75" x14ac:dyDescent="0.35">
      <c r="A313" s="18"/>
      <c r="B313" s="22"/>
      <c r="C313" s="22"/>
    </row>
    <row r="314" spans="1:3" ht="12.75" x14ac:dyDescent="0.35">
      <c r="A314" s="18"/>
      <c r="B314" s="22"/>
      <c r="C314" s="22"/>
    </row>
    <row r="315" spans="1:3" ht="12.75" x14ac:dyDescent="0.35">
      <c r="A315" s="18"/>
      <c r="B315" s="22"/>
      <c r="C315" s="22"/>
    </row>
    <row r="316" spans="1:3" ht="12.75" x14ac:dyDescent="0.35">
      <c r="A316" s="18"/>
      <c r="B316" s="22"/>
      <c r="C316" s="22"/>
    </row>
    <row r="317" spans="1:3" ht="12.75" x14ac:dyDescent="0.35">
      <c r="A317" s="18"/>
      <c r="B317" s="22"/>
      <c r="C317" s="22"/>
    </row>
    <row r="318" spans="1:3" ht="12.75" x14ac:dyDescent="0.35">
      <c r="A318" s="18"/>
      <c r="B318" s="22"/>
      <c r="C318" s="22"/>
    </row>
    <row r="319" spans="1:3" ht="12.75" x14ac:dyDescent="0.35">
      <c r="A319" s="18"/>
      <c r="B319" s="22"/>
      <c r="C319" s="22"/>
    </row>
    <row r="320" spans="1:3" ht="12.75" x14ac:dyDescent="0.35">
      <c r="A320" s="18"/>
      <c r="B320" s="22"/>
      <c r="C320" s="22"/>
    </row>
    <row r="321" spans="1:3" ht="12.75" x14ac:dyDescent="0.35">
      <c r="A321" s="18"/>
      <c r="B321" s="22"/>
      <c r="C321" s="22"/>
    </row>
    <row r="322" spans="1:3" ht="12.75" x14ac:dyDescent="0.35">
      <c r="A322" s="18"/>
      <c r="B322" s="22"/>
      <c r="C322" s="22"/>
    </row>
    <row r="323" spans="1:3" ht="12.75" x14ac:dyDescent="0.35">
      <c r="A323" s="18"/>
      <c r="B323" s="22"/>
      <c r="C323" s="22"/>
    </row>
    <row r="324" spans="1:3" ht="12.75" x14ac:dyDescent="0.35">
      <c r="A324" s="18"/>
      <c r="B324" s="22"/>
      <c r="C324" s="22"/>
    </row>
    <row r="325" spans="1:3" ht="12.75" x14ac:dyDescent="0.35">
      <c r="A325" s="18"/>
      <c r="B325" s="22"/>
      <c r="C325" s="22"/>
    </row>
    <row r="326" spans="1:3" ht="12.75" x14ac:dyDescent="0.35">
      <c r="A326" s="18"/>
      <c r="B326" s="22"/>
      <c r="C326" s="22"/>
    </row>
    <row r="327" spans="1:3" ht="12.75" x14ac:dyDescent="0.35">
      <c r="A327" s="18"/>
      <c r="B327" s="22"/>
      <c r="C327" s="22"/>
    </row>
    <row r="328" spans="1:3" ht="12.75" x14ac:dyDescent="0.35">
      <c r="A328" s="18"/>
      <c r="B328" s="22"/>
      <c r="C328" s="22"/>
    </row>
    <row r="329" spans="1:3" ht="12.75" x14ac:dyDescent="0.35">
      <c r="A329" s="18"/>
      <c r="B329" s="22"/>
      <c r="C329" s="22"/>
    </row>
    <row r="330" spans="1:3" ht="12.75" x14ac:dyDescent="0.35">
      <c r="A330" s="18"/>
      <c r="B330" s="22"/>
      <c r="C330" s="22"/>
    </row>
    <row r="331" spans="1:3" ht="12.75" x14ac:dyDescent="0.35">
      <c r="A331" s="18"/>
      <c r="B331" s="22"/>
      <c r="C331" s="22"/>
    </row>
    <row r="332" spans="1:3" ht="12.75" x14ac:dyDescent="0.35">
      <c r="A332" s="18"/>
      <c r="B332" s="22"/>
      <c r="C332" s="22"/>
    </row>
    <row r="333" spans="1:3" ht="12.75" x14ac:dyDescent="0.35">
      <c r="A333" s="18"/>
      <c r="B333" s="22"/>
      <c r="C333" s="22"/>
    </row>
    <row r="334" spans="1:3" ht="12.75" x14ac:dyDescent="0.35">
      <c r="A334" s="18"/>
      <c r="B334" s="22"/>
      <c r="C334" s="22"/>
    </row>
    <row r="335" spans="1:3" ht="12.75" x14ac:dyDescent="0.35">
      <c r="A335" s="18"/>
      <c r="B335" s="22"/>
      <c r="C335" s="22"/>
    </row>
    <row r="336" spans="1:3" ht="12.75" x14ac:dyDescent="0.35">
      <c r="A336" s="18"/>
      <c r="B336" s="22"/>
      <c r="C336" s="22"/>
    </row>
    <row r="337" spans="1:3" ht="12.75" x14ac:dyDescent="0.35">
      <c r="A337" s="18"/>
      <c r="B337" s="22"/>
      <c r="C337" s="22"/>
    </row>
    <row r="338" spans="1:3" ht="12.75" x14ac:dyDescent="0.35">
      <c r="A338" s="18"/>
      <c r="B338" s="22"/>
      <c r="C338" s="22"/>
    </row>
    <row r="339" spans="1:3" ht="12.75" x14ac:dyDescent="0.35">
      <c r="A339" s="18"/>
      <c r="B339" s="22"/>
      <c r="C339" s="22"/>
    </row>
    <row r="340" spans="1:3" ht="12.75" x14ac:dyDescent="0.35">
      <c r="A340" s="18"/>
      <c r="B340" s="22"/>
      <c r="C340" s="22"/>
    </row>
    <row r="341" spans="1:3" ht="12.75" x14ac:dyDescent="0.35">
      <c r="A341" s="18"/>
      <c r="B341" s="22"/>
      <c r="C341" s="22"/>
    </row>
    <row r="342" spans="1:3" ht="12.75" x14ac:dyDescent="0.35">
      <c r="A342" s="18"/>
      <c r="B342" s="22"/>
      <c r="C342" s="22"/>
    </row>
    <row r="343" spans="1:3" ht="12.75" x14ac:dyDescent="0.35">
      <c r="A343" s="18"/>
      <c r="B343" s="22"/>
      <c r="C343" s="22"/>
    </row>
    <row r="344" spans="1:3" ht="12.75" x14ac:dyDescent="0.35">
      <c r="A344" s="18"/>
      <c r="B344" s="22"/>
      <c r="C344" s="22"/>
    </row>
    <row r="345" spans="1:3" ht="12.75" x14ac:dyDescent="0.35">
      <c r="A345" s="18"/>
      <c r="B345" s="22"/>
      <c r="C345" s="22"/>
    </row>
    <row r="346" spans="1:3" ht="12.75" x14ac:dyDescent="0.35">
      <c r="A346" s="18"/>
      <c r="B346" s="22"/>
      <c r="C346" s="22"/>
    </row>
    <row r="347" spans="1:3" ht="12.75" x14ac:dyDescent="0.35">
      <c r="A347" s="18"/>
      <c r="B347" s="22"/>
      <c r="C347" s="22"/>
    </row>
    <row r="348" spans="1:3" ht="12.75" x14ac:dyDescent="0.35">
      <c r="A348" s="18"/>
      <c r="B348" s="22"/>
      <c r="C348" s="22"/>
    </row>
    <row r="349" spans="1:3" ht="12.75" x14ac:dyDescent="0.35">
      <c r="A349" s="18"/>
      <c r="B349" s="22"/>
      <c r="C349" s="22"/>
    </row>
    <row r="350" spans="1:3" ht="12.75" x14ac:dyDescent="0.35">
      <c r="A350" s="18"/>
      <c r="B350" s="22"/>
      <c r="C350" s="22"/>
    </row>
    <row r="351" spans="1:3" ht="12.75" x14ac:dyDescent="0.35">
      <c r="A351" s="18"/>
      <c r="B351" s="22"/>
      <c r="C351" s="22"/>
    </row>
    <row r="352" spans="1:3" ht="12.75" x14ac:dyDescent="0.35">
      <c r="A352" s="18"/>
      <c r="B352" s="22"/>
      <c r="C352" s="22"/>
    </row>
    <row r="353" spans="1:3" ht="12.75" x14ac:dyDescent="0.35">
      <c r="A353" s="18"/>
      <c r="B353" s="22"/>
      <c r="C353" s="22"/>
    </row>
    <row r="354" spans="1:3" ht="12.75" x14ac:dyDescent="0.35">
      <c r="A354" s="18"/>
      <c r="B354" s="22"/>
      <c r="C354" s="22"/>
    </row>
    <row r="355" spans="1:3" ht="12.75" x14ac:dyDescent="0.35">
      <c r="A355" s="18"/>
      <c r="B355" s="22"/>
      <c r="C355" s="22"/>
    </row>
    <row r="356" spans="1:3" ht="12.75" x14ac:dyDescent="0.35">
      <c r="A356" s="18"/>
      <c r="B356" s="22"/>
      <c r="C356" s="22"/>
    </row>
    <row r="357" spans="1:3" ht="12.75" x14ac:dyDescent="0.35">
      <c r="A357" s="18"/>
      <c r="B357" s="22"/>
      <c r="C357" s="22"/>
    </row>
    <row r="358" spans="1:3" ht="12.75" x14ac:dyDescent="0.35">
      <c r="A358" s="18"/>
      <c r="B358" s="22"/>
      <c r="C358" s="22"/>
    </row>
    <row r="359" spans="1:3" ht="12.75" x14ac:dyDescent="0.35">
      <c r="A359" s="18"/>
      <c r="B359" s="22"/>
      <c r="C359" s="22"/>
    </row>
    <row r="360" spans="1:3" ht="12.75" x14ac:dyDescent="0.35">
      <c r="A360" s="18"/>
      <c r="B360" s="22"/>
      <c r="C360" s="22"/>
    </row>
    <row r="361" spans="1:3" ht="12.75" x14ac:dyDescent="0.35">
      <c r="A361" s="18"/>
      <c r="B361" s="22"/>
      <c r="C361" s="22"/>
    </row>
    <row r="362" spans="1:3" ht="12.75" x14ac:dyDescent="0.35">
      <c r="A362" s="18"/>
      <c r="B362" s="22"/>
      <c r="C362" s="22"/>
    </row>
    <row r="363" spans="1:3" ht="12.75" x14ac:dyDescent="0.35">
      <c r="A363" s="18"/>
      <c r="B363" s="22"/>
      <c r="C363" s="22"/>
    </row>
    <row r="364" spans="1:3" ht="12.75" x14ac:dyDescent="0.35">
      <c r="A364" s="18"/>
      <c r="B364" s="22"/>
      <c r="C364" s="22"/>
    </row>
    <row r="365" spans="1:3" ht="12.75" x14ac:dyDescent="0.35">
      <c r="A365" s="18"/>
      <c r="B365" s="22"/>
      <c r="C365" s="22"/>
    </row>
    <row r="366" spans="1:3" ht="12.75" x14ac:dyDescent="0.35">
      <c r="A366" s="18"/>
      <c r="B366" s="22"/>
      <c r="C366" s="22"/>
    </row>
    <row r="367" spans="1:3" ht="12.75" x14ac:dyDescent="0.35">
      <c r="A367" s="18"/>
      <c r="B367" s="22"/>
      <c r="C367" s="22"/>
    </row>
    <row r="368" spans="1:3" ht="12.75" x14ac:dyDescent="0.35">
      <c r="A368" s="18"/>
      <c r="B368" s="22"/>
      <c r="C368" s="22"/>
    </row>
    <row r="369" spans="1:3" ht="12.75" x14ac:dyDescent="0.35">
      <c r="A369" s="18"/>
      <c r="B369" s="22"/>
      <c r="C369" s="22"/>
    </row>
    <row r="370" spans="1:3" ht="12.75" x14ac:dyDescent="0.35">
      <c r="A370" s="18"/>
      <c r="B370" s="22"/>
      <c r="C370" s="22"/>
    </row>
    <row r="371" spans="1:3" ht="12.75" x14ac:dyDescent="0.35">
      <c r="A371" s="18"/>
      <c r="B371" s="22"/>
      <c r="C371" s="22"/>
    </row>
    <row r="372" spans="1:3" ht="12.75" x14ac:dyDescent="0.35">
      <c r="A372" s="18"/>
      <c r="B372" s="22"/>
      <c r="C372" s="22"/>
    </row>
    <row r="373" spans="1:3" ht="12.75" x14ac:dyDescent="0.35">
      <c r="A373" s="18"/>
      <c r="B373" s="22"/>
      <c r="C373" s="22"/>
    </row>
    <row r="374" spans="1:3" ht="12.75" x14ac:dyDescent="0.35">
      <c r="A374" s="18"/>
      <c r="B374" s="22"/>
      <c r="C374" s="22"/>
    </row>
    <row r="375" spans="1:3" ht="12.75" x14ac:dyDescent="0.35">
      <c r="A375" s="18"/>
      <c r="B375" s="22"/>
      <c r="C375" s="22"/>
    </row>
    <row r="376" spans="1:3" ht="12.75" x14ac:dyDescent="0.35">
      <c r="A376" s="18"/>
      <c r="B376" s="22"/>
      <c r="C376" s="22"/>
    </row>
    <row r="377" spans="1:3" ht="12.75" x14ac:dyDescent="0.35">
      <c r="A377" s="18"/>
      <c r="B377" s="22"/>
      <c r="C377" s="22"/>
    </row>
    <row r="378" spans="1:3" ht="12.75" x14ac:dyDescent="0.35">
      <c r="A378" s="18"/>
      <c r="B378" s="22"/>
      <c r="C378" s="22"/>
    </row>
    <row r="379" spans="1:3" ht="12.75" x14ac:dyDescent="0.35">
      <c r="A379" s="18"/>
      <c r="B379" s="22"/>
      <c r="C379" s="22"/>
    </row>
    <row r="380" spans="1:3" ht="12.75" x14ac:dyDescent="0.35">
      <c r="A380" s="18"/>
      <c r="B380" s="22"/>
      <c r="C380" s="22"/>
    </row>
    <row r="381" spans="1:3" ht="12.75" x14ac:dyDescent="0.35">
      <c r="A381" s="18"/>
      <c r="B381" s="22"/>
      <c r="C381" s="22"/>
    </row>
    <row r="382" spans="1:3" ht="12.75" x14ac:dyDescent="0.35">
      <c r="A382" s="18"/>
      <c r="B382" s="22"/>
      <c r="C382" s="22"/>
    </row>
    <row r="383" spans="1:3" ht="12.75" x14ac:dyDescent="0.35">
      <c r="A383" s="18"/>
      <c r="B383" s="22"/>
      <c r="C383" s="22"/>
    </row>
    <row r="384" spans="1:3" ht="12.75" x14ac:dyDescent="0.35">
      <c r="A384" s="18"/>
      <c r="B384" s="22"/>
      <c r="C384" s="22"/>
    </row>
    <row r="385" spans="1:3" ht="12.75" x14ac:dyDescent="0.35">
      <c r="A385" s="18"/>
      <c r="B385" s="22"/>
      <c r="C385" s="22"/>
    </row>
    <row r="386" spans="1:3" ht="12.75" x14ac:dyDescent="0.35">
      <c r="A386" s="18"/>
      <c r="B386" s="22"/>
      <c r="C386" s="22"/>
    </row>
    <row r="387" spans="1:3" ht="12.75" x14ac:dyDescent="0.35">
      <c r="A387" s="18"/>
      <c r="B387" s="22"/>
      <c r="C387" s="22"/>
    </row>
    <row r="388" spans="1:3" ht="12.75" x14ac:dyDescent="0.35">
      <c r="A388" s="18"/>
      <c r="B388" s="22"/>
      <c r="C388" s="22"/>
    </row>
    <row r="389" spans="1:3" ht="12.75" x14ac:dyDescent="0.35">
      <c r="A389" s="18"/>
      <c r="B389" s="22"/>
      <c r="C389" s="22"/>
    </row>
    <row r="390" spans="1:3" ht="12.75" x14ac:dyDescent="0.35">
      <c r="A390" s="18"/>
      <c r="B390" s="22"/>
      <c r="C390" s="22"/>
    </row>
    <row r="391" spans="1:3" ht="12.75" x14ac:dyDescent="0.35">
      <c r="A391" s="18"/>
      <c r="B391" s="22"/>
      <c r="C391" s="22"/>
    </row>
    <row r="392" spans="1:3" ht="12.75" x14ac:dyDescent="0.35">
      <c r="A392" s="18"/>
      <c r="B392" s="22"/>
      <c r="C392" s="22"/>
    </row>
    <row r="393" spans="1:3" ht="12.75" x14ac:dyDescent="0.35">
      <c r="A393" s="18"/>
      <c r="B393" s="22"/>
      <c r="C393" s="22"/>
    </row>
    <row r="394" spans="1:3" ht="12.75" x14ac:dyDescent="0.35">
      <c r="A394" s="18"/>
      <c r="B394" s="22"/>
      <c r="C394" s="22"/>
    </row>
    <row r="395" spans="1:3" ht="12.75" x14ac:dyDescent="0.35">
      <c r="A395" s="18"/>
      <c r="B395" s="22"/>
      <c r="C395" s="22"/>
    </row>
    <row r="396" spans="1:3" ht="12.75" x14ac:dyDescent="0.35">
      <c r="A396" s="18"/>
      <c r="B396" s="22"/>
      <c r="C396" s="22"/>
    </row>
    <row r="397" spans="1:3" ht="12.75" x14ac:dyDescent="0.35">
      <c r="A397" s="18"/>
      <c r="B397" s="22"/>
      <c r="C397" s="22"/>
    </row>
    <row r="398" spans="1:3" ht="12.75" x14ac:dyDescent="0.35">
      <c r="A398" s="18"/>
      <c r="B398" s="22"/>
      <c r="C398" s="22"/>
    </row>
    <row r="399" spans="1:3" ht="12.75" x14ac:dyDescent="0.35">
      <c r="A399" s="18"/>
      <c r="B399" s="22"/>
      <c r="C399" s="22"/>
    </row>
    <row r="400" spans="1:3" ht="12.75" x14ac:dyDescent="0.35">
      <c r="A400" s="18"/>
      <c r="B400" s="22"/>
      <c r="C400" s="22"/>
    </row>
    <row r="401" spans="1:3" ht="12.75" x14ac:dyDescent="0.35">
      <c r="A401" s="18"/>
      <c r="B401" s="22"/>
      <c r="C401" s="22"/>
    </row>
    <row r="402" spans="1:3" ht="12.75" x14ac:dyDescent="0.35">
      <c r="A402" s="18"/>
      <c r="B402" s="22"/>
      <c r="C402" s="22"/>
    </row>
    <row r="403" spans="1:3" ht="12.75" x14ac:dyDescent="0.35">
      <c r="A403" s="18"/>
      <c r="B403" s="22"/>
      <c r="C403" s="22"/>
    </row>
    <row r="404" spans="1:3" ht="12.75" x14ac:dyDescent="0.35">
      <c r="A404" s="18"/>
      <c r="B404" s="22"/>
      <c r="C404" s="22"/>
    </row>
    <row r="405" spans="1:3" ht="12.75" x14ac:dyDescent="0.35">
      <c r="A405" s="18"/>
      <c r="B405" s="22"/>
      <c r="C405" s="22"/>
    </row>
    <row r="406" spans="1:3" ht="12.75" x14ac:dyDescent="0.35">
      <c r="A406" s="18"/>
      <c r="B406" s="22"/>
      <c r="C406" s="22"/>
    </row>
    <row r="407" spans="1:3" ht="12.75" x14ac:dyDescent="0.35">
      <c r="A407" s="18"/>
      <c r="B407" s="22"/>
      <c r="C407" s="22"/>
    </row>
    <row r="408" spans="1:3" ht="12.75" x14ac:dyDescent="0.35">
      <c r="A408" s="18"/>
      <c r="B408" s="22"/>
      <c r="C408" s="22"/>
    </row>
    <row r="409" spans="1:3" ht="12.75" x14ac:dyDescent="0.35">
      <c r="A409" s="18"/>
      <c r="B409" s="22"/>
      <c r="C409" s="22"/>
    </row>
    <row r="410" spans="1:3" ht="12.75" x14ac:dyDescent="0.35">
      <c r="A410" s="18"/>
      <c r="B410" s="22"/>
      <c r="C410" s="22"/>
    </row>
    <row r="411" spans="1:3" ht="12.75" x14ac:dyDescent="0.35">
      <c r="A411" s="18"/>
      <c r="B411" s="22"/>
      <c r="C411" s="22"/>
    </row>
    <row r="412" spans="1:3" ht="12.75" x14ac:dyDescent="0.35">
      <c r="A412" s="18"/>
      <c r="B412" s="22"/>
      <c r="C412" s="22"/>
    </row>
    <row r="413" spans="1:3" ht="12.75" x14ac:dyDescent="0.35">
      <c r="A413" s="18"/>
      <c r="B413" s="22"/>
      <c r="C413" s="22"/>
    </row>
    <row r="414" spans="1:3" ht="12.75" x14ac:dyDescent="0.35">
      <c r="A414" s="18"/>
      <c r="B414" s="22"/>
      <c r="C414" s="22"/>
    </row>
    <row r="415" spans="1:3" ht="12.75" x14ac:dyDescent="0.35">
      <c r="A415" s="18"/>
      <c r="B415" s="22"/>
      <c r="C415" s="22"/>
    </row>
    <row r="416" spans="1:3" ht="12.75" x14ac:dyDescent="0.35">
      <c r="A416" s="18"/>
      <c r="B416" s="22"/>
      <c r="C416" s="22"/>
    </row>
    <row r="417" spans="1:3" ht="12.75" x14ac:dyDescent="0.35">
      <c r="A417" s="18"/>
      <c r="B417" s="22"/>
      <c r="C417" s="22"/>
    </row>
    <row r="418" spans="1:3" ht="12.75" x14ac:dyDescent="0.35">
      <c r="A418" s="18"/>
      <c r="B418" s="22"/>
      <c r="C418" s="22"/>
    </row>
    <row r="419" spans="1:3" ht="12.75" x14ac:dyDescent="0.35">
      <c r="A419" s="18"/>
      <c r="B419" s="22"/>
      <c r="C419" s="22"/>
    </row>
    <row r="420" spans="1:3" ht="12.75" x14ac:dyDescent="0.35">
      <c r="A420" s="18"/>
      <c r="B420" s="22"/>
      <c r="C420" s="22"/>
    </row>
    <row r="421" spans="1:3" ht="12.75" x14ac:dyDescent="0.35">
      <c r="A421" s="18"/>
      <c r="B421" s="22"/>
      <c r="C421" s="22"/>
    </row>
    <row r="422" spans="1:3" ht="12.75" x14ac:dyDescent="0.35">
      <c r="A422" s="18"/>
      <c r="B422" s="22"/>
      <c r="C422" s="22"/>
    </row>
    <row r="423" spans="1:3" ht="12.75" x14ac:dyDescent="0.35">
      <c r="A423" s="18"/>
      <c r="B423" s="22"/>
      <c r="C423" s="22"/>
    </row>
    <row r="424" spans="1:3" ht="12.75" x14ac:dyDescent="0.35">
      <c r="A424" s="18"/>
      <c r="B424" s="22"/>
      <c r="C424" s="22"/>
    </row>
    <row r="425" spans="1:3" ht="12.75" x14ac:dyDescent="0.35">
      <c r="A425" s="18"/>
      <c r="B425" s="22"/>
      <c r="C425" s="22"/>
    </row>
    <row r="426" spans="1:3" ht="12.75" x14ac:dyDescent="0.35">
      <c r="A426" s="18"/>
      <c r="B426" s="22"/>
      <c r="C426" s="22"/>
    </row>
    <row r="427" spans="1:3" ht="12.75" x14ac:dyDescent="0.35">
      <c r="A427" s="18"/>
      <c r="B427" s="22"/>
      <c r="C427" s="22"/>
    </row>
    <row r="428" spans="1:3" ht="12.75" x14ac:dyDescent="0.35">
      <c r="A428" s="18"/>
      <c r="B428" s="22"/>
      <c r="C428" s="22"/>
    </row>
    <row r="429" spans="1:3" ht="12.75" x14ac:dyDescent="0.35">
      <c r="A429" s="18"/>
      <c r="B429" s="22"/>
      <c r="C429" s="22"/>
    </row>
    <row r="430" spans="1:3" ht="12.75" x14ac:dyDescent="0.35">
      <c r="A430" s="18"/>
      <c r="B430" s="22"/>
      <c r="C430" s="22"/>
    </row>
    <row r="431" spans="1:3" ht="12.75" x14ac:dyDescent="0.35">
      <c r="A431" s="18"/>
      <c r="B431" s="22"/>
      <c r="C431" s="22"/>
    </row>
    <row r="432" spans="1:3" ht="12.75" x14ac:dyDescent="0.35">
      <c r="A432" s="18"/>
      <c r="B432" s="22"/>
      <c r="C432" s="22"/>
    </row>
    <row r="433" spans="1:3" ht="12.75" x14ac:dyDescent="0.35">
      <c r="A433" s="18"/>
      <c r="B433" s="22"/>
      <c r="C433" s="22"/>
    </row>
    <row r="434" spans="1:3" ht="12.75" x14ac:dyDescent="0.35">
      <c r="A434" s="18"/>
      <c r="B434" s="22"/>
      <c r="C434" s="22"/>
    </row>
    <row r="435" spans="1:3" ht="12.75" x14ac:dyDescent="0.35">
      <c r="A435" s="18"/>
      <c r="B435" s="22"/>
      <c r="C435" s="22"/>
    </row>
    <row r="436" spans="1:3" ht="12.75" x14ac:dyDescent="0.35">
      <c r="A436" s="18"/>
      <c r="B436" s="22"/>
      <c r="C436" s="22"/>
    </row>
    <row r="437" spans="1:3" ht="12.75" x14ac:dyDescent="0.35">
      <c r="A437" s="18"/>
      <c r="B437" s="22"/>
      <c r="C437" s="22"/>
    </row>
    <row r="438" spans="1:3" ht="12.75" x14ac:dyDescent="0.35">
      <c r="A438" s="18"/>
      <c r="B438" s="22"/>
      <c r="C438" s="22"/>
    </row>
    <row r="439" spans="1:3" ht="12.75" x14ac:dyDescent="0.35">
      <c r="A439" s="18"/>
      <c r="B439" s="22"/>
      <c r="C439" s="22"/>
    </row>
    <row r="440" spans="1:3" ht="12.75" x14ac:dyDescent="0.35">
      <c r="A440" s="18"/>
      <c r="B440" s="22"/>
      <c r="C440" s="22"/>
    </row>
    <row r="441" spans="1:3" ht="12.75" x14ac:dyDescent="0.35">
      <c r="A441" s="18"/>
      <c r="B441" s="22"/>
      <c r="C441" s="22"/>
    </row>
    <row r="442" spans="1:3" ht="12.75" x14ac:dyDescent="0.35">
      <c r="A442" s="18"/>
      <c r="B442" s="22"/>
      <c r="C442" s="22"/>
    </row>
    <row r="443" spans="1:3" ht="12.75" x14ac:dyDescent="0.35">
      <c r="A443" s="18"/>
      <c r="B443" s="22"/>
      <c r="C443" s="22"/>
    </row>
    <row r="444" spans="1:3" ht="12.75" x14ac:dyDescent="0.35">
      <c r="A444" s="18"/>
      <c r="B444" s="22"/>
      <c r="C444" s="22"/>
    </row>
    <row r="445" spans="1:3" ht="12.75" x14ac:dyDescent="0.35">
      <c r="A445" s="18"/>
      <c r="B445" s="22"/>
      <c r="C445" s="22"/>
    </row>
    <row r="446" spans="1:3" ht="12.75" x14ac:dyDescent="0.35">
      <c r="A446" s="18"/>
      <c r="B446" s="22"/>
      <c r="C446" s="22"/>
    </row>
    <row r="447" spans="1:3" ht="12.75" x14ac:dyDescent="0.35">
      <c r="A447" s="18"/>
      <c r="B447" s="22"/>
      <c r="C447" s="22"/>
    </row>
    <row r="448" spans="1:3" ht="12.75" x14ac:dyDescent="0.35">
      <c r="A448" s="18"/>
      <c r="B448" s="22"/>
      <c r="C448" s="22"/>
    </row>
    <row r="449" spans="1:3" ht="12.75" x14ac:dyDescent="0.35">
      <c r="A449" s="18"/>
      <c r="B449" s="22"/>
      <c r="C449" s="22"/>
    </row>
    <row r="450" spans="1:3" ht="12.75" x14ac:dyDescent="0.35">
      <c r="A450" s="18"/>
      <c r="B450" s="22"/>
      <c r="C450" s="22"/>
    </row>
    <row r="451" spans="1:3" ht="12.75" x14ac:dyDescent="0.35">
      <c r="A451" s="18"/>
      <c r="B451" s="22"/>
      <c r="C451" s="22"/>
    </row>
    <row r="452" spans="1:3" ht="12.75" x14ac:dyDescent="0.35">
      <c r="A452" s="18"/>
      <c r="B452" s="22"/>
      <c r="C452" s="22"/>
    </row>
    <row r="453" spans="1:3" ht="12.75" x14ac:dyDescent="0.35">
      <c r="A453" s="18"/>
      <c r="B453" s="22"/>
      <c r="C453" s="22"/>
    </row>
    <row r="454" spans="1:3" ht="12.75" x14ac:dyDescent="0.35">
      <c r="A454" s="18"/>
      <c r="B454" s="22"/>
      <c r="C454" s="22"/>
    </row>
    <row r="455" spans="1:3" ht="12.75" x14ac:dyDescent="0.35">
      <c r="A455" s="18"/>
      <c r="B455" s="22"/>
      <c r="C455" s="22"/>
    </row>
    <row r="456" spans="1:3" ht="12.75" x14ac:dyDescent="0.35">
      <c r="A456" s="18"/>
      <c r="B456" s="22"/>
      <c r="C456" s="22"/>
    </row>
    <row r="457" spans="1:3" ht="12.75" x14ac:dyDescent="0.35">
      <c r="A457" s="18"/>
      <c r="B457" s="22"/>
      <c r="C457" s="22"/>
    </row>
    <row r="458" spans="1:3" ht="12.75" x14ac:dyDescent="0.35">
      <c r="A458" s="18"/>
      <c r="B458" s="22"/>
      <c r="C458" s="22"/>
    </row>
    <row r="459" spans="1:3" ht="12.75" x14ac:dyDescent="0.35">
      <c r="A459" s="18"/>
      <c r="B459" s="22"/>
      <c r="C459" s="22"/>
    </row>
    <row r="460" spans="1:3" ht="12.75" x14ac:dyDescent="0.35">
      <c r="A460" s="18"/>
      <c r="B460" s="22"/>
      <c r="C460" s="22"/>
    </row>
    <row r="461" spans="1:3" ht="12.75" x14ac:dyDescent="0.35">
      <c r="A461" s="18"/>
      <c r="B461" s="22"/>
      <c r="C461" s="22"/>
    </row>
    <row r="462" spans="1:3" ht="12.75" x14ac:dyDescent="0.35">
      <c r="A462" s="18"/>
      <c r="B462" s="22"/>
      <c r="C462" s="22"/>
    </row>
    <row r="463" spans="1:3" ht="12.75" x14ac:dyDescent="0.35">
      <c r="A463" s="18"/>
      <c r="B463" s="22"/>
      <c r="C463" s="22"/>
    </row>
    <row r="464" spans="1:3" ht="12.75" x14ac:dyDescent="0.35">
      <c r="A464" s="18"/>
      <c r="B464" s="22"/>
      <c r="C464" s="22"/>
    </row>
    <row r="465" spans="1:3" ht="12.75" x14ac:dyDescent="0.35">
      <c r="A465" s="18"/>
      <c r="B465" s="22"/>
      <c r="C465" s="22"/>
    </row>
    <row r="466" spans="1:3" ht="12.75" x14ac:dyDescent="0.35">
      <c r="A466" s="18"/>
      <c r="B466" s="22"/>
      <c r="C466" s="22"/>
    </row>
    <row r="467" spans="1:3" ht="12.75" x14ac:dyDescent="0.35">
      <c r="A467" s="18"/>
      <c r="B467" s="22"/>
      <c r="C467" s="22"/>
    </row>
    <row r="468" spans="1:3" ht="12.75" x14ac:dyDescent="0.35">
      <c r="A468" s="18"/>
      <c r="B468" s="22"/>
      <c r="C468" s="22"/>
    </row>
    <row r="469" spans="1:3" ht="12.75" x14ac:dyDescent="0.35">
      <c r="A469" s="18"/>
      <c r="B469" s="22"/>
      <c r="C469" s="22"/>
    </row>
    <row r="470" spans="1:3" ht="12.75" x14ac:dyDescent="0.35">
      <c r="A470" s="18"/>
      <c r="B470" s="22"/>
      <c r="C470" s="22"/>
    </row>
    <row r="471" spans="1:3" ht="12.75" x14ac:dyDescent="0.35">
      <c r="A471" s="18"/>
      <c r="B471" s="22"/>
      <c r="C471" s="22"/>
    </row>
    <row r="472" spans="1:3" ht="12.75" x14ac:dyDescent="0.35">
      <c r="A472" s="18"/>
      <c r="B472" s="22"/>
      <c r="C472" s="22"/>
    </row>
    <row r="473" spans="1:3" ht="12.75" x14ac:dyDescent="0.35">
      <c r="A473" s="18"/>
      <c r="B473" s="22"/>
      <c r="C473" s="22"/>
    </row>
    <row r="474" spans="1:3" ht="12.75" x14ac:dyDescent="0.35">
      <c r="A474" s="18"/>
      <c r="B474" s="22"/>
      <c r="C474" s="22"/>
    </row>
    <row r="475" spans="1:3" ht="12.75" x14ac:dyDescent="0.35">
      <c r="A475" s="18"/>
      <c r="B475" s="22"/>
      <c r="C475" s="22"/>
    </row>
    <row r="476" spans="1:3" ht="12.75" x14ac:dyDescent="0.35">
      <c r="A476" s="18"/>
      <c r="B476" s="22"/>
      <c r="C476" s="22"/>
    </row>
    <row r="477" spans="1:3" ht="12.75" x14ac:dyDescent="0.35">
      <c r="A477" s="18"/>
      <c r="B477" s="22"/>
      <c r="C477" s="22"/>
    </row>
    <row r="478" spans="1:3" ht="12.75" x14ac:dyDescent="0.35">
      <c r="A478" s="18"/>
      <c r="B478" s="22"/>
      <c r="C478" s="22"/>
    </row>
    <row r="479" spans="1:3" ht="12.75" x14ac:dyDescent="0.35">
      <c r="A479" s="18"/>
      <c r="B479" s="22"/>
      <c r="C479" s="22"/>
    </row>
    <row r="480" spans="1:3" ht="12.75" x14ac:dyDescent="0.35">
      <c r="A480" s="18"/>
      <c r="B480" s="22"/>
      <c r="C480" s="22"/>
    </row>
    <row r="481" spans="1:3" ht="12.75" x14ac:dyDescent="0.35">
      <c r="A481" s="18"/>
      <c r="B481" s="22"/>
      <c r="C481" s="22"/>
    </row>
    <row r="482" spans="1:3" ht="12.75" x14ac:dyDescent="0.35">
      <c r="A482" s="18"/>
      <c r="B482" s="22"/>
      <c r="C482" s="22"/>
    </row>
    <row r="483" spans="1:3" ht="12.75" x14ac:dyDescent="0.35">
      <c r="A483" s="18"/>
      <c r="B483" s="22"/>
      <c r="C483" s="22"/>
    </row>
    <row r="484" spans="1:3" ht="12.75" x14ac:dyDescent="0.35">
      <c r="A484" s="18"/>
      <c r="B484" s="22"/>
      <c r="C484" s="22"/>
    </row>
    <row r="485" spans="1:3" ht="12.75" x14ac:dyDescent="0.35">
      <c r="A485" s="18"/>
      <c r="B485" s="22"/>
      <c r="C485" s="22"/>
    </row>
    <row r="486" spans="1:3" ht="12.75" x14ac:dyDescent="0.35">
      <c r="A486" s="18"/>
      <c r="B486" s="22"/>
      <c r="C486" s="22"/>
    </row>
    <row r="487" spans="1:3" ht="12.75" x14ac:dyDescent="0.35">
      <c r="A487" s="18"/>
      <c r="B487" s="22"/>
      <c r="C487" s="22"/>
    </row>
    <row r="488" spans="1:3" ht="12.75" x14ac:dyDescent="0.35">
      <c r="A488" s="18"/>
      <c r="B488" s="22"/>
      <c r="C488" s="22"/>
    </row>
    <row r="489" spans="1:3" ht="12.75" x14ac:dyDescent="0.35">
      <c r="A489" s="18"/>
      <c r="B489" s="22"/>
      <c r="C489" s="22"/>
    </row>
    <row r="490" spans="1:3" ht="12.75" x14ac:dyDescent="0.35">
      <c r="A490" s="18"/>
      <c r="B490" s="22"/>
      <c r="C490" s="22"/>
    </row>
    <row r="491" spans="1:3" ht="12.75" x14ac:dyDescent="0.35">
      <c r="A491" s="18"/>
      <c r="B491" s="22"/>
      <c r="C491" s="22"/>
    </row>
    <row r="492" spans="1:3" ht="12.75" x14ac:dyDescent="0.35">
      <c r="A492" s="18"/>
      <c r="B492" s="22"/>
      <c r="C492" s="22"/>
    </row>
    <row r="493" spans="1:3" ht="12.75" x14ac:dyDescent="0.35">
      <c r="A493" s="18"/>
      <c r="B493" s="22"/>
      <c r="C493" s="22"/>
    </row>
    <row r="494" spans="1:3" ht="12.75" x14ac:dyDescent="0.35">
      <c r="A494" s="18"/>
      <c r="B494" s="22"/>
      <c r="C494" s="22"/>
    </row>
    <row r="495" spans="1:3" ht="12.75" x14ac:dyDescent="0.35">
      <c r="A495" s="18"/>
      <c r="B495" s="22"/>
      <c r="C495" s="22"/>
    </row>
    <row r="496" spans="1:3" ht="12.75" x14ac:dyDescent="0.35">
      <c r="A496" s="18"/>
      <c r="B496" s="22"/>
      <c r="C496" s="22"/>
    </row>
    <row r="497" spans="1:3" ht="12.75" x14ac:dyDescent="0.35">
      <c r="A497" s="18"/>
      <c r="B497" s="22"/>
      <c r="C497" s="22"/>
    </row>
    <row r="498" spans="1:3" ht="12.75" x14ac:dyDescent="0.35">
      <c r="A498" s="18"/>
      <c r="B498" s="22"/>
      <c r="C498" s="22"/>
    </row>
    <row r="499" spans="1:3" ht="12.75" x14ac:dyDescent="0.35">
      <c r="A499" s="18"/>
      <c r="B499" s="22"/>
      <c r="C499" s="22"/>
    </row>
    <row r="500" spans="1:3" ht="12.75" x14ac:dyDescent="0.35">
      <c r="A500" s="18"/>
      <c r="B500" s="22"/>
      <c r="C500" s="22"/>
    </row>
    <row r="501" spans="1:3" ht="12.75" x14ac:dyDescent="0.35">
      <c r="A501" s="18"/>
      <c r="B501" s="22"/>
      <c r="C501" s="22"/>
    </row>
    <row r="502" spans="1:3" ht="12.75" x14ac:dyDescent="0.35">
      <c r="A502" s="18"/>
      <c r="B502" s="22"/>
      <c r="C502" s="22"/>
    </row>
    <row r="503" spans="1:3" ht="12.75" x14ac:dyDescent="0.35">
      <c r="A503" s="18"/>
      <c r="B503" s="22"/>
      <c r="C503" s="22"/>
    </row>
    <row r="504" spans="1:3" ht="12.75" x14ac:dyDescent="0.35">
      <c r="A504" s="18"/>
      <c r="B504" s="22"/>
      <c r="C504" s="22"/>
    </row>
    <row r="505" spans="1:3" ht="12.75" x14ac:dyDescent="0.35">
      <c r="A505" s="18"/>
      <c r="B505" s="22"/>
      <c r="C505" s="22"/>
    </row>
    <row r="506" spans="1:3" ht="12.75" x14ac:dyDescent="0.35">
      <c r="A506" s="18"/>
      <c r="B506" s="22"/>
      <c r="C506" s="22"/>
    </row>
    <row r="507" spans="1:3" ht="12.75" x14ac:dyDescent="0.35">
      <c r="A507" s="18"/>
      <c r="B507" s="22"/>
      <c r="C507" s="22"/>
    </row>
    <row r="508" spans="1:3" ht="12.75" x14ac:dyDescent="0.35">
      <c r="A508" s="18"/>
      <c r="B508" s="22"/>
      <c r="C508" s="22"/>
    </row>
    <row r="509" spans="1:3" ht="12.75" x14ac:dyDescent="0.35">
      <c r="A509" s="18"/>
      <c r="B509" s="22"/>
      <c r="C509" s="22"/>
    </row>
    <row r="510" spans="1:3" ht="12.75" x14ac:dyDescent="0.35">
      <c r="A510" s="18"/>
      <c r="B510" s="22"/>
      <c r="C510" s="22"/>
    </row>
    <row r="511" spans="1:3" ht="12.75" x14ac:dyDescent="0.35">
      <c r="A511" s="18"/>
      <c r="B511" s="22"/>
      <c r="C511" s="22"/>
    </row>
    <row r="512" spans="1:3" ht="12.75" x14ac:dyDescent="0.35">
      <c r="A512" s="18"/>
      <c r="B512" s="22"/>
      <c r="C512" s="22"/>
    </row>
    <row r="513" spans="1:3" ht="12.75" x14ac:dyDescent="0.35">
      <c r="A513" s="18"/>
      <c r="B513" s="22"/>
      <c r="C513" s="22"/>
    </row>
    <row r="514" spans="1:3" ht="12.75" x14ac:dyDescent="0.35">
      <c r="A514" s="18"/>
      <c r="B514" s="22"/>
      <c r="C514" s="22"/>
    </row>
    <row r="515" spans="1:3" ht="12.75" x14ac:dyDescent="0.35">
      <c r="A515" s="18"/>
      <c r="B515" s="22"/>
      <c r="C515" s="22"/>
    </row>
    <row r="516" spans="1:3" ht="12.75" x14ac:dyDescent="0.35">
      <c r="A516" s="18"/>
      <c r="B516" s="22"/>
      <c r="C516" s="22"/>
    </row>
    <row r="517" spans="1:3" ht="12.75" x14ac:dyDescent="0.35">
      <c r="A517" s="18"/>
      <c r="B517" s="22"/>
      <c r="C517" s="22"/>
    </row>
    <row r="518" spans="1:3" ht="12.75" x14ac:dyDescent="0.35">
      <c r="A518" s="18"/>
      <c r="B518" s="22"/>
      <c r="C518" s="22"/>
    </row>
    <row r="519" spans="1:3" ht="12.75" x14ac:dyDescent="0.35">
      <c r="A519" s="18"/>
      <c r="B519" s="22"/>
      <c r="C519" s="22"/>
    </row>
    <row r="520" spans="1:3" ht="12.75" x14ac:dyDescent="0.35">
      <c r="A520" s="18"/>
      <c r="B520" s="22"/>
      <c r="C520" s="22"/>
    </row>
    <row r="521" spans="1:3" ht="12.75" x14ac:dyDescent="0.35">
      <c r="A521" s="18"/>
      <c r="B521" s="22"/>
      <c r="C521" s="22"/>
    </row>
    <row r="522" spans="1:3" ht="12.75" x14ac:dyDescent="0.35">
      <c r="A522" s="18"/>
      <c r="B522" s="22"/>
      <c r="C522" s="22"/>
    </row>
    <row r="523" spans="1:3" ht="12.75" x14ac:dyDescent="0.35">
      <c r="A523" s="18"/>
      <c r="B523" s="22"/>
      <c r="C523" s="22"/>
    </row>
    <row r="524" spans="1:3" ht="12.75" x14ac:dyDescent="0.35">
      <c r="A524" s="18"/>
      <c r="B524" s="22"/>
      <c r="C524" s="22"/>
    </row>
    <row r="525" spans="1:3" ht="12.75" x14ac:dyDescent="0.35">
      <c r="A525" s="18"/>
      <c r="B525" s="22"/>
      <c r="C525" s="22"/>
    </row>
    <row r="526" spans="1:3" ht="12.75" x14ac:dyDescent="0.35">
      <c r="A526" s="18"/>
      <c r="B526" s="22"/>
      <c r="C526" s="22"/>
    </row>
    <row r="527" spans="1:3" ht="12.75" x14ac:dyDescent="0.35">
      <c r="A527" s="18"/>
      <c r="B527" s="22"/>
      <c r="C527" s="22"/>
    </row>
    <row r="528" spans="1:3" ht="12.75" x14ac:dyDescent="0.35">
      <c r="A528" s="18"/>
      <c r="B528" s="22"/>
      <c r="C528" s="22"/>
    </row>
    <row r="529" spans="1:3" ht="12.75" x14ac:dyDescent="0.35">
      <c r="A529" s="18"/>
      <c r="B529" s="22"/>
      <c r="C529" s="22"/>
    </row>
    <row r="530" spans="1:3" ht="12.75" x14ac:dyDescent="0.35">
      <c r="A530" s="18"/>
      <c r="B530" s="22"/>
      <c r="C530" s="22"/>
    </row>
    <row r="531" spans="1:3" ht="12.75" x14ac:dyDescent="0.35">
      <c r="A531" s="18"/>
      <c r="B531" s="22"/>
      <c r="C531" s="22"/>
    </row>
    <row r="532" spans="1:3" ht="12.75" x14ac:dyDescent="0.35">
      <c r="A532" s="18"/>
      <c r="B532" s="22"/>
      <c r="C532" s="22"/>
    </row>
    <row r="533" spans="1:3" ht="12.75" x14ac:dyDescent="0.35">
      <c r="A533" s="18"/>
      <c r="B533" s="22"/>
      <c r="C533" s="22"/>
    </row>
    <row r="534" spans="1:3" ht="12.75" x14ac:dyDescent="0.35">
      <c r="A534" s="18"/>
      <c r="B534" s="22"/>
      <c r="C534" s="22"/>
    </row>
    <row r="535" spans="1:3" ht="12.75" x14ac:dyDescent="0.35">
      <c r="A535" s="18"/>
      <c r="B535" s="22"/>
      <c r="C535" s="22"/>
    </row>
    <row r="536" spans="1:3" ht="12.75" x14ac:dyDescent="0.35">
      <c r="A536" s="18"/>
      <c r="B536" s="22"/>
      <c r="C536" s="22"/>
    </row>
    <row r="537" spans="1:3" ht="12.75" x14ac:dyDescent="0.35">
      <c r="A537" s="18"/>
      <c r="B537" s="22"/>
      <c r="C537" s="22"/>
    </row>
    <row r="538" spans="1:3" ht="12.75" x14ac:dyDescent="0.35">
      <c r="A538" s="18"/>
      <c r="B538" s="22"/>
      <c r="C538" s="22"/>
    </row>
    <row r="539" spans="1:3" ht="12.75" x14ac:dyDescent="0.35">
      <c r="A539" s="18"/>
      <c r="B539" s="22"/>
      <c r="C539" s="22"/>
    </row>
    <row r="540" spans="1:3" ht="12.75" x14ac:dyDescent="0.35">
      <c r="A540" s="18"/>
      <c r="B540" s="22"/>
      <c r="C540" s="22"/>
    </row>
    <row r="541" spans="1:3" ht="12.75" x14ac:dyDescent="0.35">
      <c r="A541" s="18"/>
      <c r="B541" s="22"/>
      <c r="C541" s="22"/>
    </row>
    <row r="542" spans="1:3" ht="12.75" x14ac:dyDescent="0.35">
      <c r="A542" s="18"/>
      <c r="B542" s="22"/>
      <c r="C542" s="22"/>
    </row>
    <row r="543" spans="1:3" ht="12.75" x14ac:dyDescent="0.35">
      <c r="A543" s="18"/>
      <c r="B543" s="22"/>
      <c r="C543" s="22"/>
    </row>
    <row r="544" spans="1:3" ht="12.75" x14ac:dyDescent="0.35">
      <c r="A544" s="18"/>
      <c r="B544" s="22"/>
      <c r="C544" s="22"/>
    </row>
    <row r="545" spans="1:3" ht="12.75" x14ac:dyDescent="0.35">
      <c r="A545" s="18"/>
      <c r="B545" s="22"/>
      <c r="C545" s="22"/>
    </row>
    <row r="546" spans="1:3" ht="12.75" x14ac:dyDescent="0.35">
      <c r="A546" s="18"/>
      <c r="B546" s="22"/>
      <c r="C546" s="22"/>
    </row>
    <row r="547" spans="1:3" ht="12.75" x14ac:dyDescent="0.35">
      <c r="A547" s="18"/>
      <c r="B547" s="22"/>
      <c r="C547" s="22"/>
    </row>
    <row r="548" spans="1:3" ht="12.75" x14ac:dyDescent="0.35">
      <c r="A548" s="18"/>
      <c r="B548" s="22"/>
      <c r="C548" s="22"/>
    </row>
    <row r="549" spans="1:3" ht="12.75" x14ac:dyDescent="0.35">
      <c r="A549" s="18"/>
      <c r="B549" s="22"/>
      <c r="C549" s="22"/>
    </row>
    <row r="550" spans="1:3" ht="12.75" x14ac:dyDescent="0.35">
      <c r="A550" s="18"/>
      <c r="B550" s="22"/>
      <c r="C550" s="22"/>
    </row>
    <row r="551" spans="1:3" ht="12.75" x14ac:dyDescent="0.35">
      <c r="A551" s="18"/>
      <c r="B551" s="22"/>
      <c r="C551" s="22"/>
    </row>
    <row r="552" spans="1:3" ht="12.75" x14ac:dyDescent="0.35">
      <c r="A552" s="18"/>
      <c r="B552" s="22"/>
      <c r="C552" s="22"/>
    </row>
    <row r="553" spans="1:3" ht="12.75" x14ac:dyDescent="0.35">
      <c r="A553" s="18"/>
      <c r="B553" s="22"/>
      <c r="C553" s="22"/>
    </row>
    <row r="554" spans="1:3" ht="12.75" x14ac:dyDescent="0.35">
      <c r="A554" s="18"/>
      <c r="B554" s="22"/>
      <c r="C554" s="22"/>
    </row>
    <row r="555" spans="1:3" ht="12.75" x14ac:dyDescent="0.35">
      <c r="A555" s="18"/>
      <c r="B555" s="22"/>
      <c r="C555" s="22"/>
    </row>
    <row r="556" spans="1:3" ht="12.75" x14ac:dyDescent="0.35">
      <c r="A556" s="18"/>
      <c r="B556" s="22"/>
      <c r="C556" s="22"/>
    </row>
    <row r="557" spans="1:3" ht="12.75" x14ac:dyDescent="0.35">
      <c r="A557" s="18"/>
      <c r="B557" s="22"/>
      <c r="C557" s="22"/>
    </row>
    <row r="558" spans="1:3" ht="12.75" x14ac:dyDescent="0.35">
      <c r="A558" s="18"/>
      <c r="B558" s="22"/>
      <c r="C558" s="22"/>
    </row>
    <row r="559" spans="1:3" ht="12.75" x14ac:dyDescent="0.35">
      <c r="A559" s="18"/>
      <c r="B559" s="22"/>
      <c r="C559" s="22"/>
    </row>
    <row r="560" spans="1:3" ht="12.75" x14ac:dyDescent="0.35">
      <c r="A560" s="18"/>
      <c r="B560" s="22"/>
      <c r="C560" s="22"/>
    </row>
    <row r="561" spans="1:3" ht="12.75" x14ac:dyDescent="0.35">
      <c r="A561" s="18"/>
      <c r="B561" s="22"/>
      <c r="C561" s="22"/>
    </row>
    <row r="562" spans="1:3" ht="12.75" x14ac:dyDescent="0.35">
      <c r="A562" s="18"/>
      <c r="B562" s="22"/>
      <c r="C562" s="22"/>
    </row>
    <row r="563" spans="1:3" ht="12.75" x14ac:dyDescent="0.35">
      <c r="A563" s="18"/>
      <c r="B563" s="22"/>
      <c r="C563" s="22"/>
    </row>
    <row r="564" spans="1:3" ht="12.75" x14ac:dyDescent="0.35">
      <c r="A564" s="18"/>
      <c r="B564" s="22"/>
      <c r="C564" s="22"/>
    </row>
    <row r="565" spans="1:3" ht="12.75" x14ac:dyDescent="0.35">
      <c r="A565" s="18"/>
      <c r="B565" s="22"/>
      <c r="C565" s="22"/>
    </row>
    <row r="566" spans="1:3" ht="12.75" x14ac:dyDescent="0.35">
      <c r="A566" s="18"/>
      <c r="B566" s="22"/>
      <c r="C566" s="22"/>
    </row>
    <row r="567" spans="1:3" ht="12.75" x14ac:dyDescent="0.35">
      <c r="A567" s="18"/>
      <c r="B567" s="22"/>
      <c r="C567" s="22"/>
    </row>
    <row r="568" spans="1:3" ht="12.75" x14ac:dyDescent="0.35">
      <c r="A568" s="18"/>
      <c r="B568" s="22"/>
      <c r="C568" s="22"/>
    </row>
    <row r="569" spans="1:3" ht="12.75" x14ac:dyDescent="0.35">
      <c r="A569" s="18"/>
      <c r="B569" s="22"/>
      <c r="C569" s="22"/>
    </row>
    <row r="570" spans="1:3" ht="12.75" x14ac:dyDescent="0.35">
      <c r="A570" s="18"/>
      <c r="B570" s="22"/>
      <c r="C570" s="22"/>
    </row>
    <row r="571" spans="1:3" ht="12.75" x14ac:dyDescent="0.35">
      <c r="A571" s="18"/>
      <c r="B571" s="22"/>
      <c r="C571" s="22"/>
    </row>
    <row r="572" spans="1:3" ht="12.75" x14ac:dyDescent="0.35">
      <c r="A572" s="18"/>
      <c r="B572" s="22"/>
      <c r="C572" s="22"/>
    </row>
    <row r="573" spans="1:3" ht="12.75" x14ac:dyDescent="0.35">
      <c r="A573" s="18"/>
      <c r="B573" s="22"/>
      <c r="C573" s="22"/>
    </row>
    <row r="574" spans="1:3" ht="12.75" x14ac:dyDescent="0.35">
      <c r="A574" s="18"/>
      <c r="B574" s="22"/>
      <c r="C574" s="22"/>
    </row>
    <row r="575" spans="1:3" ht="12.75" x14ac:dyDescent="0.35">
      <c r="A575" s="18"/>
      <c r="B575" s="22"/>
      <c r="C575" s="22"/>
    </row>
    <row r="576" spans="1:3" ht="12.75" x14ac:dyDescent="0.35">
      <c r="A576" s="18"/>
      <c r="B576" s="22"/>
      <c r="C576" s="22"/>
    </row>
    <row r="577" spans="1:3" ht="12.75" x14ac:dyDescent="0.35">
      <c r="A577" s="18"/>
      <c r="B577" s="22"/>
      <c r="C577" s="22"/>
    </row>
    <row r="578" spans="1:3" ht="12.75" x14ac:dyDescent="0.35">
      <c r="A578" s="18"/>
      <c r="B578" s="22"/>
      <c r="C578" s="22"/>
    </row>
    <row r="579" spans="1:3" ht="12.75" x14ac:dyDescent="0.35">
      <c r="A579" s="18"/>
      <c r="B579" s="22"/>
      <c r="C579" s="22"/>
    </row>
    <row r="580" spans="1:3" ht="12.75" x14ac:dyDescent="0.35">
      <c r="A580" s="18"/>
      <c r="B580" s="22"/>
      <c r="C580" s="22"/>
    </row>
    <row r="581" spans="1:3" ht="12.75" x14ac:dyDescent="0.35">
      <c r="A581" s="18"/>
      <c r="B581" s="22"/>
      <c r="C581" s="22"/>
    </row>
    <row r="582" spans="1:3" ht="12.75" x14ac:dyDescent="0.35">
      <c r="A582" s="18"/>
      <c r="B582" s="22"/>
      <c r="C582" s="22"/>
    </row>
    <row r="583" spans="1:3" ht="12.75" x14ac:dyDescent="0.35">
      <c r="A583" s="18"/>
      <c r="B583" s="22"/>
      <c r="C583" s="22"/>
    </row>
    <row r="584" spans="1:3" ht="12.75" x14ac:dyDescent="0.35">
      <c r="A584" s="18"/>
      <c r="B584" s="22"/>
      <c r="C584" s="22"/>
    </row>
    <row r="585" spans="1:3" ht="12.75" x14ac:dyDescent="0.35">
      <c r="A585" s="18"/>
      <c r="B585" s="22"/>
      <c r="C585" s="22"/>
    </row>
    <row r="586" spans="1:3" ht="12.75" x14ac:dyDescent="0.35">
      <c r="A586" s="18"/>
      <c r="B586" s="22"/>
      <c r="C586" s="22"/>
    </row>
    <row r="587" spans="1:3" ht="12.75" x14ac:dyDescent="0.35">
      <c r="A587" s="18"/>
      <c r="B587" s="22"/>
      <c r="C587" s="22"/>
    </row>
    <row r="588" spans="1:3" ht="12.75" x14ac:dyDescent="0.35">
      <c r="A588" s="18"/>
      <c r="B588" s="22"/>
      <c r="C588" s="22"/>
    </row>
    <row r="589" spans="1:3" ht="12.75" x14ac:dyDescent="0.35">
      <c r="A589" s="18"/>
      <c r="B589" s="22"/>
      <c r="C589" s="22"/>
    </row>
    <row r="590" spans="1:3" ht="12.75" x14ac:dyDescent="0.35">
      <c r="A590" s="18"/>
      <c r="B590" s="22"/>
      <c r="C590" s="22"/>
    </row>
    <row r="591" spans="1:3" ht="12.75" x14ac:dyDescent="0.35">
      <c r="A591" s="18"/>
      <c r="B591" s="22"/>
      <c r="C591" s="22"/>
    </row>
    <row r="592" spans="1:3" ht="12.75" x14ac:dyDescent="0.35">
      <c r="A592" s="18"/>
      <c r="B592" s="22"/>
      <c r="C592" s="22"/>
    </row>
    <row r="593" spans="1:3" ht="12.75" x14ac:dyDescent="0.35">
      <c r="A593" s="18"/>
      <c r="B593" s="22"/>
      <c r="C593" s="22"/>
    </row>
    <row r="594" spans="1:3" ht="12.75" x14ac:dyDescent="0.35">
      <c r="A594" s="18"/>
      <c r="B594" s="22"/>
      <c r="C594" s="22"/>
    </row>
    <row r="595" spans="1:3" ht="12.75" x14ac:dyDescent="0.35">
      <c r="A595" s="18"/>
      <c r="B595" s="22"/>
      <c r="C595" s="22"/>
    </row>
    <row r="596" spans="1:3" ht="12.75" x14ac:dyDescent="0.35">
      <c r="A596" s="18"/>
      <c r="B596" s="22"/>
      <c r="C596" s="22"/>
    </row>
    <row r="597" spans="1:3" ht="12.75" x14ac:dyDescent="0.35">
      <c r="A597" s="18"/>
      <c r="B597" s="22"/>
      <c r="C597" s="22"/>
    </row>
    <row r="598" spans="1:3" ht="12.75" x14ac:dyDescent="0.35">
      <c r="A598" s="18"/>
      <c r="B598" s="22"/>
      <c r="C598" s="22"/>
    </row>
    <row r="599" spans="1:3" ht="12.75" x14ac:dyDescent="0.35">
      <c r="A599" s="18"/>
      <c r="B599" s="22"/>
      <c r="C599" s="22"/>
    </row>
    <row r="600" spans="1:3" ht="12.75" x14ac:dyDescent="0.35">
      <c r="A600" s="18"/>
      <c r="B600" s="22"/>
      <c r="C600" s="22"/>
    </row>
    <row r="601" spans="1:3" ht="12.75" x14ac:dyDescent="0.35">
      <c r="A601" s="18"/>
      <c r="B601" s="22"/>
      <c r="C601" s="22"/>
    </row>
    <row r="602" spans="1:3" ht="12.75" x14ac:dyDescent="0.35">
      <c r="A602" s="18"/>
      <c r="B602" s="22"/>
      <c r="C602" s="22"/>
    </row>
    <row r="603" spans="1:3" ht="12.75" x14ac:dyDescent="0.35">
      <c r="A603" s="18"/>
      <c r="B603" s="22"/>
      <c r="C603" s="22"/>
    </row>
    <row r="604" spans="1:3" ht="12.75" x14ac:dyDescent="0.35">
      <c r="A604" s="18"/>
      <c r="B604" s="22"/>
      <c r="C604" s="22"/>
    </row>
    <row r="605" spans="1:3" ht="12.75" x14ac:dyDescent="0.35">
      <c r="A605" s="18"/>
      <c r="B605" s="22"/>
      <c r="C605" s="22"/>
    </row>
    <row r="606" spans="1:3" ht="12.75" x14ac:dyDescent="0.35">
      <c r="A606" s="18"/>
      <c r="B606" s="22"/>
      <c r="C606" s="22"/>
    </row>
    <row r="607" spans="1:3" ht="12.75" x14ac:dyDescent="0.35">
      <c r="A607" s="18"/>
      <c r="B607" s="22"/>
      <c r="C607" s="22"/>
    </row>
    <row r="608" spans="1:3" ht="12.75" x14ac:dyDescent="0.35">
      <c r="A608" s="18"/>
      <c r="B608" s="22"/>
      <c r="C608" s="22"/>
    </row>
    <row r="609" spans="1:3" ht="12.75" x14ac:dyDescent="0.35">
      <c r="A609" s="18"/>
      <c r="B609" s="22"/>
      <c r="C609" s="22"/>
    </row>
    <row r="610" spans="1:3" ht="12.75" x14ac:dyDescent="0.35">
      <c r="A610" s="18"/>
      <c r="B610" s="22"/>
      <c r="C610" s="22"/>
    </row>
    <row r="611" spans="1:3" ht="12.75" x14ac:dyDescent="0.35">
      <c r="A611" s="18"/>
      <c r="B611" s="22"/>
      <c r="C611" s="22"/>
    </row>
    <row r="612" spans="1:3" ht="12.75" x14ac:dyDescent="0.35">
      <c r="A612" s="18"/>
      <c r="B612" s="22"/>
      <c r="C612" s="22"/>
    </row>
    <row r="613" spans="1:3" ht="12.75" x14ac:dyDescent="0.35">
      <c r="A613" s="18"/>
      <c r="B613" s="22"/>
      <c r="C613" s="22"/>
    </row>
    <row r="614" spans="1:3" ht="12.75" x14ac:dyDescent="0.35">
      <c r="A614" s="18"/>
      <c r="B614" s="22"/>
      <c r="C614" s="22"/>
    </row>
    <row r="615" spans="1:3" ht="12.75" x14ac:dyDescent="0.35">
      <c r="A615" s="18"/>
      <c r="B615" s="22"/>
      <c r="C615" s="22"/>
    </row>
    <row r="616" spans="1:3" ht="12.75" x14ac:dyDescent="0.35">
      <c r="A616" s="18"/>
      <c r="B616" s="22"/>
      <c r="C616" s="22"/>
    </row>
    <row r="617" spans="1:3" ht="12.75" x14ac:dyDescent="0.35">
      <c r="A617" s="18"/>
      <c r="B617" s="22"/>
      <c r="C617" s="22"/>
    </row>
    <row r="618" spans="1:3" ht="12.75" x14ac:dyDescent="0.35">
      <c r="A618" s="18"/>
      <c r="B618" s="22"/>
      <c r="C618" s="22"/>
    </row>
    <row r="619" spans="1:3" ht="12.75" x14ac:dyDescent="0.35">
      <c r="A619" s="18"/>
      <c r="B619" s="22"/>
      <c r="C619" s="22"/>
    </row>
    <row r="620" spans="1:3" ht="12.75" x14ac:dyDescent="0.35">
      <c r="A620" s="18"/>
      <c r="B620" s="22"/>
      <c r="C620" s="22"/>
    </row>
    <row r="621" spans="1:3" ht="12.75" x14ac:dyDescent="0.35">
      <c r="A621" s="18"/>
      <c r="B621" s="22"/>
      <c r="C621" s="22"/>
    </row>
    <row r="622" spans="1:3" ht="12.75" x14ac:dyDescent="0.35">
      <c r="A622" s="18"/>
      <c r="B622" s="22"/>
      <c r="C622" s="22"/>
    </row>
    <row r="623" spans="1:3" ht="12.75" x14ac:dyDescent="0.35">
      <c r="A623" s="18"/>
      <c r="B623" s="22"/>
      <c r="C623" s="22"/>
    </row>
    <row r="624" spans="1:3" ht="12.75" x14ac:dyDescent="0.35">
      <c r="A624" s="18"/>
      <c r="B624" s="22"/>
      <c r="C624" s="22"/>
    </row>
    <row r="625" spans="1:3" ht="12.75" x14ac:dyDescent="0.35">
      <c r="A625" s="18"/>
      <c r="B625" s="22"/>
      <c r="C625" s="22"/>
    </row>
    <row r="626" spans="1:3" ht="12.75" x14ac:dyDescent="0.35">
      <c r="A626" s="18"/>
      <c r="B626" s="22"/>
      <c r="C626" s="22"/>
    </row>
    <row r="627" spans="1:3" ht="12.75" x14ac:dyDescent="0.35">
      <c r="A627" s="18"/>
      <c r="B627" s="22"/>
      <c r="C627" s="22"/>
    </row>
    <row r="628" spans="1:3" ht="12.75" x14ac:dyDescent="0.35">
      <c r="A628" s="18"/>
      <c r="B628" s="22"/>
      <c r="C628" s="22"/>
    </row>
    <row r="629" spans="1:3" ht="12.75" x14ac:dyDescent="0.35">
      <c r="A629" s="18"/>
      <c r="B629" s="22"/>
      <c r="C629" s="22"/>
    </row>
    <row r="630" spans="1:3" ht="12.75" x14ac:dyDescent="0.35">
      <c r="A630" s="18"/>
      <c r="B630" s="22"/>
      <c r="C630" s="22"/>
    </row>
    <row r="631" spans="1:3" ht="12.75" x14ac:dyDescent="0.35">
      <c r="A631" s="18"/>
      <c r="B631" s="22"/>
      <c r="C631" s="22"/>
    </row>
    <row r="632" spans="1:3" ht="12.75" x14ac:dyDescent="0.35">
      <c r="A632" s="18"/>
      <c r="B632" s="22"/>
      <c r="C632" s="22"/>
    </row>
    <row r="633" spans="1:3" ht="12.75" x14ac:dyDescent="0.35">
      <c r="A633" s="18"/>
      <c r="B633" s="22"/>
      <c r="C633" s="22"/>
    </row>
    <row r="634" spans="1:3" ht="12.75" x14ac:dyDescent="0.35">
      <c r="A634" s="18"/>
      <c r="B634" s="22"/>
      <c r="C634" s="22"/>
    </row>
    <row r="635" spans="1:3" ht="12.75" x14ac:dyDescent="0.35">
      <c r="A635" s="18"/>
      <c r="B635" s="22"/>
      <c r="C635" s="22"/>
    </row>
    <row r="636" spans="1:3" ht="12.75" x14ac:dyDescent="0.35">
      <c r="A636" s="18"/>
      <c r="B636" s="22"/>
      <c r="C636" s="22"/>
    </row>
    <row r="637" spans="1:3" ht="12.75" x14ac:dyDescent="0.35">
      <c r="A637" s="18"/>
      <c r="B637" s="22"/>
      <c r="C637" s="22"/>
    </row>
    <row r="638" spans="1:3" ht="12.75" x14ac:dyDescent="0.35">
      <c r="A638" s="18"/>
      <c r="B638" s="22"/>
      <c r="C638" s="22"/>
    </row>
    <row r="639" spans="1:3" ht="12.75" x14ac:dyDescent="0.35">
      <c r="A639" s="18"/>
      <c r="B639" s="22"/>
      <c r="C639" s="22"/>
    </row>
    <row r="640" spans="1:3" ht="12.75" x14ac:dyDescent="0.35">
      <c r="A640" s="18"/>
      <c r="B640" s="22"/>
      <c r="C640" s="22"/>
    </row>
    <row r="641" spans="1:3" ht="12.75" x14ac:dyDescent="0.35">
      <c r="A641" s="18"/>
      <c r="B641" s="22"/>
      <c r="C641" s="22"/>
    </row>
    <row r="642" spans="1:3" ht="12.75" x14ac:dyDescent="0.35">
      <c r="A642" s="18"/>
      <c r="B642" s="22"/>
      <c r="C642" s="22"/>
    </row>
    <row r="643" spans="1:3" ht="12.75" x14ac:dyDescent="0.35">
      <c r="A643" s="18"/>
      <c r="B643" s="22"/>
      <c r="C643" s="22"/>
    </row>
    <row r="644" spans="1:3" ht="12.75" x14ac:dyDescent="0.35">
      <c r="A644" s="18"/>
      <c r="B644" s="22"/>
      <c r="C644" s="22"/>
    </row>
    <row r="645" spans="1:3" ht="12.75" x14ac:dyDescent="0.35">
      <c r="A645" s="18"/>
      <c r="B645" s="22"/>
      <c r="C645" s="22"/>
    </row>
    <row r="646" spans="1:3" ht="12.75" x14ac:dyDescent="0.35">
      <c r="A646" s="18"/>
      <c r="B646" s="22"/>
      <c r="C646" s="22"/>
    </row>
    <row r="647" spans="1:3" ht="12.75" x14ac:dyDescent="0.35">
      <c r="A647" s="18"/>
      <c r="B647" s="22"/>
      <c r="C647" s="22"/>
    </row>
    <row r="648" spans="1:3" ht="12.75" x14ac:dyDescent="0.35">
      <c r="A648" s="18"/>
      <c r="B648" s="22"/>
      <c r="C648" s="22"/>
    </row>
    <row r="649" spans="1:3" ht="12.75" x14ac:dyDescent="0.35">
      <c r="A649" s="18"/>
      <c r="B649" s="22"/>
      <c r="C649" s="22"/>
    </row>
    <row r="650" spans="1:3" ht="12.75" x14ac:dyDescent="0.35">
      <c r="A650" s="18"/>
      <c r="B650" s="22"/>
      <c r="C650" s="22"/>
    </row>
    <row r="651" spans="1:3" ht="12.75" x14ac:dyDescent="0.35">
      <c r="A651" s="18"/>
      <c r="B651" s="22"/>
      <c r="C651" s="22"/>
    </row>
    <row r="652" spans="1:3" ht="12.75" x14ac:dyDescent="0.35">
      <c r="A652" s="18"/>
      <c r="B652" s="22"/>
      <c r="C652" s="22"/>
    </row>
    <row r="653" spans="1:3" ht="12.75" x14ac:dyDescent="0.35">
      <c r="A653" s="18"/>
      <c r="B653" s="22"/>
      <c r="C653" s="22"/>
    </row>
    <row r="654" spans="1:3" ht="12.75" x14ac:dyDescent="0.35">
      <c r="A654" s="18"/>
      <c r="B654" s="22"/>
      <c r="C654" s="22"/>
    </row>
    <row r="655" spans="1:3" ht="12.75" x14ac:dyDescent="0.35">
      <c r="A655" s="18"/>
      <c r="B655" s="22"/>
      <c r="C655" s="22"/>
    </row>
    <row r="656" spans="1:3" ht="12.75" x14ac:dyDescent="0.35">
      <c r="A656" s="18"/>
      <c r="B656" s="22"/>
      <c r="C656" s="22"/>
    </row>
    <row r="657" spans="1:3" ht="12.75" x14ac:dyDescent="0.35">
      <c r="A657" s="18"/>
      <c r="B657" s="22"/>
      <c r="C657" s="22"/>
    </row>
    <row r="658" spans="1:3" ht="12.75" x14ac:dyDescent="0.35">
      <c r="A658" s="18"/>
      <c r="B658" s="22"/>
      <c r="C658" s="22"/>
    </row>
    <row r="659" spans="1:3" ht="12.75" x14ac:dyDescent="0.35">
      <c r="A659" s="18"/>
      <c r="B659" s="22"/>
      <c r="C659" s="22"/>
    </row>
    <row r="660" spans="1:3" ht="12.75" x14ac:dyDescent="0.35">
      <c r="A660" s="18"/>
      <c r="B660" s="22"/>
      <c r="C660" s="22"/>
    </row>
    <row r="661" spans="1:3" ht="12.75" x14ac:dyDescent="0.35">
      <c r="A661" s="18"/>
      <c r="B661" s="22"/>
      <c r="C661" s="22"/>
    </row>
    <row r="662" spans="1:3" ht="12.75" x14ac:dyDescent="0.35">
      <c r="A662" s="18"/>
      <c r="B662" s="22"/>
      <c r="C662" s="22"/>
    </row>
    <row r="663" spans="1:3" ht="12.75" x14ac:dyDescent="0.35">
      <c r="A663" s="18"/>
      <c r="B663" s="22"/>
      <c r="C663" s="22"/>
    </row>
    <row r="664" spans="1:3" ht="12.75" x14ac:dyDescent="0.35">
      <c r="A664" s="18"/>
      <c r="B664" s="22"/>
      <c r="C664" s="22"/>
    </row>
    <row r="665" spans="1:3" ht="12.75" x14ac:dyDescent="0.35">
      <c r="A665" s="18"/>
      <c r="B665" s="22"/>
      <c r="C665" s="22"/>
    </row>
    <row r="666" spans="1:3" ht="12.75" x14ac:dyDescent="0.35">
      <c r="A666" s="18"/>
      <c r="B666" s="22"/>
      <c r="C666" s="22"/>
    </row>
    <row r="667" spans="1:3" ht="12.75" x14ac:dyDescent="0.35">
      <c r="A667" s="18"/>
      <c r="B667" s="22"/>
      <c r="C667" s="22"/>
    </row>
    <row r="668" spans="1:3" ht="12.75" x14ac:dyDescent="0.35">
      <c r="A668" s="18"/>
      <c r="B668" s="22"/>
      <c r="C668" s="22"/>
    </row>
    <row r="669" spans="1:3" ht="12.75" x14ac:dyDescent="0.35">
      <c r="A669" s="18"/>
      <c r="B669" s="22"/>
      <c r="C669" s="22"/>
    </row>
    <row r="670" spans="1:3" ht="12.75" x14ac:dyDescent="0.35">
      <c r="A670" s="18"/>
      <c r="B670" s="22"/>
      <c r="C670" s="22"/>
    </row>
    <row r="671" spans="1:3" ht="12.75" x14ac:dyDescent="0.35">
      <c r="A671" s="18"/>
      <c r="B671" s="22"/>
      <c r="C671" s="22"/>
    </row>
    <row r="672" spans="1:3" ht="12.75" x14ac:dyDescent="0.35">
      <c r="A672" s="18"/>
      <c r="B672" s="22"/>
      <c r="C672" s="22"/>
    </row>
    <row r="673" spans="1:3" ht="12.75" x14ac:dyDescent="0.35">
      <c r="A673" s="18"/>
      <c r="B673" s="22"/>
      <c r="C673" s="22"/>
    </row>
    <row r="674" spans="1:3" ht="12.75" x14ac:dyDescent="0.35">
      <c r="A674" s="18"/>
      <c r="B674" s="22"/>
      <c r="C674" s="22"/>
    </row>
    <row r="675" spans="1:3" ht="12.75" x14ac:dyDescent="0.35">
      <c r="A675" s="18"/>
      <c r="B675" s="22"/>
      <c r="C675" s="22"/>
    </row>
    <row r="676" spans="1:3" ht="12.75" x14ac:dyDescent="0.35">
      <c r="A676" s="18"/>
      <c r="B676" s="22"/>
      <c r="C676" s="22"/>
    </row>
    <row r="677" spans="1:3" ht="12.75" x14ac:dyDescent="0.35">
      <c r="A677" s="18"/>
      <c r="B677" s="22"/>
      <c r="C677" s="22"/>
    </row>
    <row r="678" spans="1:3" ht="12.75" x14ac:dyDescent="0.35">
      <c r="A678" s="18"/>
      <c r="B678" s="22"/>
      <c r="C678" s="22"/>
    </row>
    <row r="679" spans="1:3" ht="12.75" x14ac:dyDescent="0.35">
      <c r="A679" s="18"/>
      <c r="B679" s="22"/>
      <c r="C679" s="22"/>
    </row>
    <row r="680" spans="1:3" ht="12.75" x14ac:dyDescent="0.35">
      <c r="A680" s="18"/>
      <c r="B680" s="22"/>
      <c r="C680" s="22"/>
    </row>
    <row r="681" spans="1:3" ht="12.75" x14ac:dyDescent="0.35">
      <c r="A681" s="18"/>
      <c r="B681" s="22"/>
      <c r="C681" s="22"/>
    </row>
    <row r="682" spans="1:3" ht="12.75" x14ac:dyDescent="0.35">
      <c r="A682" s="18"/>
      <c r="B682" s="22"/>
      <c r="C682" s="22"/>
    </row>
    <row r="683" spans="1:3" ht="12.75" x14ac:dyDescent="0.35">
      <c r="A683" s="18"/>
      <c r="B683" s="22"/>
      <c r="C683" s="22"/>
    </row>
    <row r="684" spans="1:3" ht="12.75" x14ac:dyDescent="0.35">
      <c r="A684" s="18"/>
      <c r="B684" s="22"/>
      <c r="C684" s="22"/>
    </row>
    <row r="685" spans="1:3" ht="12.75" x14ac:dyDescent="0.35">
      <c r="A685" s="18"/>
      <c r="B685" s="22"/>
      <c r="C685" s="22"/>
    </row>
    <row r="686" spans="1:3" ht="12.75" x14ac:dyDescent="0.35">
      <c r="A686" s="18"/>
      <c r="B686" s="22"/>
      <c r="C686" s="22"/>
    </row>
    <row r="687" spans="1:3" ht="12.75" x14ac:dyDescent="0.35">
      <c r="A687" s="18"/>
      <c r="B687" s="22"/>
      <c r="C687" s="22"/>
    </row>
    <row r="688" spans="1:3" ht="12.75" x14ac:dyDescent="0.35">
      <c r="A688" s="18"/>
      <c r="B688" s="22"/>
      <c r="C688" s="22"/>
    </row>
    <row r="689" spans="1:3" ht="12.75" x14ac:dyDescent="0.35">
      <c r="A689" s="18"/>
      <c r="B689" s="22"/>
      <c r="C689" s="22"/>
    </row>
    <row r="690" spans="1:3" ht="12.75" x14ac:dyDescent="0.35">
      <c r="A690" s="18"/>
      <c r="B690" s="22"/>
      <c r="C690" s="22"/>
    </row>
    <row r="691" spans="1:3" ht="12.75" x14ac:dyDescent="0.35">
      <c r="A691" s="18"/>
      <c r="B691" s="22"/>
      <c r="C691" s="22"/>
    </row>
    <row r="692" spans="1:3" ht="12.75" x14ac:dyDescent="0.35">
      <c r="A692" s="18"/>
      <c r="B692" s="22"/>
      <c r="C692" s="22"/>
    </row>
    <row r="693" spans="1:3" ht="12.75" x14ac:dyDescent="0.35">
      <c r="A693" s="18"/>
      <c r="B693" s="22"/>
      <c r="C693" s="22"/>
    </row>
    <row r="694" spans="1:3" ht="12.75" x14ac:dyDescent="0.35">
      <c r="A694" s="18"/>
      <c r="B694" s="22"/>
      <c r="C694" s="22"/>
    </row>
    <row r="695" spans="1:3" ht="12.75" x14ac:dyDescent="0.35">
      <c r="A695" s="18"/>
      <c r="B695" s="22"/>
      <c r="C695" s="22"/>
    </row>
    <row r="696" spans="1:3" ht="12.75" x14ac:dyDescent="0.35">
      <c r="A696" s="18"/>
      <c r="B696" s="22"/>
      <c r="C696" s="22"/>
    </row>
    <row r="697" spans="1:3" ht="12.75" x14ac:dyDescent="0.35">
      <c r="A697" s="18"/>
      <c r="B697" s="22"/>
      <c r="C697" s="22"/>
    </row>
    <row r="698" spans="1:3" ht="12.75" x14ac:dyDescent="0.35">
      <c r="A698" s="18"/>
      <c r="B698" s="22"/>
      <c r="C698" s="22"/>
    </row>
    <row r="699" spans="1:3" ht="12.75" x14ac:dyDescent="0.35">
      <c r="A699" s="18"/>
      <c r="B699" s="22"/>
      <c r="C699" s="22"/>
    </row>
    <row r="700" spans="1:3" ht="12.75" x14ac:dyDescent="0.35">
      <c r="A700" s="18"/>
      <c r="B700" s="22"/>
      <c r="C700" s="22"/>
    </row>
    <row r="701" spans="1:3" ht="12.75" x14ac:dyDescent="0.35">
      <c r="A701" s="18"/>
      <c r="B701" s="22"/>
      <c r="C701" s="22"/>
    </row>
    <row r="702" spans="1:3" ht="12.75" x14ac:dyDescent="0.35">
      <c r="A702" s="18"/>
      <c r="B702" s="22"/>
      <c r="C702" s="22"/>
    </row>
    <row r="703" spans="1:3" ht="12.75" x14ac:dyDescent="0.35">
      <c r="A703" s="18"/>
      <c r="B703" s="22"/>
      <c r="C703" s="22"/>
    </row>
    <row r="704" spans="1:3" ht="12.75" x14ac:dyDescent="0.35">
      <c r="A704" s="18"/>
      <c r="B704" s="22"/>
      <c r="C704" s="22"/>
    </row>
    <row r="705" spans="1:3" ht="12.75" x14ac:dyDescent="0.35">
      <c r="A705" s="18"/>
      <c r="B705" s="22"/>
      <c r="C705" s="22"/>
    </row>
    <row r="706" spans="1:3" ht="12.75" x14ac:dyDescent="0.35">
      <c r="A706" s="18"/>
      <c r="B706" s="22"/>
      <c r="C706" s="22"/>
    </row>
    <row r="707" spans="1:3" ht="12.75" x14ac:dyDescent="0.35">
      <c r="A707" s="18"/>
      <c r="B707" s="22"/>
      <c r="C707" s="22"/>
    </row>
    <row r="708" spans="1:3" ht="12.75" x14ac:dyDescent="0.35">
      <c r="A708" s="18"/>
      <c r="B708" s="22"/>
      <c r="C708" s="22"/>
    </row>
    <row r="709" spans="1:3" ht="12.75" x14ac:dyDescent="0.35">
      <c r="A709" s="18"/>
      <c r="B709" s="22"/>
      <c r="C709" s="22"/>
    </row>
    <row r="710" spans="1:3" ht="12.75" x14ac:dyDescent="0.35">
      <c r="A710" s="18"/>
      <c r="B710" s="22"/>
      <c r="C710" s="22"/>
    </row>
    <row r="711" spans="1:3" ht="12.75" x14ac:dyDescent="0.35">
      <c r="A711" s="18"/>
      <c r="B711" s="22"/>
      <c r="C711" s="22"/>
    </row>
    <row r="712" spans="1:3" ht="12.75" x14ac:dyDescent="0.35">
      <c r="A712" s="18"/>
      <c r="B712" s="22"/>
      <c r="C712" s="22"/>
    </row>
    <row r="713" spans="1:3" ht="12.75" x14ac:dyDescent="0.35">
      <c r="A713" s="18"/>
      <c r="B713" s="22"/>
      <c r="C713" s="22"/>
    </row>
    <row r="714" spans="1:3" ht="12.75" x14ac:dyDescent="0.35">
      <c r="A714" s="18"/>
      <c r="B714" s="22"/>
      <c r="C714" s="22"/>
    </row>
    <row r="715" spans="1:3" ht="12.75" x14ac:dyDescent="0.35">
      <c r="A715" s="18"/>
      <c r="B715" s="22"/>
      <c r="C715" s="22"/>
    </row>
    <row r="716" spans="1:3" ht="12.75" x14ac:dyDescent="0.35">
      <c r="A716" s="18"/>
      <c r="B716" s="22"/>
      <c r="C716" s="22"/>
    </row>
    <row r="717" spans="1:3" ht="12.75" x14ac:dyDescent="0.35">
      <c r="A717" s="18"/>
      <c r="B717" s="22"/>
      <c r="C717" s="22"/>
    </row>
    <row r="718" spans="1:3" ht="12.75" x14ac:dyDescent="0.35">
      <c r="A718" s="18"/>
      <c r="B718" s="22"/>
      <c r="C718" s="22"/>
    </row>
    <row r="719" spans="1:3" ht="12.75" x14ac:dyDescent="0.35">
      <c r="A719" s="18"/>
      <c r="B719" s="22"/>
      <c r="C719" s="22"/>
    </row>
    <row r="720" spans="1:3" ht="12.75" x14ac:dyDescent="0.35">
      <c r="A720" s="18"/>
      <c r="B720" s="22"/>
      <c r="C720" s="22"/>
    </row>
    <row r="721" spans="1:3" ht="12.75" x14ac:dyDescent="0.35">
      <c r="A721" s="18"/>
      <c r="B721" s="22"/>
      <c r="C721" s="22"/>
    </row>
    <row r="722" spans="1:3" ht="12.75" x14ac:dyDescent="0.35">
      <c r="A722" s="18"/>
      <c r="B722" s="22"/>
      <c r="C722" s="22"/>
    </row>
    <row r="723" spans="1:3" ht="12.75" x14ac:dyDescent="0.35">
      <c r="A723" s="18"/>
      <c r="B723" s="22"/>
      <c r="C723" s="22"/>
    </row>
    <row r="724" spans="1:3" ht="12.75" x14ac:dyDescent="0.35">
      <c r="A724" s="18"/>
      <c r="B724" s="22"/>
      <c r="C724" s="22"/>
    </row>
    <row r="725" spans="1:3" ht="12.75" x14ac:dyDescent="0.35">
      <c r="A725" s="18"/>
      <c r="B725" s="22"/>
      <c r="C725" s="22"/>
    </row>
    <row r="726" spans="1:3" ht="12.75" x14ac:dyDescent="0.35">
      <c r="A726" s="18"/>
      <c r="B726" s="22"/>
      <c r="C726" s="22"/>
    </row>
    <row r="727" spans="1:3" ht="12.75" x14ac:dyDescent="0.35">
      <c r="A727" s="18"/>
      <c r="B727" s="22"/>
      <c r="C727" s="22"/>
    </row>
    <row r="728" spans="1:3" ht="12.75" x14ac:dyDescent="0.35">
      <c r="A728" s="18"/>
      <c r="B728" s="22"/>
      <c r="C728" s="22"/>
    </row>
    <row r="729" spans="1:3" ht="12.75" x14ac:dyDescent="0.35">
      <c r="A729" s="18"/>
      <c r="B729" s="22"/>
      <c r="C729" s="22"/>
    </row>
    <row r="730" spans="1:3" ht="12.75" x14ac:dyDescent="0.35">
      <c r="A730" s="18"/>
      <c r="B730" s="22"/>
      <c r="C730" s="22"/>
    </row>
    <row r="731" spans="1:3" ht="12.75" x14ac:dyDescent="0.35">
      <c r="A731" s="18"/>
      <c r="B731" s="22"/>
      <c r="C731" s="22"/>
    </row>
    <row r="732" spans="1:3" ht="12.75" x14ac:dyDescent="0.35">
      <c r="A732" s="18"/>
      <c r="B732" s="22"/>
      <c r="C732" s="22"/>
    </row>
    <row r="733" spans="1:3" ht="12.75" x14ac:dyDescent="0.35">
      <c r="A733" s="18"/>
      <c r="B733" s="22"/>
      <c r="C733" s="22"/>
    </row>
    <row r="734" spans="1:3" ht="12.75" x14ac:dyDescent="0.35">
      <c r="A734" s="18"/>
      <c r="B734" s="22"/>
      <c r="C734" s="22"/>
    </row>
    <row r="735" spans="1:3" ht="12.75" x14ac:dyDescent="0.35">
      <c r="A735" s="18"/>
      <c r="B735" s="22"/>
      <c r="C735" s="22"/>
    </row>
    <row r="736" spans="1:3" ht="12.75" x14ac:dyDescent="0.35">
      <c r="A736" s="18"/>
      <c r="B736" s="22"/>
      <c r="C736" s="22"/>
    </row>
    <row r="737" spans="1:3" ht="12.75" x14ac:dyDescent="0.35">
      <c r="A737" s="18"/>
      <c r="B737" s="22"/>
      <c r="C737" s="22"/>
    </row>
    <row r="738" spans="1:3" ht="12.75" x14ac:dyDescent="0.35">
      <c r="A738" s="18"/>
      <c r="B738" s="22"/>
      <c r="C738" s="22"/>
    </row>
    <row r="739" spans="1:3" ht="12.75" x14ac:dyDescent="0.35">
      <c r="A739" s="18"/>
      <c r="B739" s="22"/>
      <c r="C739" s="22"/>
    </row>
    <row r="740" spans="1:3" ht="12.75" x14ac:dyDescent="0.35">
      <c r="A740" s="18"/>
      <c r="B740" s="22"/>
      <c r="C740" s="22"/>
    </row>
    <row r="741" spans="1:3" ht="12.75" x14ac:dyDescent="0.35">
      <c r="A741" s="18"/>
      <c r="B741" s="22"/>
      <c r="C741" s="22"/>
    </row>
    <row r="742" spans="1:3" ht="12.75" x14ac:dyDescent="0.35">
      <c r="A742" s="18"/>
      <c r="B742" s="22"/>
      <c r="C742" s="22"/>
    </row>
    <row r="743" spans="1:3" ht="12.75" x14ac:dyDescent="0.35">
      <c r="A743" s="18"/>
      <c r="B743" s="22"/>
      <c r="C743" s="22"/>
    </row>
    <row r="744" spans="1:3" ht="12.75" x14ac:dyDescent="0.35">
      <c r="A744" s="18"/>
      <c r="B744" s="22"/>
      <c r="C744" s="22"/>
    </row>
    <row r="745" spans="1:3" ht="12.75" x14ac:dyDescent="0.35">
      <c r="A745" s="18"/>
      <c r="B745" s="22"/>
      <c r="C745" s="22"/>
    </row>
    <row r="746" spans="1:3" ht="12.75" x14ac:dyDescent="0.35">
      <c r="A746" s="18"/>
      <c r="B746" s="22"/>
      <c r="C746" s="22"/>
    </row>
    <row r="747" spans="1:3" ht="12.75" x14ac:dyDescent="0.35">
      <c r="A747" s="18"/>
      <c r="B747" s="22"/>
      <c r="C747" s="22"/>
    </row>
    <row r="748" spans="1:3" ht="12.75" x14ac:dyDescent="0.35">
      <c r="A748" s="18"/>
      <c r="B748" s="22"/>
      <c r="C748" s="22"/>
    </row>
    <row r="749" spans="1:3" ht="12.75" x14ac:dyDescent="0.35">
      <c r="A749" s="18"/>
      <c r="B749" s="22"/>
      <c r="C749" s="22"/>
    </row>
    <row r="750" spans="1:3" ht="12.75" x14ac:dyDescent="0.35">
      <c r="A750" s="18"/>
      <c r="B750" s="22"/>
      <c r="C750" s="22"/>
    </row>
    <row r="751" spans="1:3" ht="12.75" x14ac:dyDescent="0.35">
      <c r="A751" s="18"/>
      <c r="B751" s="22"/>
      <c r="C751" s="22"/>
    </row>
    <row r="752" spans="1:3" ht="12.75" x14ac:dyDescent="0.35">
      <c r="A752" s="18"/>
      <c r="B752" s="22"/>
      <c r="C752" s="22"/>
    </row>
    <row r="753" spans="1:3" ht="12.75" x14ac:dyDescent="0.35">
      <c r="A753" s="18"/>
      <c r="B753" s="22"/>
      <c r="C753" s="22"/>
    </row>
    <row r="754" spans="1:3" ht="12.75" x14ac:dyDescent="0.35">
      <c r="A754" s="18"/>
      <c r="B754" s="22"/>
      <c r="C754" s="22"/>
    </row>
    <row r="755" spans="1:3" ht="12.75" x14ac:dyDescent="0.35">
      <c r="A755" s="18"/>
      <c r="B755" s="22"/>
      <c r="C755" s="22"/>
    </row>
    <row r="756" spans="1:3" ht="12.75" x14ac:dyDescent="0.35">
      <c r="A756" s="18"/>
      <c r="B756" s="22"/>
      <c r="C756" s="22"/>
    </row>
    <row r="757" spans="1:3" ht="12.75" x14ac:dyDescent="0.35">
      <c r="A757" s="18"/>
      <c r="B757" s="22"/>
      <c r="C757" s="22"/>
    </row>
    <row r="758" spans="1:3" ht="12.75" x14ac:dyDescent="0.35">
      <c r="A758" s="18"/>
      <c r="B758" s="22"/>
      <c r="C758" s="22"/>
    </row>
    <row r="759" spans="1:3" ht="12.75" x14ac:dyDescent="0.35">
      <c r="A759" s="18"/>
      <c r="B759" s="22"/>
      <c r="C759" s="22"/>
    </row>
    <row r="760" spans="1:3" ht="12.75" x14ac:dyDescent="0.35">
      <c r="A760" s="18"/>
      <c r="B760" s="22"/>
      <c r="C760" s="22"/>
    </row>
    <row r="761" spans="1:3" ht="12.75" x14ac:dyDescent="0.35">
      <c r="A761" s="18"/>
      <c r="B761" s="22"/>
      <c r="C761" s="22"/>
    </row>
    <row r="762" spans="1:3" ht="12.75" x14ac:dyDescent="0.35">
      <c r="A762" s="18"/>
      <c r="B762" s="22"/>
      <c r="C762" s="22"/>
    </row>
    <row r="763" spans="1:3" ht="12.75" x14ac:dyDescent="0.35">
      <c r="A763" s="18"/>
      <c r="B763" s="22"/>
      <c r="C763" s="22"/>
    </row>
    <row r="764" spans="1:3" ht="12.75" x14ac:dyDescent="0.35">
      <c r="A764" s="18"/>
      <c r="B764" s="22"/>
      <c r="C764" s="22"/>
    </row>
    <row r="765" spans="1:3" ht="12.75" x14ac:dyDescent="0.35">
      <c r="A765" s="18"/>
      <c r="B765" s="22"/>
      <c r="C765" s="22"/>
    </row>
    <row r="766" spans="1:3" ht="12.75" x14ac:dyDescent="0.35">
      <c r="A766" s="18"/>
      <c r="B766" s="22"/>
      <c r="C766" s="22"/>
    </row>
    <row r="767" spans="1:3" ht="12.75" x14ac:dyDescent="0.35">
      <c r="A767" s="18"/>
      <c r="B767" s="22"/>
      <c r="C767" s="22"/>
    </row>
    <row r="768" spans="1:3" ht="12.75" x14ac:dyDescent="0.35">
      <c r="A768" s="18"/>
      <c r="B768" s="22"/>
      <c r="C768" s="22"/>
    </row>
    <row r="769" spans="1:3" ht="12.75" x14ac:dyDescent="0.35">
      <c r="A769" s="18"/>
      <c r="B769" s="22"/>
      <c r="C769" s="22"/>
    </row>
    <row r="770" spans="1:3" ht="12.75" x14ac:dyDescent="0.35">
      <c r="A770" s="18"/>
      <c r="B770" s="22"/>
      <c r="C770" s="22"/>
    </row>
    <row r="771" spans="1:3" ht="12.75" x14ac:dyDescent="0.35">
      <c r="A771" s="18"/>
      <c r="B771" s="22"/>
      <c r="C771" s="22"/>
    </row>
    <row r="772" spans="1:3" ht="12.75" x14ac:dyDescent="0.35">
      <c r="A772" s="18"/>
      <c r="B772" s="22"/>
      <c r="C772" s="22"/>
    </row>
    <row r="773" spans="1:3" ht="12.75" x14ac:dyDescent="0.35">
      <c r="A773" s="18"/>
      <c r="B773" s="22"/>
      <c r="C773" s="22"/>
    </row>
    <row r="774" spans="1:3" ht="12.75" x14ac:dyDescent="0.35">
      <c r="A774" s="18"/>
      <c r="B774" s="22"/>
      <c r="C774" s="22"/>
    </row>
    <row r="775" spans="1:3" ht="12.75" x14ac:dyDescent="0.35">
      <c r="A775" s="18"/>
      <c r="B775" s="22"/>
      <c r="C775" s="22"/>
    </row>
    <row r="776" spans="1:3" ht="12.75" x14ac:dyDescent="0.35">
      <c r="A776" s="18"/>
      <c r="B776" s="22"/>
      <c r="C776" s="22"/>
    </row>
    <row r="777" spans="1:3" ht="12.75" x14ac:dyDescent="0.35">
      <c r="A777" s="18"/>
      <c r="B777" s="22"/>
      <c r="C777" s="22"/>
    </row>
    <row r="778" spans="1:3" ht="12.75" x14ac:dyDescent="0.35">
      <c r="A778" s="18"/>
      <c r="B778" s="22"/>
      <c r="C778" s="22"/>
    </row>
    <row r="779" spans="1:3" ht="12.75" x14ac:dyDescent="0.35">
      <c r="A779" s="18"/>
      <c r="B779" s="22"/>
      <c r="C779" s="22"/>
    </row>
    <row r="780" spans="1:3" ht="12.75" x14ac:dyDescent="0.35">
      <c r="A780" s="18"/>
      <c r="B780" s="22"/>
      <c r="C780" s="22"/>
    </row>
    <row r="781" spans="1:3" ht="12.75" x14ac:dyDescent="0.35">
      <c r="A781" s="18"/>
      <c r="B781" s="22"/>
      <c r="C781" s="22"/>
    </row>
    <row r="782" spans="1:3" ht="12.75" x14ac:dyDescent="0.35">
      <c r="A782" s="18"/>
      <c r="B782" s="22"/>
      <c r="C782" s="22"/>
    </row>
    <row r="783" spans="1:3" ht="12.75" x14ac:dyDescent="0.35">
      <c r="A783" s="18"/>
      <c r="B783" s="22"/>
      <c r="C783" s="22"/>
    </row>
    <row r="784" spans="1:3" ht="12.75" x14ac:dyDescent="0.35">
      <c r="A784" s="18"/>
      <c r="B784" s="22"/>
      <c r="C784" s="22"/>
    </row>
    <row r="785" spans="1:3" ht="12.75" x14ac:dyDescent="0.35">
      <c r="A785" s="18"/>
      <c r="B785" s="22"/>
      <c r="C785" s="22"/>
    </row>
    <row r="786" spans="1:3" ht="12.75" x14ac:dyDescent="0.35">
      <c r="A786" s="18"/>
      <c r="B786" s="22"/>
      <c r="C786" s="22"/>
    </row>
    <row r="787" spans="1:3" ht="12.75" x14ac:dyDescent="0.35">
      <c r="A787" s="18"/>
      <c r="B787" s="22"/>
      <c r="C787" s="22"/>
    </row>
    <row r="788" spans="1:3" ht="12.75" x14ac:dyDescent="0.35">
      <c r="A788" s="18"/>
      <c r="B788" s="22"/>
      <c r="C788" s="22"/>
    </row>
    <row r="789" spans="1:3" ht="12.75" x14ac:dyDescent="0.35">
      <c r="A789" s="18"/>
      <c r="B789" s="22"/>
      <c r="C789" s="22"/>
    </row>
    <row r="790" spans="1:3" ht="12.75" x14ac:dyDescent="0.35">
      <c r="A790" s="18"/>
      <c r="B790" s="22"/>
      <c r="C790" s="22"/>
    </row>
    <row r="791" spans="1:3" ht="12.75" x14ac:dyDescent="0.35">
      <c r="A791" s="18"/>
      <c r="B791" s="22"/>
      <c r="C791" s="22"/>
    </row>
    <row r="792" spans="1:3" ht="12.75" x14ac:dyDescent="0.35">
      <c r="A792" s="18"/>
      <c r="B792" s="22"/>
      <c r="C792" s="22"/>
    </row>
    <row r="793" spans="1:3" ht="12.75" x14ac:dyDescent="0.35">
      <c r="A793" s="18"/>
      <c r="B793" s="22"/>
      <c r="C793" s="22"/>
    </row>
    <row r="794" spans="1:3" ht="12.75" x14ac:dyDescent="0.35">
      <c r="A794" s="18"/>
      <c r="B794" s="22"/>
      <c r="C794" s="22"/>
    </row>
    <row r="795" spans="1:3" ht="12.75" x14ac:dyDescent="0.35">
      <c r="A795" s="18"/>
      <c r="B795" s="22"/>
      <c r="C795" s="22"/>
    </row>
    <row r="796" spans="1:3" ht="12.75" x14ac:dyDescent="0.35">
      <c r="A796" s="18"/>
      <c r="B796" s="22"/>
      <c r="C796" s="22"/>
    </row>
    <row r="797" spans="1:3" ht="12.75" x14ac:dyDescent="0.35">
      <c r="A797" s="18"/>
      <c r="B797" s="22"/>
      <c r="C797" s="22"/>
    </row>
    <row r="798" spans="1:3" ht="12.75" x14ac:dyDescent="0.35">
      <c r="A798" s="18"/>
      <c r="B798" s="22"/>
      <c r="C798" s="22"/>
    </row>
    <row r="799" spans="1:3" ht="12.75" x14ac:dyDescent="0.35">
      <c r="A799" s="18"/>
      <c r="B799" s="22"/>
      <c r="C799" s="22"/>
    </row>
    <row r="800" spans="1:3" ht="12.75" x14ac:dyDescent="0.35">
      <c r="A800" s="18"/>
      <c r="B800" s="22"/>
      <c r="C800" s="22"/>
    </row>
    <row r="801" spans="1:3" ht="12.75" x14ac:dyDescent="0.35">
      <c r="A801" s="18"/>
      <c r="B801" s="22"/>
      <c r="C801" s="22"/>
    </row>
    <row r="802" spans="1:3" ht="12.75" x14ac:dyDescent="0.35">
      <c r="A802" s="18"/>
      <c r="B802" s="22"/>
      <c r="C802" s="22"/>
    </row>
    <row r="803" spans="1:3" ht="12.75" x14ac:dyDescent="0.35">
      <c r="A803" s="18"/>
      <c r="B803" s="22"/>
      <c r="C803" s="22"/>
    </row>
    <row r="804" spans="1:3" ht="12.75" x14ac:dyDescent="0.35">
      <c r="A804" s="18"/>
      <c r="B804" s="22"/>
      <c r="C804" s="22"/>
    </row>
    <row r="805" spans="1:3" ht="12.75" x14ac:dyDescent="0.35">
      <c r="A805" s="18"/>
      <c r="B805" s="22"/>
      <c r="C805" s="22"/>
    </row>
    <row r="806" spans="1:3" ht="12.75" x14ac:dyDescent="0.35">
      <c r="A806" s="18"/>
      <c r="B806" s="22"/>
      <c r="C806" s="22"/>
    </row>
    <row r="807" spans="1:3" ht="12.75" x14ac:dyDescent="0.35">
      <c r="A807" s="18"/>
      <c r="B807" s="22"/>
      <c r="C807" s="22"/>
    </row>
    <row r="808" spans="1:3" ht="12.75" x14ac:dyDescent="0.35">
      <c r="A808" s="18"/>
      <c r="B808" s="22"/>
      <c r="C808" s="22"/>
    </row>
    <row r="809" spans="1:3" ht="12.75" x14ac:dyDescent="0.35">
      <c r="A809" s="18"/>
      <c r="B809" s="22"/>
      <c r="C809" s="22"/>
    </row>
    <row r="810" spans="1:3" ht="12.75" x14ac:dyDescent="0.35">
      <c r="A810" s="18"/>
      <c r="B810" s="22"/>
      <c r="C810" s="22"/>
    </row>
    <row r="811" spans="1:3" ht="12.75" x14ac:dyDescent="0.35">
      <c r="A811" s="18"/>
      <c r="B811" s="22"/>
      <c r="C811" s="22"/>
    </row>
    <row r="812" spans="1:3" ht="12.75" x14ac:dyDescent="0.35">
      <c r="A812" s="18"/>
      <c r="B812" s="22"/>
      <c r="C812" s="22"/>
    </row>
    <row r="813" spans="1:3" ht="12.75" x14ac:dyDescent="0.35">
      <c r="A813" s="18"/>
      <c r="B813" s="22"/>
      <c r="C813" s="22"/>
    </row>
    <row r="814" spans="1:3" ht="12.75" x14ac:dyDescent="0.35">
      <c r="A814" s="18"/>
      <c r="B814" s="22"/>
      <c r="C814" s="22"/>
    </row>
    <row r="815" spans="1:3" ht="12.75" x14ac:dyDescent="0.35">
      <c r="A815" s="18"/>
      <c r="B815" s="22"/>
      <c r="C815" s="22"/>
    </row>
    <row r="816" spans="1:3" ht="12.75" x14ac:dyDescent="0.35">
      <c r="A816" s="18"/>
      <c r="B816" s="22"/>
      <c r="C816" s="22"/>
    </row>
    <row r="817" spans="1:3" ht="12.75" x14ac:dyDescent="0.35">
      <c r="A817" s="18"/>
      <c r="B817" s="22"/>
      <c r="C817" s="22"/>
    </row>
    <row r="818" spans="1:3" ht="12.75" x14ac:dyDescent="0.35">
      <c r="A818" s="18"/>
      <c r="B818" s="22"/>
      <c r="C818" s="22"/>
    </row>
    <row r="819" spans="1:3" ht="12.75" x14ac:dyDescent="0.35">
      <c r="A819" s="18"/>
      <c r="B819" s="22"/>
      <c r="C819" s="22"/>
    </row>
    <row r="820" spans="1:3" ht="12.75" x14ac:dyDescent="0.35">
      <c r="A820" s="18"/>
      <c r="B820" s="22"/>
      <c r="C820" s="22"/>
    </row>
    <row r="821" spans="1:3" ht="12.75" x14ac:dyDescent="0.35">
      <c r="A821" s="18"/>
      <c r="B821" s="22"/>
      <c r="C821" s="22"/>
    </row>
    <row r="822" spans="1:3" ht="12.75" x14ac:dyDescent="0.35">
      <c r="A822" s="18"/>
      <c r="B822" s="22"/>
      <c r="C822" s="22"/>
    </row>
    <row r="823" spans="1:3" ht="12.75" x14ac:dyDescent="0.35">
      <c r="A823" s="18"/>
      <c r="B823" s="22"/>
      <c r="C823" s="22"/>
    </row>
    <row r="824" spans="1:3" ht="12.75" x14ac:dyDescent="0.35">
      <c r="A824" s="18"/>
      <c r="B824" s="22"/>
      <c r="C824" s="22"/>
    </row>
    <row r="825" spans="1:3" ht="12.75" x14ac:dyDescent="0.35">
      <c r="A825" s="18"/>
      <c r="B825" s="22"/>
      <c r="C825" s="22"/>
    </row>
    <row r="826" spans="1:3" ht="12.75" x14ac:dyDescent="0.35">
      <c r="A826" s="18"/>
      <c r="B826" s="22"/>
      <c r="C826" s="22"/>
    </row>
    <row r="827" spans="1:3" ht="12.75" x14ac:dyDescent="0.35">
      <c r="A827" s="18"/>
      <c r="B827" s="22"/>
      <c r="C827" s="22"/>
    </row>
    <row r="828" spans="1:3" ht="12.75" x14ac:dyDescent="0.35">
      <c r="A828" s="18"/>
      <c r="B828" s="22"/>
      <c r="C828" s="22"/>
    </row>
    <row r="829" spans="1:3" ht="12.75" x14ac:dyDescent="0.35">
      <c r="A829" s="18"/>
      <c r="B829" s="22"/>
      <c r="C829" s="22"/>
    </row>
    <row r="830" spans="1:3" ht="12.75" x14ac:dyDescent="0.35">
      <c r="A830" s="18"/>
      <c r="B830" s="22"/>
      <c r="C830" s="22"/>
    </row>
    <row r="831" spans="1:3" ht="12.75" x14ac:dyDescent="0.35">
      <c r="A831" s="18"/>
      <c r="B831" s="22"/>
      <c r="C831" s="22"/>
    </row>
    <row r="832" spans="1:3" ht="12.75" x14ac:dyDescent="0.35">
      <c r="A832" s="18"/>
      <c r="B832" s="22"/>
      <c r="C832" s="22"/>
    </row>
    <row r="833" spans="1:3" ht="12.75" x14ac:dyDescent="0.35">
      <c r="A833" s="18"/>
      <c r="B833" s="22"/>
      <c r="C833" s="22"/>
    </row>
    <row r="834" spans="1:3" ht="12.75" x14ac:dyDescent="0.35">
      <c r="A834" s="18"/>
      <c r="B834" s="22"/>
      <c r="C834" s="22"/>
    </row>
    <row r="835" spans="1:3" ht="12.75" x14ac:dyDescent="0.35">
      <c r="A835" s="18"/>
      <c r="B835" s="22"/>
      <c r="C835" s="22"/>
    </row>
    <row r="836" spans="1:3" ht="12.75" x14ac:dyDescent="0.35">
      <c r="A836" s="18"/>
      <c r="B836" s="22"/>
      <c r="C836" s="22"/>
    </row>
    <row r="837" spans="1:3" ht="12.75" x14ac:dyDescent="0.35">
      <c r="A837" s="18"/>
      <c r="B837" s="22"/>
      <c r="C837" s="22"/>
    </row>
    <row r="838" spans="1:3" ht="12.75" x14ac:dyDescent="0.35">
      <c r="A838" s="18"/>
      <c r="B838" s="22"/>
      <c r="C838" s="22"/>
    </row>
    <row r="839" spans="1:3" ht="12.75" x14ac:dyDescent="0.35">
      <c r="A839" s="18"/>
      <c r="B839" s="22"/>
      <c r="C839" s="22"/>
    </row>
    <row r="840" spans="1:3" ht="12.75" x14ac:dyDescent="0.35">
      <c r="A840" s="18"/>
      <c r="B840" s="22"/>
      <c r="C840" s="22"/>
    </row>
    <row r="841" spans="1:3" ht="12.75" x14ac:dyDescent="0.35">
      <c r="A841" s="18"/>
      <c r="B841" s="22"/>
      <c r="C841" s="22"/>
    </row>
    <row r="842" spans="1:3" ht="12.75" x14ac:dyDescent="0.35">
      <c r="A842" s="18"/>
      <c r="B842" s="22"/>
      <c r="C842" s="22"/>
    </row>
    <row r="843" spans="1:3" ht="12.75" x14ac:dyDescent="0.35">
      <c r="A843" s="18"/>
      <c r="B843" s="22"/>
      <c r="C843" s="22"/>
    </row>
    <row r="844" spans="1:3" ht="12.75" x14ac:dyDescent="0.35">
      <c r="A844" s="18"/>
      <c r="B844" s="22"/>
      <c r="C844" s="22"/>
    </row>
    <row r="845" spans="1:3" ht="12.75" x14ac:dyDescent="0.35">
      <c r="A845" s="18"/>
      <c r="B845" s="22"/>
      <c r="C845" s="22"/>
    </row>
    <row r="846" spans="1:3" ht="12.75" x14ac:dyDescent="0.35">
      <c r="A846" s="18"/>
      <c r="B846" s="22"/>
      <c r="C846" s="22"/>
    </row>
    <row r="847" spans="1:3" ht="12.75" x14ac:dyDescent="0.35">
      <c r="A847" s="18"/>
      <c r="B847" s="22"/>
      <c r="C847" s="22"/>
    </row>
    <row r="848" spans="1:3" ht="12.75" x14ac:dyDescent="0.35">
      <c r="A848" s="18"/>
      <c r="B848" s="22"/>
      <c r="C848" s="22"/>
    </row>
    <row r="849" spans="1:3" ht="12.75" x14ac:dyDescent="0.35">
      <c r="A849" s="18"/>
      <c r="B849" s="22"/>
      <c r="C849" s="22"/>
    </row>
    <row r="850" spans="1:3" ht="12.75" x14ac:dyDescent="0.35">
      <c r="A850" s="18"/>
      <c r="B850" s="22"/>
      <c r="C850" s="22"/>
    </row>
    <row r="851" spans="1:3" ht="12.75" x14ac:dyDescent="0.35">
      <c r="A851" s="18"/>
      <c r="B851" s="22"/>
      <c r="C851" s="22"/>
    </row>
    <row r="852" spans="1:3" ht="12.75" x14ac:dyDescent="0.35">
      <c r="A852" s="18"/>
      <c r="B852" s="22"/>
      <c r="C852" s="22"/>
    </row>
    <row r="853" spans="1:3" ht="12.75" x14ac:dyDescent="0.35">
      <c r="A853" s="18"/>
      <c r="B853" s="22"/>
      <c r="C853" s="22"/>
    </row>
    <row r="854" spans="1:3" ht="12.75" x14ac:dyDescent="0.35">
      <c r="A854" s="18"/>
      <c r="B854" s="22"/>
      <c r="C854" s="22"/>
    </row>
    <row r="855" spans="1:3" ht="12.75" x14ac:dyDescent="0.35">
      <c r="A855" s="18"/>
      <c r="B855" s="22"/>
      <c r="C855" s="22"/>
    </row>
    <row r="856" spans="1:3" ht="12.75" x14ac:dyDescent="0.35">
      <c r="A856" s="18"/>
      <c r="B856" s="22"/>
      <c r="C856" s="22"/>
    </row>
    <row r="857" spans="1:3" ht="12.75" x14ac:dyDescent="0.35">
      <c r="A857" s="18"/>
      <c r="B857" s="22"/>
      <c r="C857" s="22"/>
    </row>
    <row r="858" spans="1:3" ht="12.75" x14ac:dyDescent="0.35">
      <c r="A858" s="18"/>
      <c r="B858" s="22"/>
      <c r="C858" s="22"/>
    </row>
    <row r="859" spans="1:3" ht="12.75" x14ac:dyDescent="0.35">
      <c r="A859" s="18"/>
      <c r="B859" s="22"/>
      <c r="C859" s="22"/>
    </row>
    <row r="860" spans="1:3" ht="12.75" x14ac:dyDescent="0.35">
      <c r="A860" s="18"/>
      <c r="B860" s="22"/>
      <c r="C860" s="22"/>
    </row>
    <row r="861" spans="1:3" ht="12.75" x14ac:dyDescent="0.35">
      <c r="A861" s="18"/>
      <c r="B861" s="22"/>
      <c r="C861" s="22"/>
    </row>
    <row r="862" spans="1:3" ht="12.75" x14ac:dyDescent="0.35">
      <c r="A862" s="18"/>
      <c r="B862" s="22"/>
      <c r="C862" s="22"/>
    </row>
    <row r="863" spans="1:3" ht="12.75" x14ac:dyDescent="0.35">
      <c r="A863" s="18"/>
      <c r="B863" s="22"/>
      <c r="C863" s="22"/>
    </row>
    <row r="864" spans="1:3" ht="12.75" x14ac:dyDescent="0.35">
      <c r="A864" s="18"/>
      <c r="B864" s="22"/>
      <c r="C864" s="22"/>
    </row>
    <row r="865" spans="1:3" ht="12.75" x14ac:dyDescent="0.35">
      <c r="A865" s="18"/>
      <c r="B865" s="22"/>
      <c r="C865" s="22"/>
    </row>
    <row r="866" spans="1:3" ht="12.75" x14ac:dyDescent="0.35">
      <c r="A866" s="18"/>
      <c r="B866" s="22"/>
      <c r="C866" s="22"/>
    </row>
    <row r="867" spans="1:3" ht="12.75" x14ac:dyDescent="0.35">
      <c r="A867" s="18"/>
      <c r="B867" s="22"/>
      <c r="C867" s="22"/>
    </row>
    <row r="868" spans="1:3" ht="12.75" x14ac:dyDescent="0.35">
      <c r="A868" s="18"/>
      <c r="B868" s="22"/>
      <c r="C868" s="22"/>
    </row>
    <row r="869" spans="1:3" ht="12.75" x14ac:dyDescent="0.35">
      <c r="A869" s="18"/>
      <c r="B869" s="22"/>
      <c r="C869" s="22"/>
    </row>
    <row r="870" spans="1:3" ht="12.75" x14ac:dyDescent="0.35">
      <c r="A870" s="18"/>
      <c r="B870" s="22"/>
      <c r="C870" s="22"/>
    </row>
    <row r="871" spans="1:3" ht="12.75" x14ac:dyDescent="0.35">
      <c r="A871" s="18"/>
      <c r="B871" s="22"/>
      <c r="C871" s="22"/>
    </row>
    <row r="872" spans="1:3" ht="12.75" x14ac:dyDescent="0.35">
      <c r="A872" s="18"/>
      <c r="B872" s="22"/>
      <c r="C872" s="22"/>
    </row>
    <row r="873" spans="1:3" ht="12.75" x14ac:dyDescent="0.35">
      <c r="A873" s="18"/>
      <c r="B873" s="22"/>
      <c r="C873" s="22"/>
    </row>
    <row r="874" spans="1:3" ht="12.75" x14ac:dyDescent="0.35">
      <c r="A874" s="18"/>
      <c r="B874" s="22"/>
      <c r="C874" s="22"/>
    </row>
    <row r="875" spans="1:3" ht="12.75" x14ac:dyDescent="0.35">
      <c r="A875" s="18"/>
      <c r="B875" s="22"/>
      <c r="C875" s="22"/>
    </row>
    <row r="876" spans="1:3" ht="12.75" x14ac:dyDescent="0.35">
      <c r="A876" s="18"/>
      <c r="B876" s="22"/>
      <c r="C876" s="22"/>
    </row>
    <row r="877" spans="1:3" ht="12.75" x14ac:dyDescent="0.35">
      <c r="A877" s="18"/>
      <c r="B877" s="22"/>
      <c r="C877" s="22"/>
    </row>
    <row r="878" spans="1:3" ht="12.75" x14ac:dyDescent="0.35">
      <c r="A878" s="18"/>
      <c r="B878" s="22"/>
      <c r="C878" s="22"/>
    </row>
    <row r="879" spans="1:3" ht="12.75" x14ac:dyDescent="0.35">
      <c r="A879" s="18"/>
      <c r="B879" s="22"/>
      <c r="C879" s="22"/>
    </row>
    <row r="880" spans="1:3" ht="12.75" x14ac:dyDescent="0.35">
      <c r="A880" s="18"/>
      <c r="B880" s="22"/>
      <c r="C880" s="22"/>
    </row>
    <row r="881" spans="1:3" ht="12.75" x14ac:dyDescent="0.35">
      <c r="A881" s="18"/>
      <c r="B881" s="22"/>
      <c r="C881" s="22"/>
    </row>
    <row r="882" spans="1:3" ht="12.75" x14ac:dyDescent="0.35">
      <c r="A882" s="18"/>
      <c r="B882" s="22"/>
      <c r="C882" s="22"/>
    </row>
    <row r="883" spans="1:3" ht="12.75" x14ac:dyDescent="0.35">
      <c r="A883" s="18"/>
      <c r="B883" s="22"/>
      <c r="C883" s="22"/>
    </row>
    <row r="884" spans="1:3" ht="12.75" x14ac:dyDescent="0.35">
      <c r="A884" s="18"/>
      <c r="B884" s="22"/>
      <c r="C884" s="22"/>
    </row>
    <row r="885" spans="1:3" ht="12.75" x14ac:dyDescent="0.35">
      <c r="A885" s="18"/>
      <c r="B885" s="22"/>
      <c r="C885" s="22"/>
    </row>
    <row r="886" spans="1:3" ht="12.75" x14ac:dyDescent="0.35">
      <c r="A886" s="18"/>
      <c r="B886" s="22"/>
      <c r="C886" s="22"/>
    </row>
    <row r="887" spans="1:3" ht="12.75" x14ac:dyDescent="0.35">
      <c r="A887" s="18"/>
      <c r="B887" s="22"/>
      <c r="C887" s="22"/>
    </row>
    <row r="888" spans="1:3" ht="12.75" x14ac:dyDescent="0.35">
      <c r="A888" s="18"/>
      <c r="B888" s="22"/>
      <c r="C888" s="22"/>
    </row>
    <row r="889" spans="1:3" ht="12.75" x14ac:dyDescent="0.35">
      <c r="A889" s="18"/>
      <c r="B889" s="22"/>
      <c r="C889" s="22"/>
    </row>
    <row r="890" spans="1:3" ht="12.75" x14ac:dyDescent="0.35">
      <c r="A890" s="18"/>
      <c r="B890" s="22"/>
      <c r="C890" s="22"/>
    </row>
    <row r="891" spans="1:3" ht="12.75" x14ac:dyDescent="0.35">
      <c r="A891" s="18"/>
      <c r="B891" s="22"/>
      <c r="C891" s="22"/>
    </row>
    <row r="892" spans="1:3" ht="12.75" x14ac:dyDescent="0.35">
      <c r="A892" s="18"/>
      <c r="B892" s="22"/>
      <c r="C892" s="22"/>
    </row>
    <row r="893" spans="1:3" ht="12.75" x14ac:dyDescent="0.35">
      <c r="A893" s="18"/>
      <c r="B893" s="22"/>
      <c r="C893" s="22"/>
    </row>
    <row r="894" spans="1:3" ht="12.75" x14ac:dyDescent="0.35">
      <c r="A894" s="18"/>
      <c r="B894" s="22"/>
      <c r="C894" s="22"/>
    </row>
    <row r="895" spans="1:3" ht="12.75" x14ac:dyDescent="0.35">
      <c r="A895" s="18"/>
      <c r="B895" s="22"/>
      <c r="C895" s="22"/>
    </row>
    <row r="896" spans="1:3" ht="12.75" x14ac:dyDescent="0.35">
      <c r="A896" s="18"/>
      <c r="B896" s="22"/>
      <c r="C896" s="22"/>
    </row>
    <row r="897" spans="1:3" ht="12.75" x14ac:dyDescent="0.35">
      <c r="A897" s="18"/>
      <c r="B897" s="22"/>
      <c r="C897" s="22"/>
    </row>
    <row r="898" spans="1:3" ht="12.75" x14ac:dyDescent="0.35">
      <c r="A898" s="18"/>
      <c r="B898" s="22"/>
      <c r="C898" s="22"/>
    </row>
    <row r="899" spans="1:3" ht="12.75" x14ac:dyDescent="0.35">
      <c r="A899" s="18"/>
      <c r="B899" s="22"/>
      <c r="C899" s="22"/>
    </row>
    <row r="900" spans="1:3" ht="12.75" x14ac:dyDescent="0.35">
      <c r="A900" s="18"/>
      <c r="B900" s="22"/>
      <c r="C900" s="22"/>
    </row>
    <row r="901" spans="1:3" ht="12.75" x14ac:dyDescent="0.35">
      <c r="A901" s="18"/>
      <c r="B901" s="22"/>
      <c r="C901" s="22"/>
    </row>
    <row r="902" spans="1:3" ht="12.75" x14ac:dyDescent="0.35">
      <c r="A902" s="18"/>
      <c r="B902" s="22"/>
      <c r="C902" s="22"/>
    </row>
    <row r="903" spans="1:3" ht="12.75" x14ac:dyDescent="0.35">
      <c r="A903" s="18"/>
      <c r="B903" s="22"/>
      <c r="C903" s="22"/>
    </row>
    <row r="904" spans="1:3" ht="12.75" x14ac:dyDescent="0.35">
      <c r="A904" s="18"/>
      <c r="B904" s="22"/>
      <c r="C904" s="22"/>
    </row>
    <row r="905" spans="1:3" ht="12.75" x14ac:dyDescent="0.35">
      <c r="A905" s="18"/>
      <c r="B905" s="22"/>
      <c r="C905" s="22"/>
    </row>
    <row r="906" spans="1:3" ht="12.75" x14ac:dyDescent="0.35">
      <c r="A906" s="18"/>
      <c r="B906" s="22"/>
      <c r="C906" s="22"/>
    </row>
    <row r="907" spans="1:3" ht="12.75" x14ac:dyDescent="0.35">
      <c r="A907" s="18"/>
      <c r="B907" s="22"/>
      <c r="C907" s="22"/>
    </row>
    <row r="908" spans="1:3" ht="12.75" x14ac:dyDescent="0.35">
      <c r="A908" s="18"/>
      <c r="B908" s="22"/>
      <c r="C908" s="22"/>
    </row>
    <row r="909" spans="1:3" ht="12.75" x14ac:dyDescent="0.35">
      <c r="A909" s="18"/>
      <c r="B909" s="22"/>
      <c r="C909" s="22"/>
    </row>
    <row r="910" spans="1:3" ht="12.75" x14ac:dyDescent="0.35">
      <c r="A910" s="18"/>
      <c r="B910" s="22"/>
      <c r="C910" s="22"/>
    </row>
    <row r="911" spans="1:3" ht="12.75" x14ac:dyDescent="0.35">
      <c r="A911" s="18"/>
      <c r="B911" s="22"/>
      <c r="C911" s="22"/>
    </row>
    <row r="912" spans="1:3" ht="12.75" x14ac:dyDescent="0.35">
      <c r="A912" s="18"/>
      <c r="B912" s="22"/>
      <c r="C912" s="22"/>
    </row>
    <row r="913" spans="1:3" ht="12.75" x14ac:dyDescent="0.35">
      <c r="A913" s="18"/>
      <c r="B913" s="22"/>
      <c r="C913" s="22"/>
    </row>
    <row r="914" spans="1:3" ht="12.75" x14ac:dyDescent="0.35">
      <c r="A914" s="18"/>
      <c r="B914" s="22"/>
      <c r="C914" s="22"/>
    </row>
    <row r="915" spans="1:3" ht="12.75" x14ac:dyDescent="0.35">
      <c r="A915" s="18"/>
      <c r="B915" s="22"/>
      <c r="C915" s="22"/>
    </row>
    <row r="916" spans="1:3" ht="12.75" x14ac:dyDescent="0.35">
      <c r="A916" s="18"/>
      <c r="B916" s="22"/>
      <c r="C916" s="22"/>
    </row>
    <row r="917" spans="1:3" ht="12.75" x14ac:dyDescent="0.35">
      <c r="A917" s="18"/>
      <c r="B917" s="22"/>
      <c r="C917" s="22"/>
    </row>
    <row r="918" spans="1:3" ht="12.75" x14ac:dyDescent="0.35">
      <c r="A918" s="18"/>
      <c r="B918" s="22"/>
      <c r="C918" s="22"/>
    </row>
    <row r="919" spans="1:3" ht="12.75" x14ac:dyDescent="0.35">
      <c r="A919" s="18"/>
      <c r="B919" s="22"/>
      <c r="C919" s="22"/>
    </row>
    <row r="920" spans="1:3" ht="12.75" x14ac:dyDescent="0.35">
      <c r="A920" s="18"/>
      <c r="B920" s="22"/>
      <c r="C920" s="22"/>
    </row>
    <row r="921" spans="1:3" ht="12.75" x14ac:dyDescent="0.35">
      <c r="A921" s="18"/>
      <c r="B921" s="22"/>
      <c r="C921" s="22"/>
    </row>
    <row r="922" spans="1:3" ht="12.75" x14ac:dyDescent="0.35">
      <c r="A922" s="18"/>
      <c r="B922" s="22"/>
      <c r="C922" s="22"/>
    </row>
    <row r="923" spans="1:3" ht="12.75" x14ac:dyDescent="0.35">
      <c r="A923" s="18"/>
      <c r="B923" s="22"/>
      <c r="C923" s="22"/>
    </row>
    <row r="924" spans="1:3" ht="12.75" x14ac:dyDescent="0.35">
      <c r="A924" s="18"/>
      <c r="B924" s="22"/>
      <c r="C924" s="22"/>
    </row>
    <row r="925" spans="1:3" ht="12.75" x14ac:dyDescent="0.35">
      <c r="A925" s="18"/>
      <c r="B925" s="22"/>
      <c r="C925" s="22"/>
    </row>
    <row r="926" spans="1:3" ht="12.75" x14ac:dyDescent="0.35">
      <c r="A926" s="18"/>
      <c r="B926" s="22"/>
      <c r="C926" s="22"/>
    </row>
    <row r="927" spans="1:3" ht="12.75" x14ac:dyDescent="0.35">
      <c r="A927" s="18"/>
      <c r="B927" s="22"/>
      <c r="C927" s="22"/>
    </row>
    <row r="928" spans="1:3" ht="12.75" x14ac:dyDescent="0.35">
      <c r="A928" s="18"/>
      <c r="B928" s="22"/>
      <c r="C928" s="22"/>
    </row>
    <row r="929" spans="1:3" ht="12.75" x14ac:dyDescent="0.35">
      <c r="A929" s="18"/>
      <c r="B929" s="22"/>
      <c r="C929" s="22"/>
    </row>
    <row r="930" spans="1:3" ht="12.75" x14ac:dyDescent="0.35">
      <c r="A930" s="18"/>
      <c r="B930" s="22"/>
      <c r="C930" s="22"/>
    </row>
    <row r="931" spans="1:3" ht="12.75" x14ac:dyDescent="0.35">
      <c r="A931" s="18"/>
      <c r="B931" s="22"/>
      <c r="C931" s="22"/>
    </row>
    <row r="932" spans="1:3" ht="12.75" x14ac:dyDescent="0.35">
      <c r="A932" s="18"/>
      <c r="B932" s="22"/>
      <c r="C932" s="22"/>
    </row>
    <row r="933" spans="1:3" ht="12.75" x14ac:dyDescent="0.35">
      <c r="A933" s="18"/>
      <c r="B933" s="22"/>
      <c r="C933" s="22"/>
    </row>
    <row r="934" spans="1:3" ht="12.75" x14ac:dyDescent="0.35">
      <c r="A934" s="18"/>
      <c r="B934" s="22"/>
      <c r="C934" s="22"/>
    </row>
    <row r="935" spans="1:3" ht="12.75" x14ac:dyDescent="0.35">
      <c r="A935" s="18"/>
      <c r="B935" s="22"/>
      <c r="C935" s="22"/>
    </row>
    <row r="936" spans="1:3" ht="12.75" x14ac:dyDescent="0.35">
      <c r="A936" s="18"/>
      <c r="B936" s="22"/>
      <c r="C936" s="22"/>
    </row>
    <row r="937" spans="1:3" ht="12.75" x14ac:dyDescent="0.35">
      <c r="A937" s="18"/>
      <c r="B937" s="22"/>
      <c r="C937" s="22"/>
    </row>
    <row r="938" spans="1:3" ht="12.75" x14ac:dyDescent="0.35">
      <c r="A938" s="18"/>
      <c r="B938" s="22"/>
      <c r="C938" s="22"/>
    </row>
    <row r="939" spans="1:3" ht="12.75" x14ac:dyDescent="0.35">
      <c r="A939" s="18"/>
      <c r="B939" s="22"/>
      <c r="C939" s="22"/>
    </row>
    <row r="940" spans="1:3" ht="12.75" x14ac:dyDescent="0.35">
      <c r="A940" s="18"/>
      <c r="B940" s="22"/>
      <c r="C940" s="22"/>
    </row>
    <row r="941" spans="1:3" ht="12.75" x14ac:dyDescent="0.35">
      <c r="A941" s="18"/>
      <c r="B941" s="22"/>
      <c r="C941" s="22"/>
    </row>
    <row r="942" spans="1:3" ht="12.75" x14ac:dyDescent="0.35">
      <c r="A942" s="18"/>
      <c r="B942" s="22"/>
      <c r="C942" s="22"/>
    </row>
    <row r="943" spans="1:3" ht="12.75" x14ac:dyDescent="0.35">
      <c r="A943" s="18"/>
      <c r="B943" s="22"/>
      <c r="C943" s="22"/>
    </row>
    <row r="944" spans="1:3" ht="12.75" x14ac:dyDescent="0.35">
      <c r="A944" s="18"/>
      <c r="B944" s="22"/>
      <c r="C944" s="22"/>
    </row>
    <row r="945" spans="1:3" ht="12.75" x14ac:dyDescent="0.35">
      <c r="A945" s="18"/>
      <c r="B945" s="22"/>
      <c r="C945" s="22"/>
    </row>
    <row r="946" spans="1:3" ht="12.75" x14ac:dyDescent="0.35">
      <c r="A946" s="18"/>
      <c r="B946" s="22"/>
      <c r="C946" s="22"/>
    </row>
    <row r="947" spans="1:3" ht="12.75" x14ac:dyDescent="0.35">
      <c r="A947" s="18"/>
      <c r="B947" s="22"/>
      <c r="C947" s="22"/>
    </row>
    <row r="948" spans="1:3" ht="12.75" x14ac:dyDescent="0.35">
      <c r="A948" s="18"/>
      <c r="B948" s="22"/>
      <c r="C948" s="22"/>
    </row>
    <row r="949" spans="1:3" ht="12.75" x14ac:dyDescent="0.35">
      <c r="A949" s="18"/>
      <c r="B949" s="22"/>
      <c r="C949" s="22"/>
    </row>
    <row r="950" spans="1:3" ht="12.75" x14ac:dyDescent="0.35">
      <c r="A950" s="18"/>
      <c r="B950" s="22"/>
      <c r="C950" s="22"/>
    </row>
    <row r="951" spans="1:3" ht="12.75" x14ac:dyDescent="0.35">
      <c r="A951" s="18"/>
      <c r="B951" s="22"/>
      <c r="C951" s="22"/>
    </row>
    <row r="952" spans="1:3" ht="12.75" x14ac:dyDescent="0.35">
      <c r="A952" s="18"/>
      <c r="B952" s="22"/>
      <c r="C952" s="22"/>
    </row>
    <row r="953" spans="1:3" ht="12.75" x14ac:dyDescent="0.35">
      <c r="A953" s="18"/>
      <c r="B953" s="22"/>
      <c r="C953" s="22"/>
    </row>
    <row r="954" spans="1:3" ht="12.75" x14ac:dyDescent="0.35">
      <c r="A954" s="18"/>
      <c r="B954" s="22"/>
      <c r="C954" s="22"/>
    </row>
    <row r="955" spans="1:3" ht="12.75" x14ac:dyDescent="0.35">
      <c r="A955" s="18"/>
      <c r="B955" s="22"/>
      <c r="C955" s="22"/>
    </row>
    <row r="956" spans="1:3" ht="12.75" x14ac:dyDescent="0.35">
      <c r="A956" s="18"/>
      <c r="B956" s="22"/>
      <c r="C956" s="22"/>
    </row>
    <row r="957" spans="1:3" ht="12.75" x14ac:dyDescent="0.35">
      <c r="A957" s="18"/>
      <c r="B957" s="22"/>
      <c r="C957" s="22"/>
    </row>
    <row r="958" spans="1:3" ht="12.75" x14ac:dyDescent="0.35">
      <c r="A958" s="18"/>
      <c r="B958" s="22"/>
      <c r="C958" s="22"/>
    </row>
    <row r="959" spans="1:3" ht="12.75" x14ac:dyDescent="0.35">
      <c r="A959" s="18"/>
      <c r="B959" s="22"/>
      <c r="C959" s="22"/>
    </row>
    <row r="960" spans="1:3" ht="12.75" x14ac:dyDescent="0.35">
      <c r="A960" s="18"/>
      <c r="B960" s="22"/>
      <c r="C960" s="22"/>
    </row>
    <row r="961" spans="1:3" ht="12.75" x14ac:dyDescent="0.35">
      <c r="A961" s="18"/>
      <c r="B961" s="22"/>
      <c r="C961" s="22"/>
    </row>
    <row r="962" spans="1:3" ht="12.75" x14ac:dyDescent="0.35">
      <c r="A962" s="18"/>
      <c r="B962" s="22"/>
      <c r="C962" s="22"/>
    </row>
    <row r="963" spans="1:3" ht="12.75" x14ac:dyDescent="0.35">
      <c r="A963" s="18"/>
      <c r="B963" s="22"/>
      <c r="C963" s="22"/>
    </row>
    <row r="964" spans="1:3" ht="12.75" x14ac:dyDescent="0.35">
      <c r="A964" s="18"/>
      <c r="B964" s="22"/>
      <c r="C964" s="22"/>
    </row>
    <row r="965" spans="1:3" ht="12.75" x14ac:dyDescent="0.35">
      <c r="A965" s="18"/>
      <c r="B965" s="22"/>
      <c r="C965" s="22"/>
    </row>
    <row r="966" spans="1:3" ht="12.75" x14ac:dyDescent="0.35">
      <c r="A966" s="18"/>
      <c r="B966" s="22"/>
      <c r="C966" s="22"/>
    </row>
    <row r="967" spans="1:3" ht="12.75" x14ac:dyDescent="0.35">
      <c r="A967" s="18"/>
      <c r="B967" s="22"/>
      <c r="C967" s="22"/>
    </row>
    <row r="968" spans="1:3" ht="12.75" x14ac:dyDescent="0.35">
      <c r="A968" s="18"/>
      <c r="B968" s="22"/>
      <c r="C968" s="22"/>
    </row>
    <row r="969" spans="1:3" ht="12.75" x14ac:dyDescent="0.35">
      <c r="A969" s="18"/>
      <c r="B969" s="22"/>
      <c r="C969" s="22"/>
    </row>
    <row r="970" spans="1:3" ht="12.75" x14ac:dyDescent="0.35">
      <c r="A970" s="18"/>
      <c r="B970" s="22"/>
      <c r="C970" s="22"/>
    </row>
    <row r="971" spans="1:3" ht="12.75" x14ac:dyDescent="0.35">
      <c r="A971" s="18"/>
      <c r="B971" s="22"/>
      <c r="C971" s="22"/>
    </row>
    <row r="972" spans="1:3" ht="12.75" x14ac:dyDescent="0.35">
      <c r="A972" s="18"/>
      <c r="B972" s="22"/>
      <c r="C972" s="22"/>
    </row>
    <row r="973" spans="1:3" ht="12.75" x14ac:dyDescent="0.35">
      <c r="A973" s="18"/>
      <c r="B973" s="22"/>
      <c r="C973" s="22"/>
    </row>
    <row r="974" spans="1:3" ht="12.75" x14ac:dyDescent="0.35">
      <c r="A974" s="18"/>
      <c r="B974" s="22"/>
      <c r="C974" s="22"/>
    </row>
    <row r="975" spans="1:3" ht="12.75" x14ac:dyDescent="0.35">
      <c r="A975" s="18"/>
      <c r="B975" s="22"/>
      <c r="C975" s="22"/>
    </row>
    <row r="976" spans="1:3" ht="12.75" x14ac:dyDescent="0.35">
      <c r="A976" s="18"/>
      <c r="B976" s="22"/>
      <c r="C976" s="22"/>
    </row>
    <row r="977" spans="1:3" ht="12.75" x14ac:dyDescent="0.35">
      <c r="A977" s="18"/>
      <c r="B977" s="22"/>
      <c r="C977" s="22"/>
    </row>
    <row r="978" spans="1:3" ht="12.75" x14ac:dyDescent="0.35">
      <c r="A978" s="18"/>
      <c r="B978" s="22"/>
      <c r="C978" s="22"/>
    </row>
    <row r="979" spans="1:3" ht="12.75" x14ac:dyDescent="0.35">
      <c r="A979" s="18"/>
      <c r="B979" s="22"/>
      <c r="C979" s="22"/>
    </row>
    <row r="980" spans="1:3" ht="12.75" x14ac:dyDescent="0.35">
      <c r="A980" s="18"/>
      <c r="B980" s="22"/>
      <c r="C980" s="22"/>
    </row>
    <row r="981" spans="1:3" ht="12.75" x14ac:dyDescent="0.35">
      <c r="A981" s="18"/>
      <c r="B981" s="22"/>
      <c r="C981" s="22"/>
    </row>
    <row r="982" spans="1:3" ht="12.75" x14ac:dyDescent="0.35">
      <c r="A982" s="18"/>
      <c r="B982" s="22"/>
      <c r="C982" s="22"/>
    </row>
    <row r="983" spans="1:3" ht="12.75" x14ac:dyDescent="0.35">
      <c r="A983" s="18"/>
      <c r="B983" s="22"/>
      <c r="C983" s="22"/>
    </row>
    <row r="984" spans="1:3" ht="12.75" x14ac:dyDescent="0.35">
      <c r="A984" s="18"/>
      <c r="B984" s="22"/>
      <c r="C984" s="22"/>
    </row>
    <row r="985" spans="1:3" ht="12.75" x14ac:dyDescent="0.35">
      <c r="A985" s="18"/>
      <c r="B985" s="22"/>
      <c r="C985" s="22"/>
    </row>
    <row r="986" spans="1:3" ht="12.75" x14ac:dyDescent="0.35">
      <c r="A986" s="18"/>
      <c r="B986" s="22"/>
      <c r="C986" s="22"/>
    </row>
    <row r="987" spans="1:3" ht="12.75" x14ac:dyDescent="0.35">
      <c r="A987" s="18"/>
      <c r="B987" s="22"/>
      <c r="C987" s="22"/>
    </row>
    <row r="988" spans="1:3" ht="12.75" x14ac:dyDescent="0.35">
      <c r="A988" s="18"/>
      <c r="B988" s="22"/>
      <c r="C988" s="22"/>
    </row>
    <row r="989" spans="1:3" ht="12.75" x14ac:dyDescent="0.35">
      <c r="A989" s="18"/>
      <c r="B989" s="22"/>
      <c r="C989" s="22"/>
    </row>
    <row r="990" spans="1:3" ht="12.75" x14ac:dyDescent="0.35">
      <c r="A990" s="18"/>
      <c r="B990" s="22"/>
      <c r="C990" s="22"/>
    </row>
    <row r="991" spans="1:3" ht="12.75" x14ac:dyDescent="0.35">
      <c r="A991" s="18"/>
      <c r="B991" s="22"/>
      <c r="C991" s="22"/>
    </row>
    <row r="992" spans="1:3" ht="12.75" x14ac:dyDescent="0.35">
      <c r="A992" s="18"/>
      <c r="B992" s="22"/>
      <c r="C992" s="22"/>
    </row>
    <row r="993" spans="1:3" ht="12.75" x14ac:dyDescent="0.35">
      <c r="A993" s="18"/>
      <c r="B993" s="22"/>
      <c r="C993" s="22"/>
    </row>
    <row r="994" spans="1:3" ht="12.75" x14ac:dyDescent="0.35">
      <c r="A994" s="18"/>
      <c r="B994" s="22"/>
      <c r="C994" s="22"/>
    </row>
    <row r="995" spans="1:3" ht="12.75" x14ac:dyDescent="0.35">
      <c r="A995" s="18"/>
      <c r="B995" s="22"/>
      <c r="C995" s="22"/>
    </row>
    <row r="996" spans="1:3" ht="12.75" x14ac:dyDescent="0.35">
      <c r="A996" s="18"/>
      <c r="B996" s="22"/>
      <c r="C996" s="22"/>
    </row>
    <row r="997" spans="1:3" ht="12.75" x14ac:dyDescent="0.35">
      <c r="A997" s="18"/>
      <c r="B997" s="22"/>
      <c r="C997" s="22"/>
    </row>
    <row r="998" spans="1:3" ht="12.75" x14ac:dyDescent="0.35">
      <c r="A998" s="18"/>
      <c r="B998" s="22"/>
      <c r="C998" s="22"/>
    </row>
    <row r="999" spans="1:3" ht="12.75" x14ac:dyDescent="0.35">
      <c r="A999" s="18"/>
      <c r="B999" s="22"/>
      <c r="C999" s="22"/>
    </row>
    <row r="1000" spans="1:3" ht="12.75" x14ac:dyDescent="0.35">
      <c r="A1000" s="18"/>
      <c r="B1000" s="22"/>
      <c r="C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schedule</vt:lpstr>
      <vt:lpstr>pH_and_DO</vt:lpstr>
      <vt:lpstr>temperature_C</vt:lpstr>
      <vt:lpstr>sorted_phosphate_ppmP</vt:lpstr>
      <vt:lpstr>phosphate_ppmP</vt:lpstr>
      <vt:lpstr>biofilm_mass_start</vt:lpstr>
      <vt:lpstr>biofilm_mass_end</vt:lpstr>
      <vt:lpstr>polyP_ext_start</vt:lpstr>
      <vt:lpstr>polyP_ext_end</vt:lpstr>
      <vt:lpstr>TP_ext_start</vt:lpstr>
      <vt:lpstr>TP_ext_end</vt:lpstr>
      <vt:lpstr>cobble_surface_area</vt:lpstr>
      <vt:lpstr>raw_cell_counts</vt:lpstr>
      <vt:lpstr>raw_cell_counts_recount</vt:lpstr>
      <vt:lpstr>T1_light_data</vt:lpstr>
      <vt:lpstr>T2_light_data</vt:lpstr>
      <vt:lpstr>allTUBdata_oct2014_forPaper</vt:lpstr>
      <vt:lpstr>cellCounts_oct2014_forPaper</vt:lpstr>
      <vt:lpstr>PPextAll_oct2014_forPaper</vt:lpstr>
      <vt:lpstr>TPextAll_oct2014_forPaper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2016-12-08T21:24:16Z</dcterms:created>
  <dcterms:modified xsi:type="dcterms:W3CDTF">2017-01-12T20:15:05Z</dcterms:modified>
</cp:coreProperties>
</file>